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岩国1021美和\"/>
    </mc:Choice>
  </mc:AlternateContent>
  <xr:revisionPtr revIDLastSave="0" documentId="13_ncr:1_{0FB284FA-4D38-4957-A309-2235CD794030}" xr6:coauthVersionLast="47" xr6:coauthVersionMax="47" xr10:uidLastSave="{00000000-0000-0000-0000-000000000000}"/>
  <bookViews>
    <workbookView xWindow="-120" yWindow="-120" windowWidth="29040" windowHeight="15720" tabRatio="873" firstSheet="141" activeTab="151"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11" r:id="rId7"/>
    <sheet name="様式B_003" sheetId="112" r:id="rId8"/>
    <sheet name="様式B_004" sheetId="113" r:id="rId9"/>
    <sheet name="様式B_005" sheetId="114" r:id="rId10"/>
    <sheet name="様式B_006" sheetId="115" r:id="rId11"/>
    <sheet name="様式B_007" sheetId="116" r:id="rId12"/>
    <sheet name="様式B_008" sheetId="117" r:id="rId13"/>
    <sheet name="様式B_009" sheetId="118" r:id="rId14"/>
    <sheet name="様式B_010" sheetId="119" r:id="rId15"/>
    <sheet name="様式B_011" sheetId="120" r:id="rId16"/>
    <sheet name="様式C-1-1" sheetId="60" r:id="rId17"/>
    <sheet name="様式C-1-2" sheetId="61" r:id="rId18"/>
    <sheet name="様式C-2" sheetId="63" r:id="rId19"/>
    <sheet name="様式D-1-1_001" sheetId="94" r:id="rId20"/>
    <sheet name="様式D-1-1_002" sheetId="121" r:id="rId21"/>
    <sheet name="様式D-1-1_003" sheetId="122" r:id="rId22"/>
    <sheet name="様式D-1-1_004" sheetId="123" r:id="rId23"/>
    <sheet name="様式D-1-1_005" sheetId="124" r:id="rId24"/>
    <sheet name="様式D-1-1_006" sheetId="125" r:id="rId25"/>
    <sheet name="様式D-1-1_007" sheetId="126" r:id="rId26"/>
    <sheet name="様式D-1-1_008" sheetId="127" r:id="rId27"/>
    <sheet name="様式D-1-1_009" sheetId="128" r:id="rId28"/>
    <sheet name="様式D-1-1_010" sheetId="129" r:id="rId29"/>
    <sheet name="様式D-1-1_011" sheetId="130" r:id="rId30"/>
    <sheet name="様式D-1-1_012" sheetId="131" r:id="rId31"/>
    <sheet name="様式D-1-1_013" sheetId="132" r:id="rId32"/>
    <sheet name="様式D-1-1_014" sheetId="133" r:id="rId33"/>
    <sheet name="様式D-1-1_015" sheetId="134" r:id="rId34"/>
    <sheet name="様式D-1-1_016" sheetId="135" r:id="rId35"/>
    <sheet name="様式D-1-1_017" sheetId="136" r:id="rId36"/>
    <sheet name="様式D-1-1_018" sheetId="137" r:id="rId37"/>
    <sheet name="様式D-1-1_019" sheetId="138" r:id="rId38"/>
    <sheet name="様式D-1-1_020" sheetId="139" r:id="rId39"/>
    <sheet name="様式D-1-1_021" sheetId="140" r:id="rId40"/>
    <sheet name="様式D-1-1_022" sheetId="141" r:id="rId41"/>
    <sheet name="様式D-1-1_023" sheetId="142" r:id="rId42"/>
    <sheet name="様式D-1-1_024" sheetId="143" r:id="rId43"/>
    <sheet name="様式D-1-1_025" sheetId="144" r:id="rId44"/>
    <sheet name="様式D-1-1_026" sheetId="145" r:id="rId45"/>
    <sheet name="様式D-1-1_027" sheetId="146" r:id="rId46"/>
    <sheet name="様式D-1-1_028" sheetId="147" r:id="rId47"/>
    <sheet name="様式D-1-1_029" sheetId="148" r:id="rId48"/>
    <sheet name="様式D-1-1_030" sheetId="149" r:id="rId49"/>
    <sheet name="様式D-1-1_031" sheetId="150" r:id="rId50"/>
    <sheet name="様式D-1-1_032" sheetId="151" r:id="rId51"/>
    <sheet name="様式D-1-1_033" sheetId="152" r:id="rId52"/>
    <sheet name="様式D-1-1_034" sheetId="153" r:id="rId53"/>
    <sheet name="様式D-1-1_035" sheetId="154" r:id="rId54"/>
    <sheet name="様式D-1-1_036" sheetId="157" r:id="rId55"/>
    <sheet name="様式D-1-1_037" sheetId="155" r:id="rId56"/>
    <sheet name="様式D-1-1_038" sheetId="156" r:id="rId57"/>
    <sheet name="様式D-1-1_039" sheetId="158" r:id="rId58"/>
    <sheet name="様式D-1-1_040" sheetId="159" r:id="rId59"/>
    <sheet name="様式D-1-1_041" sheetId="160" r:id="rId60"/>
    <sheet name="様式D-1-1_042" sheetId="161" r:id="rId61"/>
    <sheet name="様式D-1-1_043" sheetId="162" r:id="rId62"/>
    <sheet name="様式D-1-1_044" sheetId="163" r:id="rId63"/>
    <sheet name="様式D-1-1_045" sheetId="164" r:id="rId64"/>
    <sheet name="様式D-1-1_046" sheetId="165" r:id="rId65"/>
    <sheet name="様式D-1-1_047" sheetId="166" r:id="rId66"/>
    <sheet name="様式D-1-1_048" sheetId="167" r:id="rId67"/>
    <sheet name="様式D-1-1_049" sheetId="168" r:id="rId68"/>
    <sheet name="様式D-1-1_050" sheetId="169" r:id="rId69"/>
    <sheet name="様式D-1-1_051" sheetId="170" r:id="rId70"/>
    <sheet name="様式D-1-1_052" sheetId="171" r:id="rId71"/>
    <sheet name="様式D-1-1_053" sheetId="172" r:id="rId72"/>
    <sheet name="様式D-1-1_054" sheetId="173" r:id="rId73"/>
    <sheet name="様式D-1-1_055" sheetId="174" r:id="rId74"/>
    <sheet name="様式D-1-1_056" sheetId="175" r:id="rId75"/>
    <sheet name="様式D-1-1_057" sheetId="176" r:id="rId76"/>
    <sheet name="様式D-1-1_058" sheetId="177" r:id="rId77"/>
    <sheet name="様式D-1-1_059" sheetId="178" r:id="rId78"/>
    <sheet name="様式D-1-1_060" sheetId="179" r:id="rId79"/>
    <sheet name="様式D-1-1_061" sheetId="180" r:id="rId80"/>
    <sheet name="様式D-1-1_062" sheetId="181" r:id="rId81"/>
    <sheet name="様式D-1-1_063" sheetId="182" r:id="rId82"/>
    <sheet name="様式D-1-1_064" sheetId="183" r:id="rId83"/>
    <sheet name="様式D-1-1_065" sheetId="184" r:id="rId84"/>
    <sheet name="様式D-1-1_066" sheetId="185" r:id="rId85"/>
    <sheet name="様式D-1-1_067" sheetId="186" r:id="rId86"/>
    <sheet name="様式D-1-1_068" sheetId="187" r:id="rId87"/>
    <sheet name="様式D-1-1_069" sheetId="188" r:id="rId88"/>
    <sheet name="様式D-1-1_070" sheetId="189" r:id="rId89"/>
    <sheet name="様式D-1-1_071" sheetId="190" r:id="rId90"/>
    <sheet name="様式D-1-1_072" sheetId="191" r:id="rId91"/>
    <sheet name="様式D-1-1_073" sheetId="192" r:id="rId92"/>
    <sheet name="様式D-1-2" sheetId="65" r:id="rId93"/>
    <sheet name="様式D-2-1_001" sheetId="42" r:id="rId94"/>
    <sheet name="様式D-2-1_002" sheetId="233" r:id="rId95"/>
    <sheet name="様式D-2-1_003" sheetId="234" r:id="rId96"/>
    <sheet name="様式D-2-1_004" sheetId="235" r:id="rId97"/>
    <sheet name="様式D-2-1_005" sheetId="236" r:id="rId98"/>
    <sheet name="様式D-2-1_006" sheetId="237" r:id="rId99"/>
    <sheet name="様式D-2-1_007" sheetId="238" r:id="rId100"/>
    <sheet name="様式D-2-1_008" sheetId="240" r:id="rId101"/>
    <sheet name="様式D-2-1_009" sheetId="241" r:id="rId102"/>
    <sheet name="様式D-2-1_0010" sheetId="242" r:id="rId103"/>
    <sheet name="様式D-2-1_011" sheetId="243" r:id="rId104"/>
    <sheet name="様式D-2-1´_001" sheetId="55" r:id="rId105"/>
    <sheet name="様式D-2-1´_002" sheetId="248" r:id="rId106"/>
    <sheet name="様式D-2-1´_003" sheetId="249" r:id="rId107"/>
    <sheet name="様式D-2-1´_004" sheetId="250" r:id="rId108"/>
    <sheet name="様式D-2-1´_005" sheetId="251" r:id="rId109"/>
    <sheet name="様式D-3_PS" sheetId="83" r:id="rId110"/>
    <sheet name="様式D-3_S001" sheetId="105" r:id="rId111"/>
    <sheet name="様式D-3_S002" sheetId="193" r:id="rId112"/>
    <sheet name="様式D-3_S003" sheetId="194" r:id="rId113"/>
    <sheet name="様式D-3_S004" sheetId="195" r:id="rId114"/>
    <sheet name="様式D-3_S005" sheetId="196" r:id="rId115"/>
    <sheet name="様式D-3_S006" sheetId="197" r:id="rId116"/>
    <sheet name="様式D-3_S007" sheetId="198" r:id="rId117"/>
    <sheet name="様式D-3_S008" sheetId="199" r:id="rId118"/>
    <sheet name="様式D-3_S009" sheetId="200" r:id="rId119"/>
    <sheet name="様式D-3_S010" sheetId="201" r:id="rId120"/>
    <sheet name="様式D-3_S011" sheetId="202" r:id="rId121"/>
    <sheet name="様式D-3_S012" sheetId="203" r:id="rId122"/>
    <sheet name="様式D-3_S013" sheetId="204" r:id="rId123"/>
    <sheet name="様式D-3_S014" sheetId="205" r:id="rId124"/>
    <sheet name="様式D-3_S015" sheetId="206" r:id="rId125"/>
    <sheet name="様式D-3_S016" sheetId="207" r:id="rId126"/>
    <sheet name="様式D-3_S017" sheetId="208" r:id="rId127"/>
    <sheet name="様式D-3_S018" sheetId="209" r:id="rId128"/>
    <sheet name="様式D-3_S019" sheetId="210" r:id="rId129"/>
    <sheet name="様式D-3_S020" sheetId="211" r:id="rId130"/>
    <sheet name="様式D-3_S021" sheetId="212" r:id="rId131"/>
    <sheet name="様式D-3_S022" sheetId="213" r:id="rId132"/>
    <sheet name="様式D-3_S023" sheetId="214" r:id="rId133"/>
    <sheet name="様式D-3_S024" sheetId="215" r:id="rId134"/>
    <sheet name="様式D-3_S025" sheetId="216" r:id="rId135"/>
    <sheet name="様式D-3_S026" sheetId="217" r:id="rId136"/>
    <sheet name="様式D-3_S027" sheetId="218" r:id="rId137"/>
    <sheet name="様式D-3_S028" sheetId="219" r:id="rId138"/>
    <sheet name="様式D-3_S029" sheetId="220" r:id="rId139"/>
    <sheet name="様式D-3_S030" sheetId="221" r:id="rId140"/>
    <sheet name="様式D-3_S031" sheetId="222" r:id="rId141"/>
    <sheet name="様式D-3_S032" sheetId="223" r:id="rId142"/>
    <sheet name="様式D-3_S033" sheetId="224" r:id="rId143"/>
    <sheet name="様式D-3_S034" sheetId="225" r:id="rId144"/>
    <sheet name="様式D-3_S035" sheetId="226" r:id="rId145"/>
    <sheet name="様式D-3_S036" sheetId="227" r:id="rId146"/>
    <sheet name="様式D-3_S037" sheetId="228" r:id="rId147"/>
    <sheet name="様式D-3_S038" sheetId="229" r:id="rId148"/>
    <sheet name="様式D-3_S039" sheetId="230" r:id="rId149"/>
    <sheet name="様式D-3_PE" sheetId="232" r:id="rId150"/>
    <sheet name="様式E" sheetId="64" r:id="rId151"/>
    <sheet name="様式F " sheetId="81" r:id="rId152"/>
    <sheet name="様式G" sheetId="95" r:id="rId153"/>
    <sheet name="(参考)リスト" sheetId="74" r:id="rId154"/>
  </sheets>
  <definedNames>
    <definedName name="_xlnm.Print_Area" localSheetId="153">'(参考)リスト'!$A$3:$K$84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'様式A-2'!$B$3:$AN$80</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様式B_010!$B$2:$AA$33</definedName>
    <definedName name="_xlnm.Print_Area" localSheetId="15">様式B_011!$B$2:$AA$33</definedName>
    <definedName name="_xlnm.Print_Area" localSheetId="16">'様式C-1-1'!$B$2:$Y$373</definedName>
    <definedName name="_xlnm.Print_Area" localSheetId="17">'様式C-1-2'!$B$2:$X$46</definedName>
    <definedName name="_xlnm.Print_Area" localSheetId="18">'様式C-2'!$B$2:$Z$23</definedName>
    <definedName name="_xlnm.Print_Area" localSheetId="19">'様式D-1-1_001'!$B$2:$W$30</definedName>
    <definedName name="_xlnm.Print_Area" localSheetId="20">'様式D-1-1_002'!$B$2:$W$30</definedName>
    <definedName name="_xlnm.Print_Area" localSheetId="21">'様式D-1-1_003'!$B$2:$W$30</definedName>
    <definedName name="_xlnm.Print_Area" localSheetId="22">'様式D-1-1_004'!$B$2:$W$30</definedName>
    <definedName name="_xlnm.Print_Area" localSheetId="23">'様式D-1-1_005'!$B$2:$W$30</definedName>
    <definedName name="_xlnm.Print_Area" localSheetId="24">'様式D-1-1_006'!$B$2:$W$30</definedName>
    <definedName name="_xlnm.Print_Area" localSheetId="25">'様式D-1-1_007'!$B$2:$W$30</definedName>
    <definedName name="_xlnm.Print_Area" localSheetId="26">'様式D-1-1_008'!$B$2:$W$30</definedName>
    <definedName name="_xlnm.Print_Area" localSheetId="27">'様式D-1-1_009'!$B$2:$W$30</definedName>
    <definedName name="_xlnm.Print_Area" localSheetId="28">'様式D-1-1_010'!$B$2:$W$30</definedName>
    <definedName name="_xlnm.Print_Area" localSheetId="29">'様式D-1-1_011'!$B$2:$W$30</definedName>
    <definedName name="_xlnm.Print_Area" localSheetId="30">'様式D-1-1_012'!$B$2:$W$30</definedName>
    <definedName name="_xlnm.Print_Area" localSheetId="31">'様式D-1-1_013'!$B$2:$W$30</definedName>
    <definedName name="_xlnm.Print_Area" localSheetId="32">'様式D-1-1_014'!$B$2:$W$30</definedName>
    <definedName name="_xlnm.Print_Area" localSheetId="33">'様式D-1-1_015'!$B$2:$W$30</definedName>
    <definedName name="_xlnm.Print_Area" localSheetId="34">'様式D-1-1_016'!$B$2:$W$30</definedName>
    <definedName name="_xlnm.Print_Area" localSheetId="35">'様式D-1-1_017'!$B$2:$W$30</definedName>
    <definedName name="_xlnm.Print_Area" localSheetId="36">'様式D-1-1_018'!$B$2:$W$30</definedName>
    <definedName name="_xlnm.Print_Area" localSheetId="37">'様式D-1-1_019'!$B$2:$W$30</definedName>
    <definedName name="_xlnm.Print_Area" localSheetId="38">'様式D-1-1_020'!$B$2:$W$30</definedName>
    <definedName name="_xlnm.Print_Area" localSheetId="39">'様式D-1-1_021'!$B$2:$W$30</definedName>
    <definedName name="_xlnm.Print_Area" localSheetId="40">'様式D-1-1_022'!$B$2:$W$30</definedName>
    <definedName name="_xlnm.Print_Area" localSheetId="41">'様式D-1-1_023'!$B$2:$W$30</definedName>
    <definedName name="_xlnm.Print_Area" localSheetId="42">'様式D-1-1_024'!$B$2:$W$30</definedName>
    <definedName name="_xlnm.Print_Area" localSheetId="43">'様式D-1-1_025'!$B$2:$W$30</definedName>
    <definedName name="_xlnm.Print_Area" localSheetId="44">'様式D-1-1_026'!$B$2:$W$30</definedName>
    <definedName name="_xlnm.Print_Area" localSheetId="45">'様式D-1-1_027'!$B$2:$W$30</definedName>
    <definedName name="_xlnm.Print_Area" localSheetId="46">'様式D-1-1_028'!$B$2:$W$30</definedName>
    <definedName name="_xlnm.Print_Area" localSheetId="47">'様式D-1-1_029'!$B$2:$W$30</definedName>
    <definedName name="_xlnm.Print_Area" localSheetId="48">'様式D-1-1_030'!$B$2:$W$30</definedName>
    <definedName name="_xlnm.Print_Area" localSheetId="49">'様式D-1-1_031'!$B$2:$W$30</definedName>
    <definedName name="_xlnm.Print_Area" localSheetId="50">'様式D-1-1_032'!$B$2:$W$30</definedName>
    <definedName name="_xlnm.Print_Area" localSheetId="51">'様式D-1-1_033'!$B$2:$W$30</definedName>
    <definedName name="_xlnm.Print_Area" localSheetId="52">'様式D-1-1_034'!$B$2:$W$30</definedName>
    <definedName name="_xlnm.Print_Area" localSheetId="53">'様式D-1-1_035'!$B$2:$W$30</definedName>
    <definedName name="_xlnm.Print_Area" localSheetId="54">'様式D-1-1_036'!$B$2:$W$30</definedName>
    <definedName name="_xlnm.Print_Area" localSheetId="55">'様式D-1-1_037'!$B$2:$W$30</definedName>
    <definedName name="_xlnm.Print_Area" localSheetId="56">'様式D-1-1_038'!$B$2:$W$30</definedName>
    <definedName name="_xlnm.Print_Area" localSheetId="57">'様式D-1-1_039'!$B$2:$W$30</definedName>
    <definedName name="_xlnm.Print_Area" localSheetId="58">'様式D-1-1_040'!$B$2:$W$30</definedName>
    <definedName name="_xlnm.Print_Area" localSheetId="59">'様式D-1-1_041'!$B$2:$W$30</definedName>
    <definedName name="_xlnm.Print_Area" localSheetId="60">'様式D-1-1_042'!$B$2:$W$30</definedName>
    <definedName name="_xlnm.Print_Area" localSheetId="61">'様式D-1-1_043'!$B$2:$W$30</definedName>
    <definedName name="_xlnm.Print_Area" localSheetId="62">'様式D-1-1_044'!$B$2:$W$30</definedName>
    <definedName name="_xlnm.Print_Area" localSheetId="63">'様式D-1-1_045'!$B$2:$W$30</definedName>
    <definedName name="_xlnm.Print_Area" localSheetId="64">'様式D-1-1_046'!$B$2:$W$30</definedName>
    <definedName name="_xlnm.Print_Area" localSheetId="65">'様式D-1-1_047'!$B$2:$W$30</definedName>
    <definedName name="_xlnm.Print_Area" localSheetId="66">'様式D-1-1_048'!$B$2:$W$30</definedName>
    <definedName name="_xlnm.Print_Area" localSheetId="67">'様式D-1-1_049'!$B$2:$W$30</definedName>
    <definedName name="_xlnm.Print_Area" localSheetId="68">'様式D-1-1_050'!$B$2:$W$30</definedName>
    <definedName name="_xlnm.Print_Area" localSheetId="69">'様式D-1-1_051'!$B$2:$W$30</definedName>
    <definedName name="_xlnm.Print_Area" localSheetId="70">'様式D-1-1_052'!$B$2:$W$30</definedName>
    <definedName name="_xlnm.Print_Area" localSheetId="71">'様式D-1-1_053'!$B$2:$W$30</definedName>
    <definedName name="_xlnm.Print_Area" localSheetId="72">'様式D-1-1_054'!$B$2:$W$30</definedName>
    <definedName name="_xlnm.Print_Area" localSheetId="73">'様式D-1-1_055'!$B$2:$W$30</definedName>
    <definedName name="_xlnm.Print_Area" localSheetId="74">'様式D-1-1_056'!$B$2:$W$30</definedName>
    <definedName name="_xlnm.Print_Area" localSheetId="75">'様式D-1-1_057'!$B$2:$W$30</definedName>
    <definedName name="_xlnm.Print_Area" localSheetId="76">'様式D-1-1_058'!$B$2:$W$30</definedName>
    <definedName name="_xlnm.Print_Area" localSheetId="77">'様式D-1-1_059'!$B$2:$W$30</definedName>
    <definedName name="_xlnm.Print_Area" localSheetId="78">'様式D-1-1_060'!$B$2:$W$30</definedName>
    <definedName name="_xlnm.Print_Area" localSheetId="79">'様式D-1-1_061'!$B$2:$W$30</definedName>
    <definedName name="_xlnm.Print_Area" localSheetId="80">'様式D-1-1_062'!$B$2:$W$30</definedName>
    <definedName name="_xlnm.Print_Area" localSheetId="81">'様式D-1-1_063'!$B$2:$W$30</definedName>
    <definedName name="_xlnm.Print_Area" localSheetId="82">'様式D-1-1_064'!$B$2:$W$30</definedName>
    <definedName name="_xlnm.Print_Area" localSheetId="83">'様式D-1-1_065'!$B$2:$W$30</definedName>
    <definedName name="_xlnm.Print_Area" localSheetId="84">'様式D-1-1_066'!$B$2:$W$30</definedName>
    <definedName name="_xlnm.Print_Area" localSheetId="85">'様式D-1-1_067'!$B$2:$W$30</definedName>
    <definedName name="_xlnm.Print_Area" localSheetId="86">'様式D-1-1_068'!$B$2:$W$30</definedName>
    <definedName name="_xlnm.Print_Area" localSheetId="87">'様式D-1-1_069'!$B$2:$W$30</definedName>
    <definedName name="_xlnm.Print_Area" localSheetId="88">'様式D-1-1_070'!$B$2:$W$30</definedName>
    <definedName name="_xlnm.Print_Area" localSheetId="89">'様式D-1-1_071'!$B$2:$W$30</definedName>
    <definedName name="_xlnm.Print_Area" localSheetId="90">'様式D-1-1_072'!$B$2:$W$30</definedName>
    <definedName name="_xlnm.Print_Area" localSheetId="91">'様式D-1-1_073'!$B$2:$W$30</definedName>
    <definedName name="_xlnm.Print_Area" localSheetId="92">'様式D-1-2'!$B$2:$Y$41</definedName>
    <definedName name="_xlnm.Print_Area" localSheetId="93">'様式D-2-1_001'!$B$3:$AI$18</definedName>
    <definedName name="_xlnm.Print_Area" localSheetId="102">'様式D-2-1_0010'!$B$3:$AI$18</definedName>
    <definedName name="_xlnm.Print_Area" localSheetId="94">'様式D-2-1_002'!$B$3:$AI$18</definedName>
    <definedName name="_xlnm.Print_Area" localSheetId="95">'様式D-2-1_003'!$B$3:$AI$18</definedName>
    <definedName name="_xlnm.Print_Area" localSheetId="96">'様式D-2-1_004'!$B$3:$AI$18</definedName>
    <definedName name="_xlnm.Print_Area" localSheetId="97">'様式D-2-1_005'!$B$3:$AI$18</definedName>
    <definedName name="_xlnm.Print_Area" localSheetId="98">'様式D-2-1_006'!$B$3:$AI$18</definedName>
    <definedName name="_xlnm.Print_Area" localSheetId="99">'様式D-2-1_007'!$B$3:$AI$18</definedName>
    <definedName name="_xlnm.Print_Area" localSheetId="100">'様式D-2-1_008'!$B$3:$AI$18</definedName>
    <definedName name="_xlnm.Print_Area" localSheetId="101">'様式D-2-1_009'!$B$3:$AI$18</definedName>
    <definedName name="_xlnm.Print_Area" localSheetId="103">'様式D-2-1_011'!$B$3:$AI$18</definedName>
    <definedName name="_xlnm.Print_Area" localSheetId="104">'様式D-2-1´_001'!$B$3:$AI$18</definedName>
    <definedName name="_xlnm.Print_Area" localSheetId="105">'様式D-2-1´_002'!$B$3:$AI$18</definedName>
    <definedName name="_xlnm.Print_Area" localSheetId="106">'様式D-2-1´_003'!$B$3:$AI$18</definedName>
    <definedName name="_xlnm.Print_Area" localSheetId="107">'様式D-2-1´_004'!$B$3:$AI$18</definedName>
    <definedName name="_xlnm.Print_Area" localSheetId="108">'様式D-2-1´_005'!$B$3:$AI$18</definedName>
    <definedName name="_xlnm.Print_Area" localSheetId="149">'様式D-3_PE'!$A$3:$AO$53</definedName>
    <definedName name="_xlnm.Print_Area" localSheetId="109">'様式D-3_PS'!$A$3:$AO$53</definedName>
    <definedName name="_xlnm.Print_Area" localSheetId="110">'様式D-3_S001'!$A$3:$AO$53</definedName>
    <definedName name="_xlnm.Print_Area" localSheetId="111">'様式D-3_S002'!$A$3:$AO$53</definedName>
    <definedName name="_xlnm.Print_Area" localSheetId="112">'様式D-3_S003'!$A$3:$AO$53</definedName>
    <definedName name="_xlnm.Print_Area" localSheetId="113">'様式D-3_S004'!$A$3:$AO$53</definedName>
    <definedName name="_xlnm.Print_Area" localSheetId="114">'様式D-3_S005'!$A$3:$AO$53</definedName>
    <definedName name="_xlnm.Print_Area" localSheetId="115">'様式D-3_S006'!$A$3:$AO$53</definedName>
    <definedName name="_xlnm.Print_Area" localSheetId="116">'様式D-3_S007'!$A$3:$AO$53</definedName>
    <definedName name="_xlnm.Print_Area" localSheetId="117">'様式D-3_S008'!$A$3:$AO$53</definedName>
    <definedName name="_xlnm.Print_Area" localSheetId="118">'様式D-3_S009'!$A$3:$AO$53</definedName>
    <definedName name="_xlnm.Print_Area" localSheetId="119">'様式D-3_S010'!$A$3:$AO$53</definedName>
    <definedName name="_xlnm.Print_Area" localSheetId="120">'様式D-3_S011'!$A$3:$AO$53</definedName>
    <definedName name="_xlnm.Print_Area" localSheetId="121">'様式D-3_S012'!$A$3:$AO$53</definedName>
    <definedName name="_xlnm.Print_Area" localSheetId="122">'様式D-3_S013'!$A$3:$AO$53</definedName>
    <definedName name="_xlnm.Print_Area" localSheetId="123">'様式D-3_S014'!$A$3:$AO$53</definedName>
    <definedName name="_xlnm.Print_Area" localSheetId="124">'様式D-3_S015'!$A$3:$AO$53</definedName>
    <definedName name="_xlnm.Print_Area" localSheetId="125">'様式D-3_S016'!$A$3:$AO$53</definedName>
    <definedName name="_xlnm.Print_Area" localSheetId="126">'様式D-3_S017'!$A$3:$AO$53</definedName>
    <definedName name="_xlnm.Print_Area" localSheetId="127">'様式D-3_S018'!$A$3:$AO$53</definedName>
    <definedName name="_xlnm.Print_Area" localSheetId="128">'様式D-3_S019'!$A$3:$AO$53</definedName>
    <definedName name="_xlnm.Print_Area" localSheetId="129">'様式D-3_S020'!$A$3:$AO$53</definedName>
    <definedName name="_xlnm.Print_Area" localSheetId="130">'様式D-3_S021'!$A$3:$AO$53</definedName>
    <definedName name="_xlnm.Print_Area" localSheetId="131">'様式D-3_S022'!$A$3:$AO$53</definedName>
    <definedName name="_xlnm.Print_Area" localSheetId="132">'様式D-3_S023'!$A$3:$AO$53</definedName>
    <definedName name="_xlnm.Print_Area" localSheetId="133">'様式D-3_S024'!$A$3:$AO$53</definedName>
    <definedName name="_xlnm.Print_Area" localSheetId="134">'様式D-3_S025'!$A$3:$AO$53</definedName>
    <definedName name="_xlnm.Print_Area" localSheetId="135">'様式D-3_S026'!$A$3:$AO$53</definedName>
    <definedName name="_xlnm.Print_Area" localSheetId="136">'様式D-3_S027'!$A$3:$AO$53</definedName>
    <definedName name="_xlnm.Print_Area" localSheetId="137">'様式D-3_S028'!$A$3:$AO$53</definedName>
    <definedName name="_xlnm.Print_Area" localSheetId="138">'様式D-3_S029'!$A$3:$AO$53</definedName>
    <definedName name="_xlnm.Print_Area" localSheetId="139">'様式D-3_S030'!$A$3:$AO$53</definedName>
    <definedName name="_xlnm.Print_Area" localSheetId="140">'様式D-3_S031'!$A$3:$AO$53</definedName>
    <definedName name="_xlnm.Print_Area" localSheetId="141">'様式D-3_S032'!$A$3:$AO$53</definedName>
    <definedName name="_xlnm.Print_Area" localSheetId="142">'様式D-3_S033'!$A$3:$AO$53</definedName>
    <definedName name="_xlnm.Print_Area" localSheetId="143">'様式D-3_S034'!$A$3:$AO$53</definedName>
    <definedName name="_xlnm.Print_Area" localSheetId="144">'様式D-3_S035'!$A$3:$AO$53</definedName>
    <definedName name="_xlnm.Print_Area" localSheetId="145">'様式D-3_S036'!$A$3:$AO$53</definedName>
    <definedName name="_xlnm.Print_Area" localSheetId="146">'様式D-3_S037'!$A$3:$AO$53</definedName>
    <definedName name="_xlnm.Print_Area" localSheetId="147">'様式D-3_S038'!$A$3:$AO$53</definedName>
    <definedName name="_xlnm.Print_Area" localSheetId="148">'様式D-3_S039'!$A$3:$AO$53</definedName>
    <definedName name="_xlnm.Print_Area" localSheetId="150">様式E!$B$2:$BK$21</definedName>
    <definedName name="_xlnm.Print_Area" localSheetId="151">'様式F '!$B$1:$AB$84</definedName>
    <definedName name="_xlnm.Print_Area" localSheetId="152">様式G!$B$2:$Z$15</definedName>
    <definedName name="_xlnm.Print_Titles" localSheetId="3">'様式A-2'!$3:$9</definedName>
    <definedName name="_xlnm.Print_Titles" localSheetId="16">'様式C-1-1'!$2:$4</definedName>
    <definedName name="_xlnm.Print_Titles" localSheetId="19">'様式D-1-1_001'!$B:$W,'様式D-1-1_001'!$2:$4</definedName>
    <definedName name="_xlnm.Print_Titles" localSheetId="20">'様式D-1-1_002'!$B:$W,'様式D-1-1_002'!$2:$4</definedName>
    <definedName name="_xlnm.Print_Titles" localSheetId="21">'様式D-1-1_003'!$B:$W,'様式D-1-1_003'!$2:$4</definedName>
    <definedName name="_xlnm.Print_Titles" localSheetId="22">'様式D-1-1_004'!$B:$W,'様式D-1-1_004'!$2:$4</definedName>
    <definedName name="_xlnm.Print_Titles" localSheetId="23">'様式D-1-1_005'!$B:$W,'様式D-1-1_005'!$2:$4</definedName>
    <definedName name="_xlnm.Print_Titles" localSheetId="24">'様式D-1-1_006'!$B:$W,'様式D-1-1_006'!$2:$4</definedName>
    <definedName name="_xlnm.Print_Titles" localSheetId="25">'様式D-1-1_007'!$B:$W,'様式D-1-1_007'!$2:$4</definedName>
    <definedName name="_xlnm.Print_Titles" localSheetId="26">'様式D-1-1_008'!$B:$W,'様式D-1-1_008'!$2:$4</definedName>
    <definedName name="_xlnm.Print_Titles" localSheetId="27">'様式D-1-1_009'!$B:$W,'様式D-1-1_009'!$2:$4</definedName>
    <definedName name="_xlnm.Print_Titles" localSheetId="28">'様式D-1-1_010'!$B:$W,'様式D-1-1_010'!$2:$4</definedName>
    <definedName name="_xlnm.Print_Titles" localSheetId="29">'様式D-1-1_011'!$B:$W,'様式D-1-1_011'!$2:$4</definedName>
    <definedName name="_xlnm.Print_Titles" localSheetId="30">'様式D-1-1_012'!$B:$W,'様式D-1-1_012'!$2:$4</definedName>
    <definedName name="_xlnm.Print_Titles" localSheetId="31">'様式D-1-1_013'!$B:$W,'様式D-1-1_013'!$2:$4</definedName>
    <definedName name="_xlnm.Print_Titles" localSheetId="32">'様式D-1-1_014'!$B:$W,'様式D-1-1_014'!$2:$4</definedName>
    <definedName name="_xlnm.Print_Titles" localSheetId="33">'様式D-1-1_015'!$B:$W,'様式D-1-1_015'!$2:$4</definedName>
    <definedName name="_xlnm.Print_Titles" localSheetId="34">'様式D-1-1_016'!$B:$W,'様式D-1-1_016'!$2:$4</definedName>
    <definedName name="_xlnm.Print_Titles" localSheetId="35">'様式D-1-1_017'!$B:$W,'様式D-1-1_017'!$2:$4</definedName>
    <definedName name="_xlnm.Print_Titles" localSheetId="36">'様式D-1-1_018'!$B:$W,'様式D-1-1_018'!$2:$4</definedName>
    <definedName name="_xlnm.Print_Titles" localSheetId="37">'様式D-1-1_019'!$B:$W,'様式D-1-1_019'!$2:$4</definedName>
    <definedName name="_xlnm.Print_Titles" localSheetId="38">'様式D-1-1_020'!$B:$W,'様式D-1-1_020'!$2:$4</definedName>
    <definedName name="_xlnm.Print_Titles" localSheetId="39">'様式D-1-1_021'!$B:$W,'様式D-1-1_021'!$2:$4</definedName>
    <definedName name="_xlnm.Print_Titles" localSheetId="40">'様式D-1-1_022'!$B:$W,'様式D-1-1_022'!$2:$4</definedName>
    <definedName name="_xlnm.Print_Titles" localSheetId="41">'様式D-1-1_023'!$B:$W,'様式D-1-1_023'!$2:$4</definedName>
    <definedName name="_xlnm.Print_Titles" localSheetId="42">'様式D-1-1_024'!$B:$W,'様式D-1-1_024'!$2:$4</definedName>
    <definedName name="_xlnm.Print_Titles" localSheetId="43">'様式D-1-1_025'!$B:$W,'様式D-1-1_025'!$2:$4</definedName>
    <definedName name="_xlnm.Print_Titles" localSheetId="44">'様式D-1-1_026'!$B:$W,'様式D-1-1_026'!$2:$4</definedName>
    <definedName name="_xlnm.Print_Titles" localSheetId="45">'様式D-1-1_027'!$B:$W,'様式D-1-1_027'!$2:$4</definedName>
    <definedName name="_xlnm.Print_Titles" localSheetId="46">'様式D-1-1_028'!$B:$W,'様式D-1-1_028'!$2:$4</definedName>
    <definedName name="_xlnm.Print_Titles" localSheetId="47">'様式D-1-1_029'!$B:$W,'様式D-1-1_029'!$2:$4</definedName>
    <definedName name="_xlnm.Print_Titles" localSheetId="48">'様式D-1-1_030'!$B:$W,'様式D-1-1_030'!$2:$4</definedName>
    <definedName name="_xlnm.Print_Titles" localSheetId="49">'様式D-1-1_031'!$B:$W,'様式D-1-1_031'!$2:$4</definedName>
    <definedName name="_xlnm.Print_Titles" localSheetId="50">'様式D-1-1_032'!$B:$W,'様式D-1-1_032'!$2:$4</definedName>
    <definedName name="_xlnm.Print_Titles" localSheetId="51">'様式D-1-1_033'!$B:$W,'様式D-1-1_033'!$2:$4</definedName>
    <definedName name="_xlnm.Print_Titles" localSheetId="52">'様式D-1-1_034'!$B:$W,'様式D-1-1_034'!$2:$4</definedName>
    <definedName name="_xlnm.Print_Titles" localSheetId="53">'様式D-1-1_035'!$B:$W,'様式D-1-1_035'!$2:$4</definedName>
    <definedName name="_xlnm.Print_Titles" localSheetId="54">'様式D-1-1_036'!$B:$W,'様式D-1-1_036'!$2:$4</definedName>
    <definedName name="_xlnm.Print_Titles" localSheetId="55">'様式D-1-1_037'!$B:$W,'様式D-1-1_037'!$2:$4</definedName>
    <definedName name="_xlnm.Print_Titles" localSheetId="56">'様式D-1-1_038'!$B:$W,'様式D-1-1_038'!$2:$4</definedName>
    <definedName name="_xlnm.Print_Titles" localSheetId="57">'様式D-1-1_039'!$B:$W,'様式D-1-1_039'!$2:$4</definedName>
    <definedName name="_xlnm.Print_Titles" localSheetId="58">'様式D-1-1_040'!$B:$W,'様式D-1-1_040'!$2:$4</definedName>
    <definedName name="_xlnm.Print_Titles" localSheetId="59">'様式D-1-1_041'!$B:$W,'様式D-1-1_041'!$2:$4</definedName>
    <definedName name="_xlnm.Print_Titles" localSheetId="60">'様式D-1-1_042'!$B:$W,'様式D-1-1_042'!$2:$4</definedName>
    <definedName name="_xlnm.Print_Titles" localSheetId="61">'様式D-1-1_043'!$B:$W,'様式D-1-1_043'!$2:$4</definedName>
    <definedName name="_xlnm.Print_Titles" localSheetId="62">'様式D-1-1_044'!$B:$W,'様式D-1-1_044'!$2:$4</definedName>
    <definedName name="_xlnm.Print_Titles" localSheetId="63">'様式D-1-1_045'!$B:$W,'様式D-1-1_045'!$2:$4</definedName>
    <definedName name="_xlnm.Print_Titles" localSheetId="64">'様式D-1-1_046'!$B:$W,'様式D-1-1_046'!$2:$4</definedName>
    <definedName name="_xlnm.Print_Titles" localSheetId="65">'様式D-1-1_047'!$B:$W,'様式D-1-1_047'!$2:$4</definedName>
    <definedName name="_xlnm.Print_Titles" localSheetId="66">'様式D-1-1_048'!$B:$W,'様式D-1-1_048'!$2:$4</definedName>
    <definedName name="_xlnm.Print_Titles" localSheetId="67">'様式D-1-1_049'!$B:$W,'様式D-1-1_049'!$2:$4</definedName>
    <definedName name="_xlnm.Print_Titles" localSheetId="68">'様式D-1-1_050'!$B:$W,'様式D-1-1_050'!$2:$4</definedName>
    <definedName name="_xlnm.Print_Titles" localSheetId="69">'様式D-1-1_051'!$B:$W,'様式D-1-1_051'!$2:$4</definedName>
    <definedName name="_xlnm.Print_Titles" localSheetId="70">'様式D-1-1_052'!$B:$W,'様式D-1-1_052'!$2:$4</definedName>
    <definedName name="_xlnm.Print_Titles" localSheetId="71">'様式D-1-1_053'!$B:$W,'様式D-1-1_053'!$2:$4</definedName>
    <definedName name="_xlnm.Print_Titles" localSheetId="72">'様式D-1-1_054'!$B:$W,'様式D-1-1_054'!$2:$4</definedName>
    <definedName name="_xlnm.Print_Titles" localSheetId="73">'様式D-1-1_055'!$B:$W,'様式D-1-1_055'!$2:$4</definedName>
    <definedName name="_xlnm.Print_Titles" localSheetId="74">'様式D-1-1_056'!$B:$W,'様式D-1-1_056'!$2:$4</definedName>
    <definedName name="_xlnm.Print_Titles" localSheetId="75">'様式D-1-1_057'!$B:$W,'様式D-1-1_057'!$2:$4</definedName>
    <definedName name="_xlnm.Print_Titles" localSheetId="76">'様式D-1-1_058'!$B:$W,'様式D-1-1_058'!$2:$4</definedName>
    <definedName name="_xlnm.Print_Titles" localSheetId="77">'様式D-1-1_059'!$B:$W,'様式D-1-1_059'!$2:$4</definedName>
    <definedName name="_xlnm.Print_Titles" localSheetId="78">'様式D-1-1_060'!$B:$W,'様式D-1-1_060'!$2:$4</definedName>
    <definedName name="_xlnm.Print_Titles" localSheetId="79">'様式D-1-1_061'!$B:$W,'様式D-1-1_061'!$2:$4</definedName>
    <definedName name="_xlnm.Print_Titles" localSheetId="80">'様式D-1-1_062'!$B:$W,'様式D-1-1_062'!$2:$4</definedName>
    <definedName name="_xlnm.Print_Titles" localSheetId="81">'様式D-1-1_063'!$B:$W,'様式D-1-1_063'!$2:$4</definedName>
    <definedName name="_xlnm.Print_Titles" localSheetId="82">'様式D-1-1_064'!$B:$W,'様式D-1-1_064'!$2:$4</definedName>
    <definedName name="_xlnm.Print_Titles" localSheetId="83">'様式D-1-1_065'!$B:$W,'様式D-1-1_065'!$2:$4</definedName>
    <definedName name="_xlnm.Print_Titles" localSheetId="84">'様式D-1-1_066'!$B:$W,'様式D-1-1_066'!$2:$4</definedName>
    <definedName name="_xlnm.Print_Titles" localSheetId="85">'様式D-1-1_067'!$B:$W,'様式D-1-1_067'!$2:$4</definedName>
    <definedName name="_xlnm.Print_Titles" localSheetId="86">'様式D-1-1_068'!$B:$W,'様式D-1-1_068'!$2:$4</definedName>
    <definedName name="_xlnm.Print_Titles" localSheetId="87">'様式D-1-1_069'!$B:$W,'様式D-1-1_069'!$2:$4</definedName>
    <definedName name="_xlnm.Print_Titles" localSheetId="88">'様式D-1-1_070'!$B:$W,'様式D-1-1_070'!$2:$4</definedName>
    <definedName name="_xlnm.Print_Titles" localSheetId="89">'様式D-1-1_071'!$B:$W,'様式D-1-1_071'!$2:$4</definedName>
    <definedName name="_xlnm.Print_Titles" localSheetId="90">'様式D-1-1_072'!$B:$W,'様式D-1-1_072'!$2:$4</definedName>
    <definedName name="_xlnm.Print_Titles" localSheetId="91">'様式D-1-1_073'!$B:$W,'様式D-1-1_073'!$2:$4</definedName>
    <definedName name="_xlnm.Print_Titles" localSheetId="92">'様式D-1-2'!$B:$Y,'様式D-1-2'!$2:$8</definedName>
    <definedName name="_xlnm.Print_Titles" localSheetId="93">'様式D-2-1_001'!$3:$5</definedName>
    <definedName name="_xlnm.Print_Titles" localSheetId="102">'様式D-2-1_0010'!$3:$5</definedName>
    <definedName name="_xlnm.Print_Titles" localSheetId="94">'様式D-2-1_002'!$3:$5</definedName>
    <definedName name="_xlnm.Print_Titles" localSheetId="95">'様式D-2-1_003'!$3:$5</definedName>
    <definedName name="_xlnm.Print_Titles" localSheetId="96">'様式D-2-1_004'!$3:$5</definedName>
    <definedName name="_xlnm.Print_Titles" localSheetId="97">'様式D-2-1_005'!$3:$5</definedName>
    <definedName name="_xlnm.Print_Titles" localSheetId="98">'様式D-2-1_006'!$3:$5</definedName>
    <definedName name="_xlnm.Print_Titles" localSheetId="99">'様式D-2-1_007'!$3:$5</definedName>
    <definedName name="_xlnm.Print_Titles" localSheetId="100">'様式D-2-1_008'!$3:$5</definedName>
    <definedName name="_xlnm.Print_Titles" localSheetId="101">'様式D-2-1_009'!$3:$5</definedName>
    <definedName name="_xlnm.Print_Titles" localSheetId="103">'様式D-2-1_011'!$3:$5</definedName>
    <definedName name="_xlnm.Print_Titles" localSheetId="104">'様式D-2-1´_001'!$3:$5</definedName>
    <definedName name="_xlnm.Print_Titles" localSheetId="105">'様式D-2-1´_002'!$3:$5</definedName>
    <definedName name="_xlnm.Print_Titles" localSheetId="106">'様式D-2-1´_003'!$3:$5</definedName>
    <definedName name="_xlnm.Print_Titles" localSheetId="107">'様式D-2-1´_004'!$3:$5</definedName>
    <definedName name="_xlnm.Print_Titles" localSheetId="108">'様式D-2-1´_005'!$3:$5</definedName>
    <definedName name="_xlnm.Print_Titles" localSheetId="149">'様式D-3_PE'!$B:$AO,'様式D-3_PE'!$3:$5</definedName>
    <definedName name="_xlnm.Print_Titles" localSheetId="109">'様式D-3_PS'!$B:$AO,'様式D-3_PS'!$3:$5</definedName>
    <definedName name="_xlnm.Print_Titles" localSheetId="110">'様式D-3_S001'!$B:$AO,'様式D-3_S001'!$3:$5</definedName>
    <definedName name="_xlnm.Print_Titles" localSheetId="111">'様式D-3_S002'!$B:$AO,'様式D-3_S002'!$3:$5</definedName>
    <definedName name="_xlnm.Print_Titles" localSheetId="112">'様式D-3_S003'!$B:$AO,'様式D-3_S003'!$3:$5</definedName>
    <definedName name="_xlnm.Print_Titles" localSheetId="113">'様式D-3_S004'!$B:$AO,'様式D-3_S004'!$3:$5</definedName>
    <definedName name="_xlnm.Print_Titles" localSheetId="114">'様式D-3_S005'!$B:$AO,'様式D-3_S005'!$3:$5</definedName>
    <definedName name="_xlnm.Print_Titles" localSheetId="115">'様式D-3_S006'!$B:$AO,'様式D-3_S006'!$3:$5</definedName>
    <definedName name="_xlnm.Print_Titles" localSheetId="116">'様式D-3_S007'!$B:$AO,'様式D-3_S007'!$3:$5</definedName>
    <definedName name="_xlnm.Print_Titles" localSheetId="117">'様式D-3_S008'!$B:$AO,'様式D-3_S008'!$3:$5</definedName>
    <definedName name="_xlnm.Print_Titles" localSheetId="118">'様式D-3_S009'!$B:$AO,'様式D-3_S009'!$3:$5</definedName>
    <definedName name="_xlnm.Print_Titles" localSheetId="119">'様式D-3_S010'!$B:$AO,'様式D-3_S010'!$3:$5</definedName>
    <definedName name="_xlnm.Print_Titles" localSheetId="120">'様式D-3_S011'!$B:$AO,'様式D-3_S011'!$3:$5</definedName>
    <definedName name="_xlnm.Print_Titles" localSheetId="121">'様式D-3_S012'!$B:$AO,'様式D-3_S012'!$3:$5</definedName>
    <definedName name="_xlnm.Print_Titles" localSheetId="122">'様式D-3_S013'!$B:$AO,'様式D-3_S013'!$3:$5</definedName>
    <definedName name="_xlnm.Print_Titles" localSheetId="123">'様式D-3_S014'!$B:$AO,'様式D-3_S014'!$3:$5</definedName>
    <definedName name="_xlnm.Print_Titles" localSheetId="124">'様式D-3_S015'!$B:$AO,'様式D-3_S015'!$3:$5</definedName>
    <definedName name="_xlnm.Print_Titles" localSheetId="125">'様式D-3_S016'!$B:$AO,'様式D-3_S016'!$3:$5</definedName>
    <definedName name="_xlnm.Print_Titles" localSheetId="126">'様式D-3_S017'!$B:$AO,'様式D-3_S017'!$3:$5</definedName>
    <definedName name="_xlnm.Print_Titles" localSheetId="127">'様式D-3_S018'!$B:$AO,'様式D-3_S018'!$3:$5</definedName>
    <definedName name="_xlnm.Print_Titles" localSheetId="128">'様式D-3_S019'!$B:$AO,'様式D-3_S019'!$3:$5</definedName>
    <definedName name="_xlnm.Print_Titles" localSheetId="129">'様式D-3_S020'!$B:$AO,'様式D-3_S020'!$3:$5</definedName>
    <definedName name="_xlnm.Print_Titles" localSheetId="130">'様式D-3_S021'!$B:$AO,'様式D-3_S021'!$3:$5</definedName>
    <definedName name="_xlnm.Print_Titles" localSheetId="131">'様式D-3_S022'!$B:$AO,'様式D-3_S022'!$3:$5</definedName>
    <definedName name="_xlnm.Print_Titles" localSheetId="132">'様式D-3_S023'!$B:$AO,'様式D-3_S023'!$3:$5</definedName>
    <definedName name="_xlnm.Print_Titles" localSheetId="133">'様式D-3_S024'!$B:$AO,'様式D-3_S024'!$3:$5</definedName>
    <definedName name="_xlnm.Print_Titles" localSheetId="134">'様式D-3_S025'!$B:$AO,'様式D-3_S025'!$3:$5</definedName>
    <definedName name="_xlnm.Print_Titles" localSheetId="135">'様式D-3_S026'!$B:$AO,'様式D-3_S026'!$3:$5</definedName>
    <definedName name="_xlnm.Print_Titles" localSheetId="136">'様式D-3_S027'!$B:$AO,'様式D-3_S027'!$3:$5</definedName>
    <definedName name="_xlnm.Print_Titles" localSheetId="137">'様式D-3_S028'!$B:$AO,'様式D-3_S028'!$3:$5</definedName>
    <definedName name="_xlnm.Print_Titles" localSheetId="138">'様式D-3_S029'!$B:$AO,'様式D-3_S029'!$3:$5</definedName>
    <definedName name="_xlnm.Print_Titles" localSheetId="139">'様式D-3_S030'!$B:$AO,'様式D-3_S030'!$3:$5</definedName>
    <definedName name="_xlnm.Print_Titles" localSheetId="140">'様式D-3_S031'!$B:$AO,'様式D-3_S031'!$3:$5</definedName>
    <definedName name="_xlnm.Print_Titles" localSheetId="141">'様式D-3_S032'!$B:$AO,'様式D-3_S032'!$3:$5</definedName>
    <definedName name="_xlnm.Print_Titles" localSheetId="142">'様式D-3_S033'!$B:$AO,'様式D-3_S033'!$3:$5</definedName>
    <definedName name="_xlnm.Print_Titles" localSheetId="143">'様式D-3_S034'!$B:$AO,'様式D-3_S034'!$3:$5</definedName>
    <definedName name="_xlnm.Print_Titles" localSheetId="144">'様式D-3_S035'!$B:$AO,'様式D-3_S035'!$3:$5</definedName>
    <definedName name="_xlnm.Print_Titles" localSheetId="145">'様式D-3_S036'!$B:$AO,'様式D-3_S036'!$3:$5</definedName>
    <definedName name="_xlnm.Print_Titles" localSheetId="146">'様式D-3_S037'!$B:$AO,'様式D-3_S037'!$3:$5</definedName>
    <definedName name="_xlnm.Print_Titles" localSheetId="147">'様式D-3_S038'!$B:$AO,'様式D-3_S038'!$3:$5</definedName>
    <definedName name="_xlnm.Print_Titles" localSheetId="148">'様式D-3_S039'!$B:$AO,'様式D-3_S039'!$3:$5</definedName>
    <definedName name="_xlnm.Print_Titles" localSheetId="151">'様式F '!$1:$9</definedName>
    <definedName name="Z_D77EBD73_782E_4A63_AC37_29D349B4D009_.wvu.Cols" localSheetId="16" hidden="1">'様式C-1-1'!#REF!</definedName>
    <definedName name="Z_D77EBD73_782E_4A63_AC37_29D349B4D009_.wvu.Cols" localSheetId="17" hidden="1">'様式C-1-2'!#REF!</definedName>
    <definedName name="Z_D77EBD73_782E_4A63_AC37_29D349B4D009_.wvu.Cols" localSheetId="1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様式B_010!$B$20:$Z$29</definedName>
    <definedName name="Z_D77EBD73_782E_4A63_AC37_29D349B4D009_.wvu.PrintArea" localSheetId="15" hidden="1">様式B_011!$B$20:$Z$29</definedName>
    <definedName name="Z_D77EBD73_782E_4A63_AC37_29D349B4D009_.wvu.PrintArea" localSheetId="16" hidden="1">'様式C-1-1'!$B$2:$X$43</definedName>
    <definedName name="Z_D77EBD73_782E_4A63_AC37_29D349B4D009_.wvu.PrintArea" localSheetId="17" hidden="1">'様式C-1-2'!#REF!</definedName>
    <definedName name="Z_D77EBD73_782E_4A63_AC37_29D349B4D009_.wvu.PrintArea" localSheetId="18" hidden="1">'様式C-2'!$B$2:$Z$21</definedName>
    <definedName name="Z_D77EBD73_782E_4A63_AC37_29D349B4D009_.wvu.PrintArea" localSheetId="93" hidden="1">'様式D-2-1_001'!$B$3:$AI$18</definedName>
    <definedName name="Z_D77EBD73_782E_4A63_AC37_29D349B4D009_.wvu.PrintArea" localSheetId="102" hidden="1">'様式D-2-1_0010'!$B$3:$AI$18</definedName>
    <definedName name="Z_D77EBD73_782E_4A63_AC37_29D349B4D009_.wvu.PrintArea" localSheetId="94" hidden="1">'様式D-2-1_002'!$B$3:$AI$18</definedName>
    <definedName name="Z_D77EBD73_782E_4A63_AC37_29D349B4D009_.wvu.PrintArea" localSheetId="95" hidden="1">'様式D-2-1_003'!$B$3:$AI$18</definedName>
    <definedName name="Z_D77EBD73_782E_4A63_AC37_29D349B4D009_.wvu.PrintArea" localSheetId="96" hidden="1">'様式D-2-1_004'!$B$3:$AI$18</definedName>
    <definedName name="Z_D77EBD73_782E_4A63_AC37_29D349B4D009_.wvu.PrintArea" localSheetId="97" hidden="1">'様式D-2-1_005'!$B$3:$AI$18</definedName>
    <definedName name="Z_D77EBD73_782E_4A63_AC37_29D349B4D009_.wvu.PrintArea" localSheetId="98" hidden="1">'様式D-2-1_006'!$B$3:$AI$18</definedName>
    <definedName name="Z_D77EBD73_782E_4A63_AC37_29D349B4D009_.wvu.PrintArea" localSheetId="99" hidden="1">'様式D-2-1_007'!$B$3:$AI$18</definedName>
    <definedName name="Z_D77EBD73_782E_4A63_AC37_29D349B4D009_.wvu.PrintArea" localSheetId="100" hidden="1">'様式D-2-1_008'!$B$3:$AI$18</definedName>
    <definedName name="Z_D77EBD73_782E_4A63_AC37_29D349B4D009_.wvu.PrintArea" localSheetId="101" hidden="1">'様式D-2-1_009'!$B$3:$AI$18</definedName>
    <definedName name="Z_D77EBD73_782E_4A63_AC37_29D349B4D009_.wvu.PrintArea" localSheetId="103" hidden="1">'様式D-2-1_011'!$B$3:$AI$18</definedName>
    <definedName name="Z_D77EBD73_782E_4A63_AC37_29D349B4D009_.wvu.PrintArea" localSheetId="104" hidden="1">'様式D-2-1´_001'!$B$3:$AI$18</definedName>
    <definedName name="Z_D77EBD73_782E_4A63_AC37_29D349B4D009_.wvu.PrintArea" localSheetId="105" hidden="1">'様式D-2-1´_002'!$B$3:$AI$18</definedName>
    <definedName name="Z_D77EBD73_782E_4A63_AC37_29D349B4D009_.wvu.PrintArea" localSheetId="106" hidden="1">'様式D-2-1´_003'!$B$3:$AI$18</definedName>
    <definedName name="Z_D77EBD73_782E_4A63_AC37_29D349B4D009_.wvu.PrintArea" localSheetId="107" hidden="1">'様式D-2-1´_004'!$B$3:$AI$18</definedName>
    <definedName name="Z_D77EBD73_782E_4A63_AC37_29D349B4D009_.wvu.PrintArea" localSheetId="108" hidden="1">'様式D-2-1´_005'!$B$3:$AI$18</definedName>
    <definedName name="Z_D77EBD73_782E_4A63_AC37_29D349B4D009_.wvu.PrintArea" localSheetId="149" hidden="1">'様式D-3_PE'!$B$3:$AO$47</definedName>
    <definedName name="Z_D77EBD73_782E_4A63_AC37_29D349B4D009_.wvu.PrintArea" localSheetId="109" hidden="1">'様式D-3_PS'!$B$3:$AO$47</definedName>
    <definedName name="Z_D77EBD73_782E_4A63_AC37_29D349B4D009_.wvu.PrintArea" localSheetId="110" hidden="1">'様式D-3_S001'!$B$3:$AO$47</definedName>
    <definedName name="Z_D77EBD73_782E_4A63_AC37_29D349B4D009_.wvu.PrintArea" localSheetId="111" hidden="1">'様式D-3_S002'!$B$3:$AO$47</definedName>
    <definedName name="Z_D77EBD73_782E_4A63_AC37_29D349B4D009_.wvu.PrintArea" localSheetId="112" hidden="1">'様式D-3_S003'!$B$3:$AO$47</definedName>
    <definedName name="Z_D77EBD73_782E_4A63_AC37_29D349B4D009_.wvu.PrintArea" localSheetId="113" hidden="1">'様式D-3_S004'!$B$3:$AO$47</definedName>
    <definedName name="Z_D77EBD73_782E_4A63_AC37_29D349B4D009_.wvu.PrintArea" localSheetId="114" hidden="1">'様式D-3_S005'!$B$3:$AO$47</definedName>
    <definedName name="Z_D77EBD73_782E_4A63_AC37_29D349B4D009_.wvu.PrintArea" localSheetId="115" hidden="1">'様式D-3_S006'!$B$3:$AO$47</definedName>
    <definedName name="Z_D77EBD73_782E_4A63_AC37_29D349B4D009_.wvu.PrintArea" localSheetId="116" hidden="1">'様式D-3_S007'!$B$3:$AO$47</definedName>
    <definedName name="Z_D77EBD73_782E_4A63_AC37_29D349B4D009_.wvu.PrintArea" localSheetId="117" hidden="1">'様式D-3_S008'!$B$3:$AO$47</definedName>
    <definedName name="Z_D77EBD73_782E_4A63_AC37_29D349B4D009_.wvu.PrintArea" localSheetId="118" hidden="1">'様式D-3_S009'!$B$3:$AO$47</definedName>
    <definedName name="Z_D77EBD73_782E_4A63_AC37_29D349B4D009_.wvu.PrintArea" localSheetId="119" hidden="1">'様式D-3_S010'!$B$3:$AO$47</definedName>
    <definedName name="Z_D77EBD73_782E_4A63_AC37_29D349B4D009_.wvu.PrintArea" localSheetId="120" hidden="1">'様式D-3_S011'!$B$3:$AO$47</definedName>
    <definedName name="Z_D77EBD73_782E_4A63_AC37_29D349B4D009_.wvu.PrintArea" localSheetId="121" hidden="1">'様式D-3_S012'!$B$3:$AO$47</definedName>
    <definedName name="Z_D77EBD73_782E_4A63_AC37_29D349B4D009_.wvu.PrintArea" localSheetId="122" hidden="1">'様式D-3_S013'!$B$3:$AO$47</definedName>
    <definedName name="Z_D77EBD73_782E_4A63_AC37_29D349B4D009_.wvu.PrintArea" localSheetId="123" hidden="1">'様式D-3_S014'!$B$3:$AO$47</definedName>
    <definedName name="Z_D77EBD73_782E_4A63_AC37_29D349B4D009_.wvu.PrintArea" localSheetId="124" hidden="1">'様式D-3_S015'!$B$3:$AO$47</definedName>
    <definedName name="Z_D77EBD73_782E_4A63_AC37_29D349B4D009_.wvu.PrintArea" localSheetId="125" hidden="1">'様式D-3_S016'!$B$3:$AO$47</definedName>
    <definedName name="Z_D77EBD73_782E_4A63_AC37_29D349B4D009_.wvu.PrintArea" localSheetId="126" hidden="1">'様式D-3_S017'!$B$3:$AO$47</definedName>
    <definedName name="Z_D77EBD73_782E_4A63_AC37_29D349B4D009_.wvu.PrintArea" localSheetId="127" hidden="1">'様式D-3_S018'!$B$3:$AO$47</definedName>
    <definedName name="Z_D77EBD73_782E_4A63_AC37_29D349B4D009_.wvu.PrintArea" localSheetId="128" hidden="1">'様式D-3_S019'!$B$3:$AO$47</definedName>
    <definedName name="Z_D77EBD73_782E_4A63_AC37_29D349B4D009_.wvu.PrintArea" localSheetId="129" hidden="1">'様式D-3_S020'!$B$3:$AO$47</definedName>
    <definedName name="Z_D77EBD73_782E_4A63_AC37_29D349B4D009_.wvu.PrintArea" localSheetId="130" hidden="1">'様式D-3_S021'!$B$3:$AO$47</definedName>
    <definedName name="Z_D77EBD73_782E_4A63_AC37_29D349B4D009_.wvu.PrintArea" localSheetId="131" hidden="1">'様式D-3_S022'!$B$3:$AO$47</definedName>
    <definedName name="Z_D77EBD73_782E_4A63_AC37_29D349B4D009_.wvu.PrintArea" localSheetId="132" hidden="1">'様式D-3_S023'!$B$3:$AO$47</definedName>
    <definedName name="Z_D77EBD73_782E_4A63_AC37_29D349B4D009_.wvu.PrintArea" localSheetId="133" hidden="1">'様式D-3_S024'!$B$3:$AO$47</definedName>
    <definedName name="Z_D77EBD73_782E_4A63_AC37_29D349B4D009_.wvu.PrintArea" localSheetId="134" hidden="1">'様式D-3_S025'!$B$3:$AO$47</definedName>
    <definedName name="Z_D77EBD73_782E_4A63_AC37_29D349B4D009_.wvu.PrintArea" localSheetId="135" hidden="1">'様式D-3_S026'!$B$3:$AO$47</definedName>
    <definedName name="Z_D77EBD73_782E_4A63_AC37_29D349B4D009_.wvu.PrintArea" localSheetId="136" hidden="1">'様式D-3_S027'!$B$3:$AO$47</definedName>
    <definedName name="Z_D77EBD73_782E_4A63_AC37_29D349B4D009_.wvu.PrintArea" localSheetId="137" hidden="1">'様式D-3_S028'!$B$3:$AO$47</definedName>
    <definedName name="Z_D77EBD73_782E_4A63_AC37_29D349B4D009_.wvu.PrintArea" localSheetId="138" hidden="1">'様式D-3_S029'!$B$3:$AO$47</definedName>
    <definedName name="Z_D77EBD73_782E_4A63_AC37_29D349B4D009_.wvu.PrintArea" localSheetId="139" hidden="1">'様式D-3_S030'!$B$3:$AO$47</definedName>
    <definedName name="Z_D77EBD73_782E_4A63_AC37_29D349B4D009_.wvu.PrintArea" localSheetId="140" hidden="1">'様式D-3_S031'!$B$3:$AO$47</definedName>
    <definedName name="Z_D77EBD73_782E_4A63_AC37_29D349B4D009_.wvu.PrintArea" localSheetId="141" hidden="1">'様式D-3_S032'!$B$3:$AO$47</definedName>
    <definedName name="Z_D77EBD73_782E_4A63_AC37_29D349B4D009_.wvu.PrintArea" localSheetId="142" hidden="1">'様式D-3_S033'!$B$3:$AO$47</definedName>
    <definedName name="Z_D77EBD73_782E_4A63_AC37_29D349B4D009_.wvu.PrintArea" localSheetId="143" hidden="1">'様式D-3_S034'!$B$3:$AO$47</definedName>
    <definedName name="Z_D77EBD73_782E_4A63_AC37_29D349B4D009_.wvu.PrintArea" localSheetId="144" hidden="1">'様式D-3_S035'!$B$3:$AO$47</definedName>
    <definedName name="Z_D77EBD73_782E_4A63_AC37_29D349B4D009_.wvu.PrintArea" localSheetId="145" hidden="1">'様式D-3_S036'!$B$3:$AO$47</definedName>
    <definedName name="Z_D77EBD73_782E_4A63_AC37_29D349B4D009_.wvu.PrintArea" localSheetId="146" hidden="1">'様式D-3_S037'!$B$3:$AO$47</definedName>
    <definedName name="Z_D77EBD73_782E_4A63_AC37_29D349B4D009_.wvu.PrintArea" localSheetId="147" hidden="1">'様式D-3_S038'!$B$3:$AO$47</definedName>
    <definedName name="Z_D77EBD73_782E_4A63_AC37_29D349B4D009_.wvu.PrintArea" localSheetId="148" hidden="1">'様式D-3_S039'!$B$3:$AO$47</definedName>
    <definedName name="Z_D77EBD73_782E_4A63_AC37_29D349B4D009_.wvu.PrintArea" localSheetId="152"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8" i="81" l="1"/>
  <c r="T78" i="81"/>
  <c r="U78" i="81"/>
  <c r="V78" i="81"/>
  <c r="W78" i="81"/>
  <c r="X78" i="81"/>
  <c r="Y78" i="81"/>
  <c r="Z78" i="81"/>
  <c r="AA78" i="81"/>
  <c r="AB78" i="81"/>
  <c r="R78" i="81"/>
  <c r="Q78" i="81"/>
  <c r="P78" i="81"/>
  <c r="O78" i="81"/>
  <c r="N78" i="81"/>
  <c r="M78" i="81"/>
  <c r="L78" i="81"/>
  <c r="K78" i="81"/>
  <c r="J78" i="81"/>
  <c r="I78" i="81"/>
  <c r="H78" i="81"/>
  <c r="G78" i="81"/>
  <c r="G79" i="81" s="1"/>
  <c r="F78" i="81"/>
  <c r="E78" i="81"/>
  <c r="AJ37" i="232"/>
  <c r="AI37" i="232"/>
  <c r="AH37" i="232"/>
  <c r="AG37" i="232"/>
  <c r="AF37" i="232"/>
  <c r="BF5" i="232" s="1"/>
  <c r="AE37" i="232"/>
  <c r="AD37" i="232"/>
  <c r="BD5" i="232" s="1"/>
  <c r="AC37" i="232"/>
  <c r="BC5" i="232" s="1"/>
  <c r="AB37" i="232"/>
  <c r="BB5" i="232" s="1"/>
  <c r="AA37" i="232"/>
  <c r="BA5" i="232" s="1"/>
  <c r="Z37" i="232"/>
  <c r="AZ5" i="232" s="1"/>
  <c r="Y37" i="232"/>
  <c r="BK5" i="232" s="1"/>
  <c r="AJ35" i="232"/>
  <c r="BV5" i="232" s="1"/>
  <c r="AI35" i="232"/>
  <c r="BU5" i="232" s="1"/>
  <c r="AH35" i="232"/>
  <c r="AG35" i="232"/>
  <c r="AF35" i="232"/>
  <c r="BR5" i="232" s="1"/>
  <c r="AE35" i="232"/>
  <c r="AD35" i="232"/>
  <c r="AC35" i="232"/>
  <c r="AQ34" i="232"/>
  <c r="AQ33" i="232"/>
  <c r="AQ32" i="232"/>
  <c r="AQ31" i="232"/>
  <c r="AQ30" i="232"/>
  <c r="AQ29" i="232"/>
  <c r="AQ28" i="232"/>
  <c r="AQ27" i="232"/>
  <c r="AQ26" i="232"/>
  <c r="AQ25" i="232"/>
  <c r="AQ24" i="232"/>
  <c r="AQ23" i="232"/>
  <c r="AQ22" i="232"/>
  <c r="AQ21" i="232"/>
  <c r="AQ20" i="232"/>
  <c r="AQ19" i="232"/>
  <c r="AQ18" i="232"/>
  <c r="AQ17" i="232"/>
  <c r="AQ16" i="232"/>
  <c r="AQ15" i="232"/>
  <c r="AQ14" i="232"/>
  <c r="AQ13" i="232"/>
  <c r="AQ12" i="232"/>
  <c r="AS11" i="232"/>
  <c r="AQ11" i="232"/>
  <c r="BT5" i="232"/>
  <c r="BS5" i="232"/>
  <c r="BQ5" i="232"/>
  <c r="BP5" i="232"/>
  <c r="BO5" i="232"/>
  <c r="BL5" i="232"/>
  <c r="BJ5" i="232"/>
  <c r="BI5" i="232"/>
  <c r="BH5" i="232"/>
  <c r="BG5" i="232"/>
  <c r="BE5" i="232"/>
  <c r="AY5" i="232"/>
  <c r="AX5" i="232"/>
  <c r="AW5" i="232"/>
  <c r="AV5" i="232"/>
  <c r="K79" i="81" l="1"/>
  <c r="O79" i="81"/>
  <c r="BM5" i="232"/>
  <c r="BN5" i="232"/>
  <c r="AJ37" i="230"/>
  <c r="AI37" i="230"/>
  <c r="AH37" i="230"/>
  <c r="AG37" i="230"/>
  <c r="BG5" i="230" s="1"/>
  <c r="AF37" i="230"/>
  <c r="BF5" i="230" s="1"/>
  <c r="AE37" i="230"/>
  <c r="BE5" i="230" s="1"/>
  <c r="AD37" i="230"/>
  <c r="BD5" i="230" s="1"/>
  <c r="AC37" i="230"/>
  <c r="BC5" i="230" s="1"/>
  <c r="AB37" i="230"/>
  <c r="AA37" i="230"/>
  <c r="Z37" i="230"/>
  <c r="Y37" i="230"/>
  <c r="BK5" i="230" s="1"/>
  <c r="AJ35" i="230"/>
  <c r="BV5" i="230" s="1"/>
  <c r="AI35" i="230"/>
  <c r="BU5" i="230" s="1"/>
  <c r="AH35" i="230"/>
  <c r="AG35" i="230"/>
  <c r="AF35" i="230"/>
  <c r="AE35" i="230"/>
  <c r="AD35" i="230"/>
  <c r="AC35" i="230"/>
  <c r="AQ34" i="230"/>
  <c r="AQ33" i="230"/>
  <c r="AQ32" i="230"/>
  <c r="AQ31" i="230"/>
  <c r="AQ30" i="230"/>
  <c r="AQ29" i="230"/>
  <c r="AQ28" i="230"/>
  <c r="AQ27" i="230"/>
  <c r="AQ26" i="230"/>
  <c r="AQ25" i="230"/>
  <c r="AQ24" i="230"/>
  <c r="AQ23" i="230"/>
  <c r="AQ22" i="230"/>
  <c r="AQ21" i="230"/>
  <c r="AQ20" i="230"/>
  <c r="AQ19" i="230"/>
  <c r="AQ18" i="230"/>
  <c r="AQ17" i="230"/>
  <c r="AQ16" i="230"/>
  <c r="AQ15" i="230"/>
  <c r="AQ14" i="230"/>
  <c r="AQ13" i="230"/>
  <c r="AQ12" i="230"/>
  <c r="AS11" i="230"/>
  <c r="AQ11" i="230"/>
  <c r="BT5" i="230"/>
  <c r="BS5" i="230"/>
  <c r="BR5" i="230"/>
  <c r="BQ5" i="230"/>
  <c r="BP5" i="230"/>
  <c r="BO5" i="230"/>
  <c r="BM5" i="230"/>
  <c r="BL5" i="230"/>
  <c r="BJ5" i="230"/>
  <c r="BI5" i="230"/>
  <c r="BH5" i="230"/>
  <c r="BB5" i="230"/>
  <c r="BA5" i="230"/>
  <c r="AZ5" i="230"/>
  <c r="AY5" i="230"/>
  <c r="AX5" i="230"/>
  <c r="AW5" i="230"/>
  <c r="AV5" i="230"/>
  <c r="AJ37" i="229"/>
  <c r="AI37" i="229"/>
  <c r="AH37" i="229"/>
  <c r="AG37" i="229"/>
  <c r="AF37" i="229"/>
  <c r="AE37" i="229"/>
  <c r="BE5" i="229" s="1"/>
  <c r="AD37" i="229"/>
  <c r="BD5" i="229" s="1"/>
  <c r="AC37" i="229"/>
  <c r="BC5" i="229" s="1"/>
  <c r="AB37" i="229"/>
  <c r="AA37" i="229"/>
  <c r="Z37" i="229"/>
  <c r="Y37" i="229"/>
  <c r="BM5" i="229" s="1"/>
  <c r="AJ35" i="229"/>
  <c r="BV5" i="229" s="1"/>
  <c r="AI35" i="229"/>
  <c r="BU5" i="229" s="1"/>
  <c r="AH35" i="229"/>
  <c r="BT5" i="229" s="1"/>
  <c r="AG35" i="229"/>
  <c r="BS5" i="229" s="1"/>
  <c r="AF35" i="229"/>
  <c r="AE35" i="229"/>
  <c r="AD35" i="229"/>
  <c r="AC35" i="229"/>
  <c r="AQ34" i="229"/>
  <c r="AQ33" i="229"/>
  <c r="AQ32" i="229"/>
  <c r="AQ31" i="229"/>
  <c r="AQ30" i="229"/>
  <c r="AQ29" i="229"/>
  <c r="AQ28" i="229"/>
  <c r="AQ27" i="229"/>
  <c r="AQ26" i="229"/>
  <c r="AQ25" i="229"/>
  <c r="AQ24" i="229"/>
  <c r="AQ23" i="229"/>
  <c r="AQ22" i="229"/>
  <c r="AQ21" i="229"/>
  <c r="AQ20" i="229"/>
  <c r="AQ19" i="229"/>
  <c r="AQ18" i="229"/>
  <c r="AQ17" i="229"/>
  <c r="AQ16" i="229"/>
  <c r="AQ15" i="229"/>
  <c r="AQ14" i="229"/>
  <c r="AQ13" i="229"/>
  <c r="AQ12" i="229"/>
  <c r="AS11" i="229"/>
  <c r="AQ11" i="229"/>
  <c r="BR5" i="229"/>
  <c r="BQ5" i="229"/>
  <c r="BP5" i="229"/>
  <c r="BO5" i="229"/>
  <c r="BJ5" i="229"/>
  <c r="BI5" i="229"/>
  <c r="BH5" i="229"/>
  <c r="BG5" i="229"/>
  <c r="BF5" i="229"/>
  <c r="BB5" i="229"/>
  <c r="BA5" i="229"/>
  <c r="AZ5" i="229"/>
  <c r="AX5" i="229"/>
  <c r="AW5" i="229"/>
  <c r="AV5" i="229"/>
  <c r="AJ37" i="228"/>
  <c r="AI37" i="228"/>
  <c r="AH37" i="228"/>
  <c r="AG37" i="228"/>
  <c r="AF37" i="228"/>
  <c r="BF5" i="228" s="1"/>
  <c r="AE37" i="228"/>
  <c r="AD37" i="228"/>
  <c r="BD5" i="228" s="1"/>
  <c r="AC37" i="228"/>
  <c r="BC5" i="228" s="1"/>
  <c r="AB37" i="228"/>
  <c r="AA37" i="228"/>
  <c r="BA5" i="228" s="1"/>
  <c r="Z37" i="228"/>
  <c r="Y37" i="228"/>
  <c r="AJ35" i="228"/>
  <c r="AI35" i="228"/>
  <c r="AH35" i="228"/>
  <c r="AG35" i="228"/>
  <c r="AF35" i="228"/>
  <c r="AE35" i="228"/>
  <c r="BQ5" i="228" s="1"/>
  <c r="AD35" i="228"/>
  <c r="BP5" i="228" s="1"/>
  <c r="AC35" i="228"/>
  <c r="BO5" i="228" s="1"/>
  <c r="AQ34" i="228"/>
  <c r="AQ33" i="228"/>
  <c r="AQ32" i="228"/>
  <c r="AQ31" i="228"/>
  <c r="AQ30" i="228"/>
  <c r="AQ29" i="228"/>
  <c r="AQ28" i="228"/>
  <c r="AQ27" i="228"/>
  <c r="AQ26" i="228"/>
  <c r="AQ25" i="228"/>
  <c r="AQ24" i="228"/>
  <c r="AQ23" i="228"/>
  <c r="AQ22" i="228"/>
  <c r="AQ21" i="228"/>
  <c r="AQ20" i="228"/>
  <c r="AQ19" i="228"/>
  <c r="AQ18" i="228"/>
  <c r="AQ17" i="228"/>
  <c r="AQ16" i="228"/>
  <c r="AQ15" i="228"/>
  <c r="AQ14" i="228"/>
  <c r="AQ13" i="228"/>
  <c r="AQ12" i="228"/>
  <c r="AS11" i="228"/>
  <c r="AQ11" i="228"/>
  <c r="BV5" i="228"/>
  <c r="BU5" i="228"/>
  <c r="BT5" i="228"/>
  <c r="BS5" i="228"/>
  <c r="BR5" i="228"/>
  <c r="BM5" i="228"/>
  <c r="BL5" i="228"/>
  <c r="BK5" i="228"/>
  <c r="BJ5" i="228"/>
  <c r="BI5" i="228"/>
  <c r="BH5" i="228"/>
  <c r="BG5" i="228"/>
  <c r="BE5" i="228"/>
  <c r="BB5" i="228"/>
  <c r="AZ5" i="228"/>
  <c r="AY5" i="228"/>
  <c r="AX5" i="228"/>
  <c r="AW5" i="228"/>
  <c r="AV5" i="228"/>
  <c r="AJ37" i="227"/>
  <c r="AI37" i="227"/>
  <c r="AH37" i="227"/>
  <c r="AG37" i="227"/>
  <c r="AF37" i="227"/>
  <c r="BF5" i="227" s="1"/>
  <c r="AE37" i="227"/>
  <c r="BE5" i="227" s="1"/>
  <c r="AD37" i="227"/>
  <c r="AC37" i="227"/>
  <c r="BC5" i="227" s="1"/>
  <c r="AB37" i="227"/>
  <c r="AA37" i="227"/>
  <c r="Z37" i="227"/>
  <c r="Y37" i="227"/>
  <c r="AJ35" i="227"/>
  <c r="AI35" i="227"/>
  <c r="AH35" i="227"/>
  <c r="AG35" i="227"/>
  <c r="AF35" i="227"/>
  <c r="BR5" i="227" s="1"/>
  <c r="AE35" i="227"/>
  <c r="BQ5" i="227" s="1"/>
  <c r="AD35" i="227"/>
  <c r="BP5" i="227" s="1"/>
  <c r="AC35" i="227"/>
  <c r="BO5" i="227" s="1"/>
  <c r="AQ34" i="227"/>
  <c r="AQ33" i="227"/>
  <c r="AQ32" i="227"/>
  <c r="AQ31" i="227"/>
  <c r="AQ30" i="227"/>
  <c r="AQ29" i="227"/>
  <c r="AQ28" i="227"/>
  <c r="AQ27" i="227"/>
  <c r="AQ26" i="227"/>
  <c r="AQ25" i="227"/>
  <c r="AQ24" i="227"/>
  <c r="AQ23" i="227"/>
  <c r="AQ22" i="227"/>
  <c r="AQ21" i="227"/>
  <c r="AQ20" i="227"/>
  <c r="AQ19" i="227"/>
  <c r="AQ18" i="227"/>
  <c r="AQ17" i="227"/>
  <c r="AQ16" i="227"/>
  <c r="AQ15" i="227"/>
  <c r="AQ14" i="227"/>
  <c r="AQ13" i="227"/>
  <c r="AQ12" i="227"/>
  <c r="AS11" i="227"/>
  <c r="AQ11" i="227"/>
  <c r="BV5" i="227"/>
  <c r="BU5" i="227"/>
  <c r="BT5" i="227"/>
  <c r="BS5" i="227"/>
  <c r="BN5" i="227"/>
  <c r="BM5" i="227"/>
  <c r="BL5" i="227"/>
  <c r="BK5" i="227"/>
  <c r="BJ5" i="227"/>
  <c r="BI5" i="227"/>
  <c r="BH5" i="227"/>
  <c r="BG5" i="227"/>
  <c r="BD5" i="227"/>
  <c r="BB5" i="227"/>
  <c r="BA5" i="227"/>
  <c r="AZ5" i="227"/>
  <c r="AY5" i="227"/>
  <c r="AX5" i="227"/>
  <c r="AW5" i="227"/>
  <c r="AV5" i="227"/>
  <c r="AJ37" i="226"/>
  <c r="AI37" i="226"/>
  <c r="BI5" i="226" s="1"/>
  <c r="AH37" i="226"/>
  <c r="BH5" i="226" s="1"/>
  <c r="AG37" i="226"/>
  <c r="BG5" i="226" s="1"/>
  <c r="AF37" i="226"/>
  <c r="BF5" i="226" s="1"/>
  <c r="AE37" i="226"/>
  <c r="BE5" i="226" s="1"/>
  <c r="AD37" i="226"/>
  <c r="BD5" i="226" s="1"/>
  <c r="AC37" i="226"/>
  <c r="BC5" i="226" s="1"/>
  <c r="AB37" i="226"/>
  <c r="AA37" i="226"/>
  <c r="Z37" i="226"/>
  <c r="Y37" i="226"/>
  <c r="AJ35" i="226"/>
  <c r="AI35" i="226"/>
  <c r="AH35" i="226"/>
  <c r="BT5" i="226" s="1"/>
  <c r="AG35" i="226"/>
  <c r="BS5" i="226" s="1"/>
  <c r="AF35" i="226"/>
  <c r="BR5" i="226" s="1"/>
  <c r="AE35" i="226"/>
  <c r="BQ5" i="226" s="1"/>
  <c r="AD35" i="226"/>
  <c r="BP5" i="226" s="1"/>
  <c r="AC35" i="226"/>
  <c r="BO5" i="226" s="1"/>
  <c r="AQ34" i="226"/>
  <c r="AQ33" i="226"/>
  <c r="AQ32" i="226"/>
  <c r="AQ31" i="226"/>
  <c r="AQ30" i="226"/>
  <c r="AQ29" i="226"/>
  <c r="AQ28" i="226"/>
  <c r="AQ27" i="226"/>
  <c r="AQ26" i="226"/>
  <c r="AQ25" i="226"/>
  <c r="AQ24" i="226"/>
  <c r="AQ23" i="226"/>
  <c r="AQ22" i="226"/>
  <c r="AQ21" i="226"/>
  <c r="AQ20" i="226"/>
  <c r="AQ19" i="226"/>
  <c r="AQ18" i="226"/>
  <c r="AQ17" i="226"/>
  <c r="AQ16" i="226"/>
  <c r="AQ15" i="226"/>
  <c r="AQ14" i="226"/>
  <c r="AQ13" i="226"/>
  <c r="AQ12" i="226"/>
  <c r="AS11" i="226"/>
  <c r="AQ11" i="226"/>
  <c r="BV5" i="226"/>
  <c r="BU5" i="226"/>
  <c r="BN5" i="226"/>
  <c r="BM5" i="226"/>
  <c r="BL5" i="226"/>
  <c r="BK5" i="226"/>
  <c r="BJ5" i="226"/>
  <c r="BB5" i="226"/>
  <c r="BA5" i="226"/>
  <c r="AZ5" i="226"/>
  <c r="AY5" i="226"/>
  <c r="AX5" i="226"/>
  <c r="AW5" i="226"/>
  <c r="AV5" i="226"/>
  <c r="AJ37" i="225"/>
  <c r="AI37" i="225"/>
  <c r="AH37" i="225"/>
  <c r="AG37" i="225"/>
  <c r="BG5" i="225" s="1"/>
  <c r="AF37" i="225"/>
  <c r="BF5" i="225" s="1"/>
  <c r="AE37" i="225"/>
  <c r="BE5" i="225" s="1"/>
  <c r="AD37" i="225"/>
  <c r="BD5" i="225" s="1"/>
  <c r="AC37" i="225"/>
  <c r="BC5" i="225" s="1"/>
  <c r="AB37" i="225"/>
  <c r="AA37" i="225"/>
  <c r="Z37" i="225"/>
  <c r="Y37" i="225"/>
  <c r="BN5" i="225" s="1"/>
  <c r="AJ35" i="225"/>
  <c r="AI35" i="225"/>
  <c r="BU5" i="225" s="1"/>
  <c r="AH35" i="225"/>
  <c r="BT5" i="225" s="1"/>
  <c r="AG35" i="225"/>
  <c r="BS5" i="225" s="1"/>
  <c r="AF35" i="225"/>
  <c r="BR5" i="225" s="1"/>
  <c r="AE35" i="225"/>
  <c r="BQ5" i="225" s="1"/>
  <c r="AD35" i="225"/>
  <c r="AC35" i="225"/>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S11" i="225"/>
  <c r="AQ11" i="225"/>
  <c r="BV5" i="225"/>
  <c r="BP5" i="225"/>
  <c r="BO5" i="225"/>
  <c r="BM5" i="225"/>
  <c r="BL5" i="225"/>
  <c r="BK5" i="225"/>
  <c r="BJ5" i="225"/>
  <c r="BI5" i="225"/>
  <c r="BH5" i="225"/>
  <c r="BB5" i="225"/>
  <c r="BA5" i="225"/>
  <c r="AZ5" i="225"/>
  <c r="AY5" i="225"/>
  <c r="AX5" i="225"/>
  <c r="AW5" i="225"/>
  <c r="AV5" i="225"/>
  <c r="AJ37" i="224"/>
  <c r="AI37" i="224"/>
  <c r="BI5" i="224" s="1"/>
  <c r="AH37" i="224"/>
  <c r="AG37" i="224"/>
  <c r="AF37" i="224"/>
  <c r="AE37" i="224"/>
  <c r="AD37" i="224"/>
  <c r="BD5" i="224" s="1"/>
  <c r="AC37" i="224"/>
  <c r="BC5" i="224" s="1"/>
  <c r="AB37" i="224"/>
  <c r="AA37" i="224"/>
  <c r="Z37" i="224"/>
  <c r="Y37" i="224"/>
  <c r="BN5" i="224" s="1"/>
  <c r="AJ35" i="224"/>
  <c r="BV5" i="224" s="1"/>
  <c r="AI35" i="224"/>
  <c r="BU5" i="224" s="1"/>
  <c r="AH35" i="224"/>
  <c r="BT5" i="224" s="1"/>
  <c r="AG35" i="224"/>
  <c r="BS5" i="224" s="1"/>
  <c r="AF35" i="224"/>
  <c r="BR5" i="224" s="1"/>
  <c r="AE35" i="224"/>
  <c r="AD35" i="224"/>
  <c r="BP5" i="224" s="1"/>
  <c r="AC35" i="224"/>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S11" i="224"/>
  <c r="AQ11" i="224"/>
  <c r="BQ5" i="224"/>
  <c r="BO5" i="224"/>
  <c r="BM5" i="224"/>
  <c r="BL5" i="224"/>
  <c r="BK5" i="224"/>
  <c r="BJ5" i="224"/>
  <c r="BH5" i="224"/>
  <c r="BG5" i="224"/>
  <c r="BF5" i="224"/>
  <c r="BE5" i="224"/>
  <c r="BB5" i="224"/>
  <c r="BA5" i="224"/>
  <c r="AZ5" i="224"/>
  <c r="AY5" i="224"/>
  <c r="AX5" i="224"/>
  <c r="AW5" i="224"/>
  <c r="AV5" i="224"/>
  <c r="AJ37" i="223"/>
  <c r="AI37" i="223"/>
  <c r="AH37" i="223"/>
  <c r="AG37" i="223"/>
  <c r="AF37" i="223"/>
  <c r="BF5" i="223" s="1"/>
  <c r="AE37" i="223"/>
  <c r="AD37" i="223"/>
  <c r="AC37" i="223"/>
  <c r="BC5" i="223" s="1"/>
  <c r="AB37" i="223"/>
  <c r="AA37" i="223"/>
  <c r="Z37" i="223"/>
  <c r="Y37" i="223"/>
  <c r="BK5" i="223" s="1"/>
  <c r="AJ35" i="223"/>
  <c r="BV5" i="223" s="1"/>
  <c r="AI35" i="223"/>
  <c r="BU5" i="223" s="1"/>
  <c r="AH35" i="223"/>
  <c r="AG35" i="223"/>
  <c r="AF35" i="223"/>
  <c r="BR5" i="223" s="1"/>
  <c r="AE35" i="223"/>
  <c r="BQ5" i="223" s="1"/>
  <c r="AD35" i="223"/>
  <c r="AC35" i="223"/>
  <c r="BO5" i="223" s="1"/>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S11" i="223"/>
  <c r="AQ11" i="223"/>
  <c r="BT5" i="223"/>
  <c r="BS5" i="223"/>
  <c r="BP5" i="223"/>
  <c r="BN5" i="223"/>
  <c r="BM5" i="223"/>
  <c r="BL5" i="223"/>
  <c r="BJ5" i="223"/>
  <c r="BI5" i="223"/>
  <c r="BH5" i="223"/>
  <c r="BG5" i="223"/>
  <c r="BE5" i="223"/>
  <c r="BD5" i="223"/>
  <c r="BB5" i="223"/>
  <c r="BA5" i="223"/>
  <c r="AZ5" i="223"/>
  <c r="AY5" i="223"/>
  <c r="AX5" i="223"/>
  <c r="AW5" i="223"/>
  <c r="AV5" i="223"/>
  <c r="AJ37" i="222"/>
  <c r="AI37" i="222"/>
  <c r="AH37" i="222"/>
  <c r="BH5" i="222" s="1"/>
  <c r="AG37" i="222"/>
  <c r="BG5" i="222" s="1"/>
  <c r="AF37" i="222"/>
  <c r="BF5" i="222" s="1"/>
  <c r="AE37" i="222"/>
  <c r="BE5" i="222" s="1"/>
  <c r="AD37" i="222"/>
  <c r="AC37" i="222"/>
  <c r="AB37" i="222"/>
  <c r="AA37" i="222"/>
  <c r="Z37" i="222"/>
  <c r="Y37" i="222"/>
  <c r="BM5" i="222" s="1"/>
  <c r="AJ35" i="222"/>
  <c r="AI35" i="222"/>
  <c r="AH35" i="222"/>
  <c r="AG35" i="222"/>
  <c r="BS5" i="222" s="1"/>
  <c r="AF35" i="222"/>
  <c r="AE35" i="222"/>
  <c r="AD35" i="222"/>
  <c r="BP5" i="222" s="1"/>
  <c r="AC35" i="222"/>
  <c r="BO5" i="222" s="1"/>
  <c r="AQ34" i="222"/>
  <c r="AQ33" i="222"/>
  <c r="AQ32" i="222"/>
  <c r="AQ31" i="222"/>
  <c r="AQ30" i="222"/>
  <c r="AQ29" i="222"/>
  <c r="AQ28" i="222"/>
  <c r="AQ27" i="222"/>
  <c r="AQ26" i="222"/>
  <c r="AQ25" i="222"/>
  <c r="AQ24" i="222"/>
  <c r="AQ23" i="222"/>
  <c r="AQ22" i="222"/>
  <c r="AQ21" i="222"/>
  <c r="AQ20" i="222"/>
  <c r="AQ19" i="222"/>
  <c r="AQ18" i="222"/>
  <c r="AQ17" i="222"/>
  <c r="AQ16" i="222"/>
  <c r="AQ15" i="222"/>
  <c r="AQ14" i="222"/>
  <c r="AQ13" i="222"/>
  <c r="AQ12" i="222"/>
  <c r="AS11" i="222"/>
  <c r="AQ11" i="222"/>
  <c r="BV5" i="222"/>
  <c r="BU5" i="222"/>
  <c r="BT5" i="222"/>
  <c r="BR5" i="222"/>
  <c r="BQ5" i="222"/>
  <c r="BN5" i="222"/>
  <c r="BJ5" i="222"/>
  <c r="BI5" i="222"/>
  <c r="BD5" i="222"/>
  <c r="BC5" i="222"/>
  <c r="BB5" i="222"/>
  <c r="BA5" i="222"/>
  <c r="AZ5" i="222"/>
  <c r="AX5" i="222"/>
  <c r="AW5" i="222"/>
  <c r="AV5" i="222"/>
  <c r="AJ37" i="221"/>
  <c r="AI37" i="221"/>
  <c r="AH37" i="221"/>
  <c r="AG37" i="221"/>
  <c r="AF37" i="221"/>
  <c r="BF5" i="221" s="1"/>
  <c r="AE37" i="221"/>
  <c r="BE5" i="221" s="1"/>
  <c r="AD37" i="221"/>
  <c r="BD5" i="221" s="1"/>
  <c r="AC37" i="221"/>
  <c r="BC5" i="221" s="1"/>
  <c r="AB37" i="221"/>
  <c r="AA37" i="221"/>
  <c r="BA5" i="221" s="1"/>
  <c r="Z37" i="221"/>
  <c r="Y37" i="221"/>
  <c r="AJ35" i="221"/>
  <c r="AI35" i="221"/>
  <c r="AH35" i="221"/>
  <c r="AG35" i="221"/>
  <c r="AF35" i="221"/>
  <c r="AE35" i="221"/>
  <c r="AD35" i="221"/>
  <c r="AC35" i="221"/>
  <c r="BO5" i="221" s="1"/>
  <c r="AQ34" i="221"/>
  <c r="AQ33" i="221"/>
  <c r="AQ32" i="221"/>
  <c r="AQ31" i="221"/>
  <c r="AQ30" i="221"/>
  <c r="AQ29" i="221"/>
  <c r="AQ28" i="221"/>
  <c r="AQ27" i="221"/>
  <c r="AQ26" i="221"/>
  <c r="AQ25" i="221"/>
  <c r="AQ24" i="221"/>
  <c r="AQ23" i="221"/>
  <c r="AQ22" i="221"/>
  <c r="AQ21" i="221"/>
  <c r="AQ20" i="221"/>
  <c r="AQ19" i="221"/>
  <c r="AQ18" i="221"/>
  <c r="AQ17" i="221"/>
  <c r="AQ16" i="221"/>
  <c r="AQ15" i="221"/>
  <c r="AQ14" i="221"/>
  <c r="AQ13" i="221"/>
  <c r="AQ12" i="221"/>
  <c r="AS11" i="221"/>
  <c r="AQ11" i="221"/>
  <c r="BV5" i="221"/>
  <c r="BU5" i="221"/>
  <c r="BT5" i="221"/>
  <c r="BS5" i="221"/>
  <c r="BR5" i="221"/>
  <c r="BQ5" i="221"/>
  <c r="BP5" i="221"/>
  <c r="BM5" i="221"/>
  <c r="BL5" i="221"/>
  <c r="BK5" i="221"/>
  <c r="BJ5" i="221"/>
  <c r="BI5" i="221"/>
  <c r="BH5" i="221"/>
  <c r="BG5" i="221"/>
  <c r="BB5" i="221"/>
  <c r="AZ5" i="221"/>
  <c r="AY5" i="221"/>
  <c r="AX5" i="221"/>
  <c r="AW5" i="221"/>
  <c r="AV5" i="221"/>
  <c r="AJ37" i="220"/>
  <c r="AI37" i="220"/>
  <c r="AH37" i="220"/>
  <c r="AG37" i="220"/>
  <c r="AF37" i="220"/>
  <c r="AE37" i="220"/>
  <c r="BE5" i="220" s="1"/>
  <c r="AD37" i="220"/>
  <c r="BD5" i="220" s="1"/>
  <c r="AC37" i="220"/>
  <c r="BC5" i="220" s="1"/>
  <c r="AB37" i="220"/>
  <c r="AA37" i="220"/>
  <c r="Z37" i="220"/>
  <c r="Y37" i="220"/>
  <c r="AJ35" i="220"/>
  <c r="AI35" i="220"/>
  <c r="AH35" i="220"/>
  <c r="AG35" i="220"/>
  <c r="AF35" i="220"/>
  <c r="AE35" i="220"/>
  <c r="BQ5" i="220" s="1"/>
  <c r="AD35" i="220"/>
  <c r="BP5" i="220" s="1"/>
  <c r="AC35" i="220"/>
  <c r="BO5" i="220" s="1"/>
  <c r="AQ34" i="220"/>
  <c r="AQ33" i="220"/>
  <c r="AQ32" i="220"/>
  <c r="AQ31" i="220"/>
  <c r="AQ30" i="220"/>
  <c r="AQ29" i="220"/>
  <c r="AQ28" i="220"/>
  <c r="AQ27" i="220"/>
  <c r="AQ26" i="220"/>
  <c r="AQ25" i="220"/>
  <c r="AQ24" i="220"/>
  <c r="AQ23" i="220"/>
  <c r="AQ22" i="220"/>
  <c r="AQ21" i="220"/>
  <c r="AQ20" i="220"/>
  <c r="AQ19" i="220"/>
  <c r="AQ18" i="220"/>
  <c r="AQ17" i="220"/>
  <c r="AQ16" i="220"/>
  <c r="AQ15" i="220"/>
  <c r="AQ14" i="220"/>
  <c r="AQ13" i="220"/>
  <c r="AQ12" i="220"/>
  <c r="AS11" i="220"/>
  <c r="AQ11" i="220"/>
  <c r="BV5" i="220"/>
  <c r="BU5" i="220"/>
  <c r="BT5" i="220"/>
  <c r="BS5" i="220"/>
  <c r="BR5" i="220"/>
  <c r="BN5" i="220"/>
  <c r="BM5" i="220"/>
  <c r="BL5" i="220"/>
  <c r="BK5" i="220"/>
  <c r="BJ5" i="220"/>
  <c r="BI5" i="220"/>
  <c r="BH5" i="220"/>
  <c r="BG5" i="220"/>
  <c r="BF5" i="220"/>
  <c r="BB5" i="220"/>
  <c r="BA5" i="220"/>
  <c r="AZ5" i="220"/>
  <c r="AY5" i="220"/>
  <c r="AX5" i="220"/>
  <c r="AW5" i="220"/>
  <c r="AV5" i="220"/>
  <c r="AJ37" i="219"/>
  <c r="AI37" i="219"/>
  <c r="AH37" i="219"/>
  <c r="AG37" i="219"/>
  <c r="AF37" i="219"/>
  <c r="BF5" i="219" s="1"/>
  <c r="AE37" i="219"/>
  <c r="BE5" i="219" s="1"/>
  <c r="AD37" i="219"/>
  <c r="BD5" i="219" s="1"/>
  <c r="AC37" i="219"/>
  <c r="BC5" i="219" s="1"/>
  <c r="AB37" i="219"/>
  <c r="AA37" i="219"/>
  <c r="Z37" i="219"/>
  <c r="Y37" i="219"/>
  <c r="AJ35" i="219"/>
  <c r="BV5" i="219" s="1"/>
  <c r="AI35" i="219"/>
  <c r="BU5" i="219" s="1"/>
  <c r="AH35" i="219"/>
  <c r="AG35" i="219"/>
  <c r="BS5" i="219" s="1"/>
  <c r="AF35" i="219"/>
  <c r="BR5" i="219" s="1"/>
  <c r="AE35" i="219"/>
  <c r="BQ5" i="219" s="1"/>
  <c r="AD35" i="219"/>
  <c r="BP5" i="219" s="1"/>
  <c r="AC35" i="219"/>
  <c r="BO5" i="219" s="1"/>
  <c r="AQ34" i="219"/>
  <c r="AQ33" i="219"/>
  <c r="AQ32" i="219"/>
  <c r="AQ31" i="219"/>
  <c r="AQ30" i="219"/>
  <c r="AQ29" i="219"/>
  <c r="AQ28" i="219"/>
  <c r="AQ27" i="219"/>
  <c r="AQ26" i="219"/>
  <c r="AQ25" i="219"/>
  <c r="AQ24" i="219"/>
  <c r="AQ23" i="219"/>
  <c r="AQ22" i="219"/>
  <c r="AQ21" i="219"/>
  <c r="AQ20" i="219"/>
  <c r="AQ19" i="219"/>
  <c r="AQ18" i="219"/>
  <c r="AQ17" i="219"/>
  <c r="AQ16" i="219"/>
  <c r="AQ15" i="219"/>
  <c r="AQ14" i="219"/>
  <c r="AQ13" i="219"/>
  <c r="AQ12" i="219"/>
  <c r="AS11" i="219"/>
  <c r="AQ11" i="219"/>
  <c r="BT5" i="219"/>
  <c r="BN5" i="219"/>
  <c r="BM5" i="219"/>
  <c r="BL5" i="219"/>
  <c r="BK5" i="219"/>
  <c r="BJ5" i="219"/>
  <c r="BI5" i="219"/>
  <c r="BH5" i="219"/>
  <c r="BG5" i="219"/>
  <c r="BB5" i="219"/>
  <c r="BA5" i="219"/>
  <c r="AZ5" i="219"/>
  <c r="AY5" i="219"/>
  <c r="AX5" i="219"/>
  <c r="AW5" i="219"/>
  <c r="AV5" i="219"/>
  <c r="AJ37" i="218"/>
  <c r="BJ5" i="218" s="1"/>
  <c r="AI37" i="218"/>
  <c r="BI5" i="218" s="1"/>
  <c r="AH37" i="218"/>
  <c r="BH5" i="218" s="1"/>
  <c r="AG37" i="218"/>
  <c r="BG5" i="218" s="1"/>
  <c r="AF37" i="218"/>
  <c r="AE37" i="218"/>
  <c r="AD37" i="218"/>
  <c r="AC37" i="218"/>
  <c r="AB37" i="218"/>
  <c r="AA37" i="218"/>
  <c r="Z37" i="218"/>
  <c r="Y37" i="218"/>
  <c r="AJ35" i="218"/>
  <c r="AI35" i="218"/>
  <c r="BU5" i="218" s="1"/>
  <c r="AH35" i="218"/>
  <c r="BT5" i="218" s="1"/>
  <c r="AG35" i="218"/>
  <c r="BS5" i="218" s="1"/>
  <c r="AF35" i="218"/>
  <c r="BR5" i="218" s="1"/>
  <c r="AE35" i="218"/>
  <c r="BQ5" i="218" s="1"/>
  <c r="AD35" i="218"/>
  <c r="AC35" i="218"/>
  <c r="AQ34" i="218"/>
  <c r="AQ33" i="218"/>
  <c r="AQ32" i="218"/>
  <c r="AQ31" i="218"/>
  <c r="AQ30" i="218"/>
  <c r="AQ29" i="218"/>
  <c r="AQ28" i="218"/>
  <c r="AQ27" i="218"/>
  <c r="AQ26" i="218"/>
  <c r="AQ25" i="218"/>
  <c r="AQ24" i="218"/>
  <c r="AQ23" i="218"/>
  <c r="AQ22" i="218"/>
  <c r="AQ21" i="218"/>
  <c r="AQ20" i="218"/>
  <c r="AQ19" i="218"/>
  <c r="AQ18" i="218"/>
  <c r="AQ17" i="218"/>
  <c r="AQ16" i="218"/>
  <c r="AQ15" i="218"/>
  <c r="AQ14" i="218"/>
  <c r="AQ13" i="218"/>
  <c r="AQ12" i="218"/>
  <c r="AS11" i="218"/>
  <c r="AQ11" i="218"/>
  <c r="BV5" i="218"/>
  <c r="BP5" i="218"/>
  <c r="BO5" i="218"/>
  <c r="BN5" i="218"/>
  <c r="BM5" i="218"/>
  <c r="BL5" i="218"/>
  <c r="BK5" i="218"/>
  <c r="BF5" i="218"/>
  <c r="BE5" i="218"/>
  <c r="BD5" i="218"/>
  <c r="BC5" i="218"/>
  <c r="BB5" i="218"/>
  <c r="BA5" i="218"/>
  <c r="AZ5" i="218"/>
  <c r="AY5" i="218"/>
  <c r="AX5" i="218"/>
  <c r="AW5" i="218"/>
  <c r="AV5" i="218"/>
  <c r="AJ37" i="217"/>
  <c r="BJ5" i="217" s="1"/>
  <c r="AI37" i="217"/>
  <c r="BI5" i="217" s="1"/>
  <c r="AH37" i="217"/>
  <c r="BH5" i="217" s="1"/>
  <c r="AG37" i="217"/>
  <c r="BG5" i="217" s="1"/>
  <c r="AF37" i="217"/>
  <c r="BF5" i="217" s="1"/>
  <c r="AE37" i="217"/>
  <c r="BE5" i="217" s="1"/>
  <c r="AD37" i="217"/>
  <c r="BD5" i="217" s="1"/>
  <c r="AC37" i="217"/>
  <c r="BC5" i="217" s="1"/>
  <c r="AB37" i="217"/>
  <c r="AA37" i="217"/>
  <c r="Z37" i="217"/>
  <c r="Y37" i="217"/>
  <c r="AJ35" i="217"/>
  <c r="BV5" i="217" s="1"/>
  <c r="AI35" i="217"/>
  <c r="BU5" i="217" s="1"/>
  <c r="AH35" i="217"/>
  <c r="BT5" i="217" s="1"/>
  <c r="AG35" i="217"/>
  <c r="BS5" i="217" s="1"/>
  <c r="AF35" i="217"/>
  <c r="AE35" i="217"/>
  <c r="AD35" i="217"/>
  <c r="AC35" i="217"/>
  <c r="AQ34" i="217"/>
  <c r="AQ33" i="217"/>
  <c r="AQ32" i="217"/>
  <c r="AQ31" i="217"/>
  <c r="AQ30" i="217"/>
  <c r="AQ29" i="217"/>
  <c r="AQ28" i="217"/>
  <c r="AQ27" i="217"/>
  <c r="AQ26" i="217"/>
  <c r="AQ25" i="217"/>
  <c r="AQ24" i="217"/>
  <c r="AQ23" i="217"/>
  <c r="AQ22" i="217"/>
  <c r="AQ21" i="217"/>
  <c r="AQ20" i="217"/>
  <c r="AQ19" i="217"/>
  <c r="AQ18" i="217"/>
  <c r="AQ17" i="217"/>
  <c r="AQ16" i="217"/>
  <c r="AQ15" i="217"/>
  <c r="AQ14" i="217"/>
  <c r="AQ13" i="217"/>
  <c r="AQ12" i="217"/>
  <c r="AS11" i="217"/>
  <c r="AQ11" i="217"/>
  <c r="BR5" i="217"/>
  <c r="BQ5" i="217"/>
  <c r="BP5" i="217"/>
  <c r="BO5" i="217"/>
  <c r="BN5" i="217"/>
  <c r="BM5" i="217"/>
  <c r="BL5" i="217"/>
  <c r="BK5" i="217"/>
  <c r="BB5" i="217"/>
  <c r="BA5" i="217"/>
  <c r="AZ5" i="217"/>
  <c r="AY5" i="217"/>
  <c r="AX5" i="217"/>
  <c r="AW5" i="217"/>
  <c r="AV5" i="217"/>
  <c r="AJ37" i="216"/>
  <c r="BJ5" i="216" s="1"/>
  <c r="AI37" i="216"/>
  <c r="BI5" i="216" s="1"/>
  <c r="AH37" i="216"/>
  <c r="BH5" i="216" s="1"/>
  <c r="AG37" i="216"/>
  <c r="BG5" i="216" s="1"/>
  <c r="AF37" i="216"/>
  <c r="AE37" i="216"/>
  <c r="AD37" i="216"/>
  <c r="BD5" i="216" s="1"/>
  <c r="AC37" i="216"/>
  <c r="BC5" i="216" s="1"/>
  <c r="AB37" i="216"/>
  <c r="AA37" i="216"/>
  <c r="Z37" i="216"/>
  <c r="Y37" i="216"/>
  <c r="BK5" i="216" s="1"/>
  <c r="AJ35" i="216"/>
  <c r="BV5" i="216" s="1"/>
  <c r="AI35" i="216"/>
  <c r="BU5" i="216" s="1"/>
  <c r="AH35" i="216"/>
  <c r="AG35" i="216"/>
  <c r="BS5" i="216" s="1"/>
  <c r="AF35" i="216"/>
  <c r="BR5" i="216" s="1"/>
  <c r="AE35" i="216"/>
  <c r="BQ5" i="216" s="1"/>
  <c r="AD35" i="216"/>
  <c r="AC35" i="216"/>
  <c r="AQ34" i="216"/>
  <c r="AQ33" i="216"/>
  <c r="AQ32" i="216"/>
  <c r="AQ31" i="216"/>
  <c r="AQ30" i="216"/>
  <c r="AQ29" i="216"/>
  <c r="AQ28" i="216"/>
  <c r="AQ27" i="216"/>
  <c r="AQ26" i="216"/>
  <c r="AQ25" i="216"/>
  <c r="AQ24" i="216"/>
  <c r="AQ23" i="216"/>
  <c r="AQ22" i="216"/>
  <c r="AQ21" i="216"/>
  <c r="AQ20" i="216"/>
  <c r="AQ19" i="216"/>
  <c r="AQ18" i="216"/>
  <c r="AQ17" i="216"/>
  <c r="AQ16" i="216"/>
  <c r="AQ15" i="216"/>
  <c r="AQ14" i="216"/>
  <c r="AQ13" i="216"/>
  <c r="AQ12" i="216"/>
  <c r="AS11" i="216"/>
  <c r="AQ11" i="216"/>
  <c r="BT5" i="216"/>
  <c r="BP5" i="216"/>
  <c r="BO5" i="216"/>
  <c r="BN5" i="216"/>
  <c r="BM5" i="216"/>
  <c r="BL5" i="216"/>
  <c r="BF5" i="216"/>
  <c r="BE5" i="216"/>
  <c r="BB5" i="216"/>
  <c r="BA5" i="216"/>
  <c r="AZ5" i="216"/>
  <c r="AY5" i="216"/>
  <c r="AX5" i="216"/>
  <c r="AW5" i="216"/>
  <c r="AV5" i="216"/>
  <c r="AJ37" i="215"/>
  <c r="AI37" i="215"/>
  <c r="AH37" i="215"/>
  <c r="BH5" i="215" s="1"/>
  <c r="AG37" i="215"/>
  <c r="BG5" i="215" s="1"/>
  <c r="AF37" i="215"/>
  <c r="BF5" i="215" s="1"/>
  <c r="AE37" i="215"/>
  <c r="BE5" i="215" s="1"/>
  <c r="AD37" i="215"/>
  <c r="AC37" i="215"/>
  <c r="BC5" i="215" s="1"/>
  <c r="AB37" i="215"/>
  <c r="AA37" i="215"/>
  <c r="Z37" i="215"/>
  <c r="Y37" i="215"/>
  <c r="BM5" i="215" s="1"/>
  <c r="AJ35" i="215"/>
  <c r="AI35" i="215"/>
  <c r="BU5" i="215" s="1"/>
  <c r="AH35" i="215"/>
  <c r="AG35" i="215"/>
  <c r="AF35" i="215"/>
  <c r="AE35" i="215"/>
  <c r="AD35" i="215"/>
  <c r="AC35" i="215"/>
  <c r="AQ34" i="215"/>
  <c r="AQ33" i="215"/>
  <c r="AQ32" i="215"/>
  <c r="AQ31" i="215"/>
  <c r="AQ30" i="215"/>
  <c r="AQ29" i="215"/>
  <c r="AQ28" i="215"/>
  <c r="AQ27" i="215"/>
  <c r="AQ26" i="215"/>
  <c r="AQ25" i="215"/>
  <c r="AQ24" i="215"/>
  <c r="AQ23" i="215"/>
  <c r="AQ22" i="215"/>
  <c r="AQ21" i="215"/>
  <c r="AQ20" i="215"/>
  <c r="AQ19" i="215"/>
  <c r="AQ18" i="215"/>
  <c r="AQ17" i="215"/>
  <c r="AQ16" i="215"/>
  <c r="AQ15" i="215"/>
  <c r="AQ14" i="215"/>
  <c r="AQ13" i="215"/>
  <c r="AQ12" i="215"/>
  <c r="AS11" i="215"/>
  <c r="AQ11" i="215"/>
  <c r="BV5" i="215"/>
  <c r="BT5" i="215"/>
  <c r="BS5" i="215"/>
  <c r="BR5" i="215"/>
  <c r="BQ5" i="215"/>
  <c r="BP5" i="215"/>
  <c r="BO5" i="215"/>
  <c r="BN5" i="215"/>
  <c r="BJ5" i="215"/>
  <c r="BI5" i="215"/>
  <c r="BD5" i="215"/>
  <c r="BB5" i="215"/>
  <c r="BA5" i="215"/>
  <c r="AZ5" i="215"/>
  <c r="AX5" i="215"/>
  <c r="AW5" i="215"/>
  <c r="AV5" i="215"/>
  <c r="AJ37" i="214"/>
  <c r="AI37" i="214"/>
  <c r="AH37" i="214"/>
  <c r="AG37" i="214"/>
  <c r="AF37" i="214"/>
  <c r="BF5" i="214" s="1"/>
  <c r="AE37" i="214"/>
  <c r="AD37" i="214"/>
  <c r="BD5" i="214" s="1"/>
  <c r="AC37" i="214"/>
  <c r="BC5" i="214" s="1"/>
  <c r="AB37" i="214"/>
  <c r="AA37" i="214"/>
  <c r="BA5" i="214" s="1"/>
  <c r="Z37" i="214"/>
  <c r="Y37" i="214"/>
  <c r="AJ35" i="214"/>
  <c r="AI35" i="214"/>
  <c r="AH35" i="214"/>
  <c r="AG35" i="214"/>
  <c r="AF35" i="214"/>
  <c r="AE35" i="214"/>
  <c r="AD35" i="214"/>
  <c r="AC35" i="214"/>
  <c r="BO5" i="214" s="1"/>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S11" i="214"/>
  <c r="AQ11" i="214"/>
  <c r="BV5" i="214"/>
  <c r="BU5" i="214"/>
  <c r="BT5" i="214"/>
  <c r="BS5" i="214"/>
  <c r="BR5" i="214"/>
  <c r="BQ5" i="214"/>
  <c r="BP5" i="214"/>
  <c r="BM5" i="214"/>
  <c r="BL5" i="214"/>
  <c r="BK5" i="214"/>
  <c r="BJ5" i="214"/>
  <c r="BI5" i="214"/>
  <c r="BH5" i="214"/>
  <c r="BG5" i="214"/>
  <c r="BE5" i="214"/>
  <c r="BB5" i="214"/>
  <c r="AZ5" i="214"/>
  <c r="AY5" i="214"/>
  <c r="AX5" i="214"/>
  <c r="AW5" i="214"/>
  <c r="AV5" i="214"/>
  <c r="AJ37" i="213"/>
  <c r="AI37" i="213"/>
  <c r="AH37" i="213"/>
  <c r="AG37" i="213"/>
  <c r="AF37" i="213"/>
  <c r="BF5" i="213" s="1"/>
  <c r="AE37" i="213"/>
  <c r="BE5" i="213" s="1"/>
  <c r="AD37" i="213"/>
  <c r="BD5" i="213" s="1"/>
  <c r="AC37" i="213"/>
  <c r="BC5" i="213" s="1"/>
  <c r="AB37" i="213"/>
  <c r="AA37" i="213"/>
  <c r="Z37" i="213"/>
  <c r="Y37" i="213"/>
  <c r="AJ35" i="213"/>
  <c r="AI35" i="213"/>
  <c r="AH35" i="213"/>
  <c r="AG35" i="213"/>
  <c r="AF35" i="213"/>
  <c r="AE35" i="213"/>
  <c r="BQ5" i="213" s="1"/>
  <c r="AD35" i="213"/>
  <c r="BP5" i="213" s="1"/>
  <c r="AC35" i="213"/>
  <c r="BO5" i="213" s="1"/>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S11" i="213"/>
  <c r="AQ11" i="213"/>
  <c r="BV5" i="213"/>
  <c r="BU5" i="213"/>
  <c r="BT5" i="213"/>
  <c r="BS5" i="213"/>
  <c r="BR5" i="213"/>
  <c r="BN5" i="213"/>
  <c r="BM5" i="213"/>
  <c r="BL5" i="213"/>
  <c r="BK5" i="213"/>
  <c r="BJ5" i="213"/>
  <c r="BI5" i="213"/>
  <c r="BH5" i="213"/>
  <c r="BG5" i="213"/>
  <c r="BB5" i="213"/>
  <c r="BA5" i="213"/>
  <c r="AZ5" i="213"/>
  <c r="AY5" i="213"/>
  <c r="AX5" i="213"/>
  <c r="AW5" i="213"/>
  <c r="AV5" i="213"/>
  <c r="AJ37" i="212"/>
  <c r="AI37" i="212"/>
  <c r="AH37" i="212"/>
  <c r="AG37" i="212"/>
  <c r="AF37" i="212"/>
  <c r="AE37" i="212"/>
  <c r="BE5" i="212" s="1"/>
  <c r="AD37" i="212"/>
  <c r="AC37" i="212"/>
  <c r="AB37" i="212"/>
  <c r="AA37" i="212"/>
  <c r="Z37" i="212"/>
  <c r="Y37" i="212"/>
  <c r="AJ35" i="212"/>
  <c r="AI35" i="212"/>
  <c r="AH35" i="212"/>
  <c r="AG35" i="212"/>
  <c r="BS5" i="212" s="1"/>
  <c r="AF35" i="212"/>
  <c r="BR5" i="212" s="1"/>
  <c r="AE35" i="212"/>
  <c r="BQ5" i="212" s="1"/>
  <c r="AD35" i="212"/>
  <c r="BP5" i="212" s="1"/>
  <c r="AC35" i="212"/>
  <c r="BO5" i="212" s="1"/>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S11" i="212"/>
  <c r="AQ11" i="212"/>
  <c r="BV5" i="212"/>
  <c r="BU5" i="212"/>
  <c r="BT5" i="212"/>
  <c r="BN5" i="212"/>
  <c r="BM5" i="212"/>
  <c r="BL5" i="212"/>
  <c r="BK5" i="212"/>
  <c r="BJ5" i="212"/>
  <c r="BI5" i="212"/>
  <c r="BH5" i="212"/>
  <c r="BG5" i="212"/>
  <c r="BF5" i="212"/>
  <c r="BD5" i="212"/>
  <c r="BC5" i="212"/>
  <c r="BB5" i="212"/>
  <c r="BA5" i="212"/>
  <c r="AZ5" i="212"/>
  <c r="AY5" i="212"/>
  <c r="AX5" i="212"/>
  <c r="AW5" i="212"/>
  <c r="AV5" i="212"/>
  <c r="AJ37" i="211"/>
  <c r="AI37" i="211"/>
  <c r="AH37" i="211"/>
  <c r="AG37" i="211"/>
  <c r="BG5" i="211" s="1"/>
  <c r="AF37" i="211"/>
  <c r="AE37" i="211"/>
  <c r="AD37" i="211"/>
  <c r="AC37" i="211"/>
  <c r="AB37" i="211"/>
  <c r="AA37" i="211"/>
  <c r="Z37" i="211"/>
  <c r="Y37" i="211"/>
  <c r="AJ35" i="211"/>
  <c r="AI35" i="211"/>
  <c r="BU5" i="211" s="1"/>
  <c r="AH35" i="211"/>
  <c r="BT5" i="211" s="1"/>
  <c r="AG35" i="211"/>
  <c r="BS5" i="211" s="1"/>
  <c r="AF35" i="211"/>
  <c r="BR5" i="211" s="1"/>
  <c r="AE35" i="211"/>
  <c r="BQ5" i="211" s="1"/>
  <c r="AD35" i="211"/>
  <c r="AC35" i="21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S11" i="211"/>
  <c r="AQ11" i="211"/>
  <c r="BV5" i="211"/>
  <c r="BP5" i="211"/>
  <c r="BO5" i="211"/>
  <c r="BN5" i="211"/>
  <c r="BM5" i="211"/>
  <c r="BL5" i="211"/>
  <c r="BK5" i="211"/>
  <c r="BJ5" i="211"/>
  <c r="BI5" i="211"/>
  <c r="BH5" i="211"/>
  <c r="BF5" i="211"/>
  <c r="BE5" i="211"/>
  <c r="BD5" i="211"/>
  <c r="BC5" i="211"/>
  <c r="BB5" i="211"/>
  <c r="BA5" i="211"/>
  <c r="AZ5" i="211"/>
  <c r="AY5" i="211"/>
  <c r="AX5" i="211"/>
  <c r="AW5" i="211"/>
  <c r="AV5" i="211"/>
  <c r="AJ37" i="210"/>
  <c r="BJ5" i="210" s="1"/>
  <c r="AI37" i="210"/>
  <c r="BI5" i="210" s="1"/>
  <c r="AH37" i="210"/>
  <c r="AG37" i="210"/>
  <c r="BG5" i="210" s="1"/>
  <c r="AF37" i="210"/>
  <c r="BF5" i="210" s="1"/>
  <c r="AE37" i="210"/>
  <c r="AD37" i="210"/>
  <c r="BD5" i="210" s="1"/>
  <c r="AC37" i="210"/>
  <c r="BC5" i="210" s="1"/>
  <c r="AB37" i="210"/>
  <c r="AA37" i="210"/>
  <c r="Z37" i="210"/>
  <c r="Y37" i="210"/>
  <c r="AJ35" i="210"/>
  <c r="BV5" i="210" s="1"/>
  <c r="AI35" i="210"/>
  <c r="BU5" i="210" s="1"/>
  <c r="AH35" i="210"/>
  <c r="BT5" i="210" s="1"/>
  <c r="AG35" i="210"/>
  <c r="BS5" i="210" s="1"/>
  <c r="AF35" i="210"/>
  <c r="AE35" i="210"/>
  <c r="AD35" i="210"/>
  <c r="BP5" i="210" s="1"/>
  <c r="AC35" i="210"/>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S11" i="210"/>
  <c r="AQ11" i="210"/>
  <c r="BR5" i="210"/>
  <c r="BQ5" i="210"/>
  <c r="BO5" i="210"/>
  <c r="BN5" i="210"/>
  <c r="BM5" i="210"/>
  <c r="BL5" i="210"/>
  <c r="BK5" i="210"/>
  <c r="BH5" i="210"/>
  <c r="BE5" i="210"/>
  <c r="BB5" i="210"/>
  <c r="BA5" i="210"/>
  <c r="AZ5" i="210"/>
  <c r="AY5" i="210"/>
  <c r="AX5" i="210"/>
  <c r="AW5" i="210"/>
  <c r="AV5" i="210"/>
  <c r="AJ37" i="209"/>
  <c r="AI37" i="209"/>
  <c r="AH37" i="209"/>
  <c r="AG37" i="209"/>
  <c r="AF37" i="209"/>
  <c r="BF5" i="209" s="1"/>
  <c r="AE37" i="209"/>
  <c r="AD37" i="209"/>
  <c r="AC37" i="209"/>
  <c r="BC5" i="209" s="1"/>
  <c r="AB37" i="209"/>
  <c r="AA37" i="209"/>
  <c r="Z37" i="209"/>
  <c r="Y37" i="209"/>
  <c r="BK5" i="209" s="1"/>
  <c r="AJ35" i="209"/>
  <c r="BV5" i="209" s="1"/>
  <c r="AI35" i="209"/>
  <c r="BU5" i="209" s="1"/>
  <c r="AH35" i="209"/>
  <c r="AG35" i="209"/>
  <c r="AF35" i="209"/>
  <c r="AE35" i="209"/>
  <c r="AD35" i="209"/>
  <c r="AC35" i="209"/>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S11" i="209"/>
  <c r="AQ11" i="209"/>
  <c r="BT5" i="209"/>
  <c r="BS5" i="209"/>
  <c r="BR5" i="209"/>
  <c r="BQ5" i="209"/>
  <c r="BP5" i="209"/>
  <c r="BO5" i="209"/>
  <c r="BN5" i="209"/>
  <c r="BM5" i="209"/>
  <c r="BL5" i="209"/>
  <c r="BJ5" i="209"/>
  <c r="BI5" i="209"/>
  <c r="BH5" i="209"/>
  <c r="BG5" i="209"/>
  <c r="BE5" i="209"/>
  <c r="BD5" i="209"/>
  <c r="BB5" i="209"/>
  <c r="BA5" i="209"/>
  <c r="AZ5" i="209"/>
  <c r="AY5" i="209"/>
  <c r="AX5" i="209"/>
  <c r="AW5" i="209"/>
  <c r="AV5" i="209"/>
  <c r="AJ37" i="208"/>
  <c r="AI37" i="208"/>
  <c r="AH37" i="208"/>
  <c r="AG37" i="208"/>
  <c r="AF37" i="208"/>
  <c r="AE37" i="208"/>
  <c r="AD37" i="208"/>
  <c r="AC37" i="208"/>
  <c r="BC5" i="208" s="1"/>
  <c r="AB37" i="208"/>
  <c r="AA37" i="208"/>
  <c r="Z37" i="208"/>
  <c r="Y37" i="208"/>
  <c r="BM5" i="208" s="1"/>
  <c r="AJ35" i="208"/>
  <c r="AI35" i="208"/>
  <c r="AH35" i="208"/>
  <c r="AG35" i="208"/>
  <c r="AF35" i="208"/>
  <c r="AE35" i="208"/>
  <c r="AD35" i="208"/>
  <c r="AC35" i="208"/>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S11" i="208"/>
  <c r="AQ11" i="208"/>
  <c r="BV5" i="208"/>
  <c r="BU5" i="208"/>
  <c r="BT5" i="208"/>
  <c r="BS5" i="208"/>
  <c r="BR5" i="208"/>
  <c r="BQ5" i="208"/>
  <c r="BP5" i="208"/>
  <c r="BO5" i="208"/>
  <c r="BN5" i="208"/>
  <c r="BJ5" i="208"/>
  <c r="BI5" i="208"/>
  <c r="BH5" i="208"/>
  <c r="BG5" i="208"/>
  <c r="BF5" i="208"/>
  <c r="BE5" i="208"/>
  <c r="BD5" i="208"/>
  <c r="BB5" i="208"/>
  <c r="BA5" i="208"/>
  <c r="AZ5" i="208"/>
  <c r="AX5" i="208"/>
  <c r="AW5" i="208"/>
  <c r="AV5" i="208"/>
  <c r="AJ37" i="207"/>
  <c r="AI37" i="207"/>
  <c r="AH37" i="207"/>
  <c r="AG37" i="207"/>
  <c r="AF37" i="207"/>
  <c r="AE37" i="207"/>
  <c r="BE5" i="207" s="1"/>
  <c r="AD37" i="207"/>
  <c r="AC37" i="207"/>
  <c r="AB37" i="207"/>
  <c r="AA37" i="207"/>
  <c r="Z37" i="207"/>
  <c r="Y37" i="207"/>
  <c r="BK5" i="207" s="1"/>
  <c r="AJ35" i="207"/>
  <c r="BV5" i="207" s="1"/>
  <c r="AI35" i="207"/>
  <c r="BU5" i="207" s="1"/>
  <c r="AH35" i="207"/>
  <c r="AG35" i="207"/>
  <c r="AF35" i="207"/>
  <c r="BR5" i="207" s="1"/>
  <c r="AE35" i="207"/>
  <c r="AD35" i="207"/>
  <c r="BP5" i="207" s="1"/>
  <c r="AC35" i="207"/>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S11" i="207"/>
  <c r="AQ11" i="207"/>
  <c r="BT5" i="207"/>
  <c r="BS5" i="207"/>
  <c r="BQ5" i="207"/>
  <c r="BO5" i="207"/>
  <c r="BN5" i="207"/>
  <c r="BM5" i="207"/>
  <c r="BL5" i="207"/>
  <c r="BJ5" i="207"/>
  <c r="BI5" i="207"/>
  <c r="BH5" i="207"/>
  <c r="BG5" i="207"/>
  <c r="BF5" i="207"/>
  <c r="BD5" i="207"/>
  <c r="BC5" i="207"/>
  <c r="BB5" i="207"/>
  <c r="BA5" i="207"/>
  <c r="AZ5" i="207"/>
  <c r="AY5" i="207"/>
  <c r="AX5" i="207"/>
  <c r="AW5" i="207"/>
  <c r="AV5" i="207"/>
  <c r="AJ37" i="206"/>
  <c r="AI37" i="206"/>
  <c r="AH37" i="206"/>
  <c r="AG37" i="206"/>
  <c r="AF37" i="206"/>
  <c r="AE37" i="206"/>
  <c r="AD37" i="206"/>
  <c r="BD5" i="206" s="1"/>
  <c r="AC37" i="206"/>
  <c r="AB37" i="206"/>
  <c r="AA37" i="206"/>
  <c r="Z37" i="206"/>
  <c r="Y37" i="206"/>
  <c r="BM5" i="206" s="1"/>
  <c r="AJ35" i="206"/>
  <c r="AI35" i="206"/>
  <c r="AH35" i="206"/>
  <c r="AG35" i="206"/>
  <c r="AF35" i="206"/>
  <c r="BR5" i="206" s="1"/>
  <c r="AE35" i="206"/>
  <c r="BQ5" i="206" s="1"/>
  <c r="AD35" i="206"/>
  <c r="AC35" i="206"/>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S11" i="206"/>
  <c r="AQ11" i="206"/>
  <c r="BV5" i="206"/>
  <c r="BU5" i="206"/>
  <c r="BT5" i="206"/>
  <c r="BS5" i="206"/>
  <c r="BP5" i="206"/>
  <c r="BO5" i="206"/>
  <c r="BN5" i="206"/>
  <c r="BJ5" i="206"/>
  <c r="BI5" i="206"/>
  <c r="BH5" i="206"/>
  <c r="BG5" i="206"/>
  <c r="BF5" i="206"/>
  <c r="BE5" i="206"/>
  <c r="BC5" i="206"/>
  <c r="BB5" i="206"/>
  <c r="BA5" i="206"/>
  <c r="AZ5" i="206"/>
  <c r="AX5" i="206"/>
  <c r="AW5" i="206"/>
  <c r="AV5" i="206"/>
  <c r="AJ37" i="205"/>
  <c r="AI37" i="205"/>
  <c r="AH37" i="205"/>
  <c r="AG37" i="205"/>
  <c r="AF37" i="205"/>
  <c r="BF5" i="205" s="1"/>
  <c r="AE37" i="205"/>
  <c r="BE5" i="205" s="1"/>
  <c r="AD37" i="205"/>
  <c r="AC37" i="205"/>
  <c r="BC5" i="205" s="1"/>
  <c r="AB37" i="205"/>
  <c r="AA37" i="205"/>
  <c r="BA5" i="205" s="1"/>
  <c r="Z37" i="205"/>
  <c r="Y37" i="205"/>
  <c r="AJ35" i="205"/>
  <c r="AI35" i="205"/>
  <c r="AH35" i="205"/>
  <c r="AG35" i="205"/>
  <c r="AF35" i="205"/>
  <c r="BR5" i="205" s="1"/>
  <c r="AE35" i="205"/>
  <c r="BQ5" i="205" s="1"/>
  <c r="AD35" i="205"/>
  <c r="BP5" i="205" s="1"/>
  <c r="AC35" i="205"/>
  <c r="BO5" i="205" s="1"/>
  <c r="AQ34" i="205"/>
  <c r="AQ33" i="205"/>
  <c r="AQ32" i="205"/>
  <c r="AQ31" i="205"/>
  <c r="AQ30" i="205"/>
  <c r="AQ29" i="205"/>
  <c r="AQ28" i="205"/>
  <c r="AQ27" i="205"/>
  <c r="AQ26" i="205"/>
  <c r="AQ25" i="205"/>
  <c r="AQ24" i="205"/>
  <c r="AQ23" i="205"/>
  <c r="AQ22" i="205"/>
  <c r="AQ21" i="205"/>
  <c r="AQ20" i="205"/>
  <c r="AQ19" i="205"/>
  <c r="AQ18" i="205"/>
  <c r="AQ17" i="205"/>
  <c r="AQ16" i="205"/>
  <c r="AQ15" i="205"/>
  <c r="AQ14" i="205"/>
  <c r="AQ13" i="205"/>
  <c r="AQ12" i="205"/>
  <c r="AS11" i="205"/>
  <c r="AQ11" i="205"/>
  <c r="BV5" i="205"/>
  <c r="BU5" i="205"/>
  <c r="BT5" i="205"/>
  <c r="BS5" i="205"/>
  <c r="BM5" i="205"/>
  <c r="BL5" i="205"/>
  <c r="BK5" i="205"/>
  <c r="BJ5" i="205"/>
  <c r="BI5" i="205"/>
  <c r="BH5" i="205"/>
  <c r="BG5" i="205"/>
  <c r="BD5" i="205"/>
  <c r="BB5" i="205"/>
  <c r="AZ5" i="205"/>
  <c r="AY5" i="205"/>
  <c r="AX5" i="205"/>
  <c r="AW5" i="205"/>
  <c r="AV5" i="205"/>
  <c r="AJ37" i="204"/>
  <c r="AI37" i="204"/>
  <c r="AH37" i="204"/>
  <c r="AG37" i="204"/>
  <c r="AF37" i="204"/>
  <c r="BF5" i="204" s="1"/>
  <c r="AE37" i="204"/>
  <c r="BE5" i="204" s="1"/>
  <c r="AD37" i="204"/>
  <c r="BD5" i="204" s="1"/>
  <c r="AC37" i="204"/>
  <c r="BC5" i="204" s="1"/>
  <c r="AB37" i="204"/>
  <c r="AA37" i="204"/>
  <c r="Z37" i="204"/>
  <c r="Y37" i="204"/>
  <c r="AJ35" i="204"/>
  <c r="AI35" i="204"/>
  <c r="AH35" i="204"/>
  <c r="AG35" i="204"/>
  <c r="AF35" i="204"/>
  <c r="BR5" i="204" s="1"/>
  <c r="AE35" i="204"/>
  <c r="BQ5" i="204" s="1"/>
  <c r="AD35" i="204"/>
  <c r="BP5" i="204" s="1"/>
  <c r="AC35" i="204"/>
  <c r="BO5" i="204" s="1"/>
  <c r="AQ34" i="204"/>
  <c r="AQ33" i="204"/>
  <c r="AQ32" i="204"/>
  <c r="AQ31" i="204"/>
  <c r="AQ30" i="204"/>
  <c r="AQ29" i="204"/>
  <c r="AQ28" i="204"/>
  <c r="AQ27" i="204"/>
  <c r="AQ26" i="204"/>
  <c r="AQ25" i="204"/>
  <c r="AQ24" i="204"/>
  <c r="AQ23" i="204"/>
  <c r="AQ22" i="204"/>
  <c r="AQ21" i="204"/>
  <c r="AQ20" i="204"/>
  <c r="AQ19" i="204"/>
  <c r="AQ18" i="204"/>
  <c r="AQ17" i="204"/>
  <c r="AQ16" i="204"/>
  <c r="AQ15" i="204"/>
  <c r="AQ14" i="204"/>
  <c r="AQ13" i="204"/>
  <c r="AQ12" i="204"/>
  <c r="AS11" i="204"/>
  <c r="AQ11" i="204"/>
  <c r="BV5" i="204"/>
  <c r="BU5" i="204"/>
  <c r="BT5" i="204"/>
  <c r="BS5" i="204"/>
  <c r="BN5" i="204"/>
  <c r="BM5" i="204"/>
  <c r="BL5" i="204"/>
  <c r="BK5" i="204"/>
  <c r="BJ5" i="204"/>
  <c r="BI5" i="204"/>
  <c r="BH5" i="204"/>
  <c r="BG5" i="204"/>
  <c r="BB5" i="204"/>
  <c r="BA5" i="204"/>
  <c r="AZ5" i="204"/>
  <c r="AY5" i="204"/>
  <c r="AX5" i="204"/>
  <c r="AW5" i="204"/>
  <c r="AV5" i="204"/>
  <c r="AJ37" i="203"/>
  <c r="BJ5" i="203" s="1"/>
  <c r="AI37" i="203"/>
  <c r="BI5" i="203" s="1"/>
  <c r="AH37" i="203"/>
  <c r="BH5" i="203" s="1"/>
  <c r="AG37" i="203"/>
  <c r="BG5" i="203" s="1"/>
  <c r="AF37" i="203"/>
  <c r="BF5" i="203" s="1"/>
  <c r="AE37" i="203"/>
  <c r="BE5" i="203" s="1"/>
  <c r="AD37" i="203"/>
  <c r="BD5" i="203" s="1"/>
  <c r="AC37" i="203"/>
  <c r="BC5" i="203" s="1"/>
  <c r="AB37" i="203"/>
  <c r="AA37" i="203"/>
  <c r="Z37" i="203"/>
  <c r="Y37" i="203"/>
  <c r="AJ35" i="203"/>
  <c r="AI35" i="203"/>
  <c r="AH35" i="203"/>
  <c r="AG35" i="203"/>
  <c r="BS5" i="203" s="1"/>
  <c r="AF35" i="203"/>
  <c r="BR5" i="203" s="1"/>
  <c r="AE35" i="203"/>
  <c r="BQ5" i="203" s="1"/>
  <c r="AD35" i="203"/>
  <c r="BP5" i="203" s="1"/>
  <c r="AC35" i="203"/>
  <c r="BO5" i="203" s="1"/>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S11" i="203"/>
  <c r="AQ11" i="203"/>
  <c r="BV5" i="203"/>
  <c r="BU5" i="203"/>
  <c r="BT5" i="203"/>
  <c r="BN5" i="203"/>
  <c r="BM5" i="203"/>
  <c r="BL5" i="203"/>
  <c r="BK5" i="203"/>
  <c r="BB5" i="203"/>
  <c r="BA5" i="203"/>
  <c r="AZ5" i="203"/>
  <c r="AY5" i="203"/>
  <c r="AX5" i="203"/>
  <c r="AW5" i="203"/>
  <c r="AV5" i="203"/>
  <c r="AJ37" i="202"/>
  <c r="AI37" i="202"/>
  <c r="AH37" i="202"/>
  <c r="AG37" i="202"/>
  <c r="BG5" i="202" s="1"/>
  <c r="AF37" i="202"/>
  <c r="BF5" i="202" s="1"/>
  <c r="AE37" i="202"/>
  <c r="BE5" i="202" s="1"/>
  <c r="AD37" i="202"/>
  <c r="BD5" i="202" s="1"/>
  <c r="AC37" i="202"/>
  <c r="BC5" i="202" s="1"/>
  <c r="AB37" i="202"/>
  <c r="AA37" i="202"/>
  <c r="Z37" i="202"/>
  <c r="Y37" i="202"/>
  <c r="AJ35" i="202"/>
  <c r="BV5" i="202" s="1"/>
  <c r="AI35" i="202"/>
  <c r="BU5" i="202" s="1"/>
  <c r="AH35" i="202"/>
  <c r="BT5" i="202" s="1"/>
  <c r="AG35" i="202"/>
  <c r="BS5" i="202" s="1"/>
  <c r="AF35" i="202"/>
  <c r="BR5" i="202" s="1"/>
  <c r="AE35" i="202"/>
  <c r="BQ5" i="202" s="1"/>
  <c r="AD35" i="202"/>
  <c r="AC35" i="202"/>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S11" i="202"/>
  <c r="AQ11" i="202"/>
  <c r="BP5" i="202"/>
  <c r="BO5" i="202"/>
  <c r="BN5" i="202"/>
  <c r="BM5" i="202"/>
  <c r="BL5" i="202"/>
  <c r="BK5" i="202"/>
  <c r="BJ5" i="202"/>
  <c r="BI5" i="202"/>
  <c r="BH5" i="202"/>
  <c r="BB5" i="202"/>
  <c r="BA5" i="202"/>
  <c r="AZ5" i="202"/>
  <c r="AY5" i="202"/>
  <c r="AX5" i="202"/>
  <c r="AW5" i="202"/>
  <c r="AV5" i="202"/>
  <c r="AJ37" i="201"/>
  <c r="BJ5" i="201" s="1"/>
  <c r="AI37" i="201"/>
  <c r="BI5" i="201" s="1"/>
  <c r="AH37" i="201"/>
  <c r="BH5" i="201" s="1"/>
  <c r="AG37" i="201"/>
  <c r="AF37" i="201"/>
  <c r="AE37" i="201"/>
  <c r="AD37" i="201"/>
  <c r="AC37" i="201"/>
  <c r="AB37" i="201"/>
  <c r="AA37" i="201"/>
  <c r="Z37" i="201"/>
  <c r="Y37" i="201"/>
  <c r="AJ35" i="201"/>
  <c r="BV5" i="201" s="1"/>
  <c r="AI35" i="201"/>
  <c r="BU5" i="201" s="1"/>
  <c r="AH35" i="201"/>
  <c r="BT5" i="201" s="1"/>
  <c r="AG35" i="201"/>
  <c r="BS5" i="201" s="1"/>
  <c r="AF35" i="201"/>
  <c r="BR5" i="201" s="1"/>
  <c r="AE35" i="201"/>
  <c r="BQ5" i="201" s="1"/>
  <c r="AD35" i="201"/>
  <c r="AC35" i="201"/>
  <c r="AQ34" i="201"/>
  <c r="AQ33" i="201"/>
  <c r="AQ32" i="201"/>
  <c r="AQ31" i="201"/>
  <c r="AQ30" i="201"/>
  <c r="AQ29" i="201"/>
  <c r="AQ28" i="201"/>
  <c r="AQ27" i="201"/>
  <c r="AQ26" i="201"/>
  <c r="AQ25" i="201"/>
  <c r="AQ24" i="201"/>
  <c r="AQ23" i="201"/>
  <c r="AQ22" i="201"/>
  <c r="AQ21" i="201"/>
  <c r="AQ20" i="201"/>
  <c r="AQ19" i="201"/>
  <c r="AQ18" i="201"/>
  <c r="AQ17" i="201"/>
  <c r="AQ16" i="201"/>
  <c r="AQ15" i="201"/>
  <c r="AQ14" i="201"/>
  <c r="AQ13" i="201"/>
  <c r="AQ12" i="201"/>
  <c r="AS11" i="201"/>
  <c r="AQ11" i="201"/>
  <c r="BP5" i="201"/>
  <c r="BO5" i="201"/>
  <c r="BN5" i="201"/>
  <c r="BM5" i="201"/>
  <c r="BL5" i="201"/>
  <c r="BK5" i="201"/>
  <c r="BG5" i="201"/>
  <c r="BF5" i="201"/>
  <c r="BE5" i="201"/>
  <c r="BD5" i="201"/>
  <c r="BC5" i="201"/>
  <c r="BB5" i="201"/>
  <c r="BA5" i="201"/>
  <c r="AZ5" i="201"/>
  <c r="AY5" i="201"/>
  <c r="AX5" i="201"/>
  <c r="AW5" i="201"/>
  <c r="AV5" i="201"/>
  <c r="AJ37" i="200"/>
  <c r="AI37" i="200"/>
  <c r="BI5" i="200" s="1"/>
  <c r="AH37" i="200"/>
  <c r="BH5" i="200" s="1"/>
  <c r="AG37" i="200"/>
  <c r="BG5" i="200" s="1"/>
  <c r="AF37" i="200"/>
  <c r="AE37" i="200"/>
  <c r="AD37" i="200"/>
  <c r="AC37" i="200"/>
  <c r="AB37" i="200"/>
  <c r="AA37" i="200"/>
  <c r="Z37" i="200"/>
  <c r="Y37" i="200"/>
  <c r="BK5" i="200" s="1"/>
  <c r="AJ35" i="200"/>
  <c r="BV5" i="200" s="1"/>
  <c r="AI35" i="200"/>
  <c r="BU5" i="200" s="1"/>
  <c r="AH35" i="200"/>
  <c r="AG35" i="200"/>
  <c r="AF35" i="200"/>
  <c r="AE35" i="200"/>
  <c r="AD35" i="200"/>
  <c r="AC35" i="200"/>
  <c r="AQ34" i="200"/>
  <c r="AQ33" i="200"/>
  <c r="AQ32" i="200"/>
  <c r="AQ31" i="200"/>
  <c r="AQ30" i="200"/>
  <c r="AQ29" i="200"/>
  <c r="AQ28" i="200"/>
  <c r="AQ27" i="200"/>
  <c r="AQ26" i="200"/>
  <c r="AQ25" i="200"/>
  <c r="AQ24" i="200"/>
  <c r="AQ23" i="200"/>
  <c r="AQ22" i="200"/>
  <c r="AQ21" i="200"/>
  <c r="AQ20" i="200"/>
  <c r="AQ19" i="200"/>
  <c r="AQ18" i="200"/>
  <c r="AQ17" i="200"/>
  <c r="AQ16" i="200"/>
  <c r="AQ15" i="200"/>
  <c r="AQ14" i="200"/>
  <c r="AQ13" i="200"/>
  <c r="AQ12" i="200"/>
  <c r="AS11" i="200"/>
  <c r="AQ11" i="200"/>
  <c r="BT5" i="200"/>
  <c r="BS5" i="200"/>
  <c r="BR5" i="200"/>
  <c r="BQ5" i="200"/>
  <c r="BP5" i="200"/>
  <c r="BO5" i="200"/>
  <c r="BN5" i="200"/>
  <c r="BM5" i="200"/>
  <c r="BL5" i="200"/>
  <c r="BJ5" i="200"/>
  <c r="BF5" i="200"/>
  <c r="BE5" i="200"/>
  <c r="BD5" i="200"/>
  <c r="BC5" i="200"/>
  <c r="BB5" i="200"/>
  <c r="BA5" i="200"/>
  <c r="AZ5" i="200"/>
  <c r="AY5" i="200"/>
  <c r="AX5" i="200"/>
  <c r="AW5" i="200"/>
  <c r="AV5" i="200"/>
  <c r="AJ37" i="199"/>
  <c r="BJ5" i="199" s="1"/>
  <c r="AI37" i="199"/>
  <c r="BI5" i="199" s="1"/>
  <c r="AH37" i="199"/>
  <c r="BH5" i="199" s="1"/>
  <c r="AG37" i="199"/>
  <c r="BG5" i="199" s="1"/>
  <c r="AF37" i="199"/>
  <c r="AE37" i="199"/>
  <c r="AD37" i="199"/>
  <c r="AC37" i="199"/>
  <c r="AB37" i="199"/>
  <c r="AA37" i="199"/>
  <c r="Z37" i="199"/>
  <c r="Y37" i="199"/>
  <c r="BK5" i="199" s="1"/>
  <c r="AJ35" i="199"/>
  <c r="BV5" i="199" s="1"/>
  <c r="AI35" i="199"/>
  <c r="BU5" i="199" s="1"/>
  <c r="AH35" i="199"/>
  <c r="AG35" i="199"/>
  <c r="BS5" i="199" s="1"/>
  <c r="AF35" i="199"/>
  <c r="BR5" i="199" s="1"/>
  <c r="AE35" i="199"/>
  <c r="BQ5" i="199" s="1"/>
  <c r="AD35" i="199"/>
  <c r="BP5" i="199" s="1"/>
  <c r="AC35" i="199"/>
  <c r="AQ34" i="199"/>
  <c r="AQ33" i="199"/>
  <c r="AQ32" i="199"/>
  <c r="AQ31" i="199"/>
  <c r="AQ30" i="199"/>
  <c r="AQ29" i="199"/>
  <c r="AQ28" i="199"/>
  <c r="AQ27" i="199"/>
  <c r="AQ26" i="199"/>
  <c r="AQ25" i="199"/>
  <c r="AQ24" i="199"/>
  <c r="AQ23" i="199"/>
  <c r="AQ22" i="199"/>
  <c r="AQ21" i="199"/>
  <c r="AQ20" i="199"/>
  <c r="AQ19" i="199"/>
  <c r="AQ18" i="199"/>
  <c r="AQ17" i="199"/>
  <c r="AQ16" i="199"/>
  <c r="AQ15" i="199"/>
  <c r="AQ14" i="199"/>
  <c r="AQ13" i="199"/>
  <c r="AQ12" i="199"/>
  <c r="AS11" i="199"/>
  <c r="AQ11" i="199"/>
  <c r="BT5" i="199"/>
  <c r="BO5" i="199"/>
  <c r="BL5" i="199"/>
  <c r="BF5" i="199"/>
  <c r="BE5" i="199"/>
  <c r="BD5" i="199"/>
  <c r="BC5" i="199"/>
  <c r="BB5" i="199"/>
  <c r="BA5" i="199"/>
  <c r="AZ5" i="199"/>
  <c r="AX5" i="199"/>
  <c r="AW5" i="199"/>
  <c r="AV5" i="199"/>
  <c r="AJ37" i="198"/>
  <c r="BJ5" i="198" s="1"/>
  <c r="AI37" i="198"/>
  <c r="AH37" i="198"/>
  <c r="AG37" i="198"/>
  <c r="BG5" i="198" s="1"/>
  <c r="AF37" i="198"/>
  <c r="BF5" i="198" s="1"/>
  <c r="AE37" i="198"/>
  <c r="BE5" i="198" s="1"/>
  <c r="AD37" i="198"/>
  <c r="BD5" i="198" s="1"/>
  <c r="AC37" i="198"/>
  <c r="BC5" i="198" s="1"/>
  <c r="AB37" i="198"/>
  <c r="AA37" i="198"/>
  <c r="Z37" i="198"/>
  <c r="Y37" i="198"/>
  <c r="BM5" i="198" s="1"/>
  <c r="AJ35" i="198"/>
  <c r="AI35" i="198"/>
  <c r="AH35" i="198"/>
  <c r="AG35" i="198"/>
  <c r="AF35" i="198"/>
  <c r="AE35" i="198"/>
  <c r="AD35" i="198"/>
  <c r="AC35" i="198"/>
  <c r="AQ34" i="198"/>
  <c r="AQ33" i="198"/>
  <c r="AQ32" i="198"/>
  <c r="AQ31" i="198"/>
  <c r="AQ30" i="198"/>
  <c r="AQ29" i="198"/>
  <c r="AQ28" i="198"/>
  <c r="AQ27" i="198"/>
  <c r="AQ26" i="198"/>
  <c r="AQ25" i="198"/>
  <c r="AQ24" i="198"/>
  <c r="AQ23" i="198"/>
  <c r="AQ22" i="198"/>
  <c r="AQ21" i="198"/>
  <c r="AQ20" i="198"/>
  <c r="AQ19" i="198"/>
  <c r="AQ18" i="198"/>
  <c r="AQ17" i="198"/>
  <c r="AQ16" i="198"/>
  <c r="AQ15" i="198"/>
  <c r="AQ14" i="198"/>
  <c r="AQ13" i="198"/>
  <c r="AQ12" i="198"/>
  <c r="AS11" i="198"/>
  <c r="AQ11" i="198"/>
  <c r="BV5" i="198"/>
  <c r="BU5" i="198"/>
  <c r="BT5" i="198"/>
  <c r="BS5" i="198"/>
  <c r="BR5" i="198"/>
  <c r="BQ5" i="198"/>
  <c r="BP5" i="198"/>
  <c r="BO5" i="198"/>
  <c r="BN5" i="198"/>
  <c r="BI5" i="198"/>
  <c r="BH5" i="198"/>
  <c r="BB5" i="198"/>
  <c r="BA5" i="198"/>
  <c r="AZ5" i="198"/>
  <c r="AX5" i="198"/>
  <c r="AW5" i="198"/>
  <c r="AV5" i="198"/>
  <c r="AJ37" i="197"/>
  <c r="AI37" i="197"/>
  <c r="AH37" i="197"/>
  <c r="AG37" i="197"/>
  <c r="AF37" i="197"/>
  <c r="AE37" i="197"/>
  <c r="BE5" i="197" s="1"/>
  <c r="AD37" i="197"/>
  <c r="BD5" i="197" s="1"/>
  <c r="AC37" i="197"/>
  <c r="BC5" i="197" s="1"/>
  <c r="AB37" i="197"/>
  <c r="AA37" i="197"/>
  <c r="BA5" i="197" s="1"/>
  <c r="Z37" i="197"/>
  <c r="Y37" i="197"/>
  <c r="AJ35" i="197"/>
  <c r="AI35" i="197"/>
  <c r="AH35" i="197"/>
  <c r="AG35" i="197"/>
  <c r="AF35" i="197"/>
  <c r="AE35" i="197"/>
  <c r="AD35" i="197"/>
  <c r="AC35" i="197"/>
  <c r="BO5" i="197" s="1"/>
  <c r="AQ34" i="197"/>
  <c r="AQ33" i="197"/>
  <c r="AQ32" i="197"/>
  <c r="AQ31" i="197"/>
  <c r="AQ30" i="197"/>
  <c r="AQ29" i="197"/>
  <c r="AQ28" i="197"/>
  <c r="AQ27" i="197"/>
  <c r="AQ26" i="197"/>
  <c r="AQ25" i="197"/>
  <c r="AQ24" i="197"/>
  <c r="AQ23" i="197"/>
  <c r="AQ22" i="197"/>
  <c r="AQ21" i="197"/>
  <c r="AQ20" i="197"/>
  <c r="AQ19" i="197"/>
  <c r="AQ18" i="197"/>
  <c r="AQ17" i="197"/>
  <c r="AQ16" i="197"/>
  <c r="AQ15" i="197"/>
  <c r="AQ14" i="197"/>
  <c r="AQ13" i="197"/>
  <c r="AQ12" i="197"/>
  <c r="AS11" i="197"/>
  <c r="AQ11" i="197"/>
  <c r="BV5" i="197"/>
  <c r="BU5" i="197"/>
  <c r="BT5" i="197"/>
  <c r="BS5" i="197"/>
  <c r="BR5" i="197"/>
  <c r="BQ5" i="197"/>
  <c r="BP5" i="197"/>
  <c r="BM5" i="197"/>
  <c r="BL5" i="197"/>
  <c r="BK5" i="197"/>
  <c r="BJ5" i="197"/>
  <c r="BI5" i="197"/>
  <c r="BH5" i="197"/>
  <c r="BG5" i="197"/>
  <c r="BF5" i="197"/>
  <c r="BB5" i="197"/>
  <c r="AZ5" i="197"/>
  <c r="AY5" i="197"/>
  <c r="AX5" i="197"/>
  <c r="AW5" i="197"/>
  <c r="AV5" i="197"/>
  <c r="AJ37" i="196"/>
  <c r="AI37" i="196"/>
  <c r="AH37" i="196"/>
  <c r="AG37" i="196"/>
  <c r="AF37" i="196"/>
  <c r="BF5" i="196" s="1"/>
  <c r="AE37" i="196"/>
  <c r="BE5" i="196" s="1"/>
  <c r="AD37" i="196"/>
  <c r="BD5" i="196" s="1"/>
  <c r="AC37" i="196"/>
  <c r="BC5" i="196" s="1"/>
  <c r="AB37" i="196"/>
  <c r="AA37" i="196"/>
  <c r="Z37" i="196"/>
  <c r="Y37" i="196"/>
  <c r="AJ35" i="196"/>
  <c r="AI35" i="196"/>
  <c r="AH35" i="196"/>
  <c r="AG35" i="196"/>
  <c r="AF35" i="196"/>
  <c r="AE35" i="196"/>
  <c r="BQ5" i="196" s="1"/>
  <c r="AD35" i="196"/>
  <c r="BP5" i="196" s="1"/>
  <c r="AC35" i="196"/>
  <c r="BO5" i="196" s="1"/>
  <c r="AQ34" i="196"/>
  <c r="AQ33" i="196"/>
  <c r="AQ32" i="196"/>
  <c r="AQ31" i="196"/>
  <c r="AQ30" i="196"/>
  <c r="AQ29" i="196"/>
  <c r="AQ28" i="196"/>
  <c r="AQ27" i="196"/>
  <c r="AQ26" i="196"/>
  <c r="AQ25" i="196"/>
  <c r="AQ24" i="196"/>
  <c r="AQ23" i="196"/>
  <c r="AQ22" i="196"/>
  <c r="AQ21" i="196"/>
  <c r="AQ20" i="196"/>
  <c r="AQ19" i="196"/>
  <c r="AQ18" i="196"/>
  <c r="AQ17" i="196"/>
  <c r="AQ16" i="196"/>
  <c r="AQ15" i="196"/>
  <c r="AQ14" i="196"/>
  <c r="AQ13" i="196"/>
  <c r="AQ12" i="196"/>
  <c r="AS11" i="196"/>
  <c r="AQ11" i="196"/>
  <c r="BV5" i="196"/>
  <c r="BU5" i="196"/>
  <c r="BT5" i="196"/>
  <c r="BS5" i="196"/>
  <c r="BR5" i="196"/>
  <c r="BN5" i="196"/>
  <c r="BM5" i="196"/>
  <c r="BL5" i="196"/>
  <c r="BK5" i="196"/>
  <c r="BJ5" i="196"/>
  <c r="BI5" i="196"/>
  <c r="BH5" i="196"/>
  <c r="BG5" i="196"/>
  <c r="BB5" i="196"/>
  <c r="BA5" i="196"/>
  <c r="AZ5" i="196"/>
  <c r="AY5" i="196"/>
  <c r="AX5" i="196"/>
  <c r="AW5" i="196"/>
  <c r="AV5" i="196"/>
  <c r="AJ37" i="195"/>
  <c r="AI37" i="195"/>
  <c r="AH37" i="195"/>
  <c r="AG37" i="195"/>
  <c r="AF37" i="195"/>
  <c r="AE37" i="195"/>
  <c r="BE5" i="195" s="1"/>
  <c r="AD37" i="195"/>
  <c r="AC37" i="195"/>
  <c r="BC5" i="195" s="1"/>
  <c r="AB37" i="195"/>
  <c r="AA37" i="195"/>
  <c r="Z37" i="195"/>
  <c r="Y37" i="195"/>
  <c r="BK5" i="195" s="1"/>
  <c r="AJ35" i="195"/>
  <c r="BV5" i="195" s="1"/>
  <c r="AI35" i="195"/>
  <c r="BU5" i="195" s="1"/>
  <c r="AH35" i="195"/>
  <c r="AG35" i="195"/>
  <c r="AF35" i="195"/>
  <c r="AE35" i="195"/>
  <c r="AD35" i="195"/>
  <c r="AC35" i="195"/>
  <c r="AQ34" i="195"/>
  <c r="AQ33" i="195"/>
  <c r="AQ32" i="195"/>
  <c r="AQ31" i="195"/>
  <c r="AQ30" i="195"/>
  <c r="AQ29" i="195"/>
  <c r="AQ28" i="195"/>
  <c r="AQ27" i="195"/>
  <c r="AQ26" i="195"/>
  <c r="AQ25" i="195"/>
  <c r="AQ24" i="195"/>
  <c r="AQ23" i="195"/>
  <c r="AQ22" i="195"/>
  <c r="AQ21" i="195"/>
  <c r="AQ20" i="195"/>
  <c r="AQ19" i="195"/>
  <c r="AQ18" i="195"/>
  <c r="AQ17" i="195"/>
  <c r="AQ16" i="195"/>
  <c r="AQ15" i="195"/>
  <c r="AQ14" i="195"/>
  <c r="AQ13" i="195"/>
  <c r="AQ12" i="195"/>
  <c r="AS11" i="195"/>
  <c r="AQ11" i="195"/>
  <c r="BT5" i="195"/>
  <c r="BS5" i="195"/>
  <c r="BR5" i="195"/>
  <c r="BQ5" i="195"/>
  <c r="BP5" i="195"/>
  <c r="BO5" i="195"/>
  <c r="BM5" i="195"/>
  <c r="BL5" i="195"/>
  <c r="BJ5" i="195"/>
  <c r="BI5" i="195"/>
  <c r="BH5" i="195"/>
  <c r="BG5" i="195"/>
  <c r="BF5" i="195"/>
  <c r="BD5" i="195"/>
  <c r="BB5" i="195"/>
  <c r="BA5" i="195"/>
  <c r="AZ5" i="195"/>
  <c r="AY5" i="195"/>
  <c r="AX5" i="195"/>
  <c r="AW5" i="195"/>
  <c r="AV5" i="195"/>
  <c r="AJ37" i="194"/>
  <c r="AI37" i="194"/>
  <c r="AH37" i="194"/>
  <c r="AG37" i="194"/>
  <c r="AF37" i="194"/>
  <c r="AE37" i="194"/>
  <c r="AD37" i="194"/>
  <c r="AC37" i="194"/>
  <c r="BC5" i="194" s="1"/>
  <c r="AB37" i="194"/>
  <c r="AA37" i="194"/>
  <c r="Z37" i="194"/>
  <c r="Y37" i="194"/>
  <c r="BM5" i="194" s="1"/>
  <c r="AJ35" i="194"/>
  <c r="AI35" i="194"/>
  <c r="AH35" i="194"/>
  <c r="AG35" i="194"/>
  <c r="AF35" i="194"/>
  <c r="BR5" i="194" s="1"/>
  <c r="AE35" i="194"/>
  <c r="BQ5" i="194" s="1"/>
  <c r="AD35" i="194"/>
  <c r="AC35" i="194"/>
  <c r="AQ34" i="194"/>
  <c r="AQ33" i="194"/>
  <c r="AQ32" i="194"/>
  <c r="AQ31" i="194"/>
  <c r="AQ30" i="194"/>
  <c r="AQ29" i="194"/>
  <c r="AQ28" i="194"/>
  <c r="AQ27" i="194"/>
  <c r="AQ26" i="194"/>
  <c r="AQ25" i="194"/>
  <c r="AQ24" i="194"/>
  <c r="AQ23" i="194"/>
  <c r="AQ22" i="194"/>
  <c r="AQ21" i="194"/>
  <c r="AQ20" i="194"/>
  <c r="AQ19" i="194"/>
  <c r="AQ18" i="194"/>
  <c r="AQ17" i="194"/>
  <c r="AQ16" i="194"/>
  <c r="AQ15" i="194"/>
  <c r="AQ14" i="194"/>
  <c r="AQ13" i="194"/>
  <c r="AQ12" i="194"/>
  <c r="AS11" i="194"/>
  <c r="AQ11" i="194"/>
  <c r="BV5" i="194"/>
  <c r="BU5" i="194"/>
  <c r="BT5" i="194"/>
  <c r="BS5" i="194"/>
  <c r="BP5" i="194"/>
  <c r="BO5" i="194"/>
  <c r="BJ5" i="194"/>
  <c r="BI5" i="194"/>
  <c r="BH5" i="194"/>
  <c r="BG5" i="194"/>
  <c r="BF5" i="194"/>
  <c r="BE5" i="194"/>
  <c r="BD5" i="194"/>
  <c r="BB5" i="194"/>
  <c r="BA5" i="194"/>
  <c r="AZ5" i="194"/>
  <c r="AX5" i="194"/>
  <c r="AW5" i="194"/>
  <c r="AV5" i="194"/>
  <c r="AJ37" i="193"/>
  <c r="BJ5" i="193" s="1"/>
  <c r="AI37" i="193"/>
  <c r="BI5" i="193" s="1"/>
  <c r="AH37" i="193"/>
  <c r="BH5" i="193" s="1"/>
  <c r="AG37" i="193"/>
  <c r="BG5" i="193" s="1"/>
  <c r="AF37" i="193"/>
  <c r="BF5" i="193" s="1"/>
  <c r="AE37" i="193"/>
  <c r="BE5" i="193" s="1"/>
  <c r="AD37" i="193"/>
  <c r="BD5" i="193" s="1"/>
  <c r="AC37" i="193"/>
  <c r="BC5" i="193" s="1"/>
  <c r="AB37" i="193"/>
  <c r="BB5" i="193" s="1"/>
  <c r="AA37" i="193"/>
  <c r="Z37" i="193"/>
  <c r="BM5" i="193" s="1"/>
  <c r="Y37" i="193"/>
  <c r="BK5" i="193" s="1"/>
  <c r="AJ35" i="193"/>
  <c r="BV5" i="193" s="1"/>
  <c r="AI35" i="193"/>
  <c r="BU5" i="193" s="1"/>
  <c r="AH35" i="193"/>
  <c r="AG35" i="193"/>
  <c r="AF35" i="193"/>
  <c r="AE35" i="193"/>
  <c r="AD35" i="193"/>
  <c r="AC35" i="193"/>
  <c r="AQ34" i="193"/>
  <c r="AQ33" i="193"/>
  <c r="AQ32" i="193"/>
  <c r="AQ31" i="193"/>
  <c r="AQ30" i="193"/>
  <c r="AQ29" i="193"/>
  <c r="AQ28" i="193"/>
  <c r="AQ27" i="193"/>
  <c r="AQ26" i="193"/>
  <c r="AQ25" i="193"/>
  <c r="AQ24" i="193"/>
  <c r="AQ23" i="193"/>
  <c r="AQ22" i="193"/>
  <c r="AQ21" i="193"/>
  <c r="AQ20" i="193"/>
  <c r="AQ19" i="193"/>
  <c r="AQ18" i="193"/>
  <c r="AQ17" i="193"/>
  <c r="AQ16" i="193"/>
  <c r="AQ15" i="193"/>
  <c r="AQ14" i="193"/>
  <c r="AQ13" i="193"/>
  <c r="AQ12" i="193"/>
  <c r="AS11" i="193"/>
  <c r="AQ11" i="193"/>
  <c r="BT5" i="193"/>
  <c r="BS5" i="193"/>
  <c r="BR5" i="193"/>
  <c r="BQ5" i="193"/>
  <c r="BP5" i="193"/>
  <c r="BO5" i="193"/>
  <c r="BL5" i="193"/>
  <c r="BA5" i="193"/>
  <c r="AZ5" i="193"/>
  <c r="AX5" i="193"/>
  <c r="AW5" i="193"/>
  <c r="AV5" i="193"/>
  <c r="AY5" i="193" l="1"/>
  <c r="BN5" i="193"/>
  <c r="BN5" i="229"/>
  <c r="BN5" i="230"/>
  <c r="BL5" i="229"/>
  <c r="BK5" i="229"/>
  <c r="BN5" i="228"/>
  <c r="AY5" i="229"/>
  <c r="BK5" i="208"/>
  <c r="BK5" i="215"/>
  <c r="BK5" i="222"/>
  <c r="BL5" i="208"/>
  <c r="BN5" i="214"/>
  <c r="BL5" i="215"/>
  <c r="BN5" i="221"/>
  <c r="BL5" i="222"/>
  <c r="AY5" i="208"/>
  <c r="AY5" i="215"/>
  <c r="AY5" i="222"/>
  <c r="BK5" i="206"/>
  <c r="BN5" i="205"/>
  <c r="BL5" i="206"/>
  <c r="AY5" i="206"/>
  <c r="AY5" i="199"/>
  <c r="BM5" i="199"/>
  <c r="BN5" i="199"/>
  <c r="BK5" i="198"/>
  <c r="BN5" i="197"/>
  <c r="BL5" i="198"/>
  <c r="AY5" i="198"/>
  <c r="BN5" i="194"/>
  <c r="BN5" i="195"/>
  <c r="BK5" i="194"/>
  <c r="BL5" i="194"/>
  <c r="AY5" i="194"/>
  <c r="AJ37" i="105" l="1"/>
  <c r="BJ5" i="105" s="1"/>
  <c r="AI37" i="105"/>
  <c r="BI5" i="105" s="1"/>
  <c r="AH37" i="105"/>
  <c r="BH5" i="105" s="1"/>
  <c r="AG37" i="105"/>
  <c r="AF37" i="105"/>
  <c r="BF5" i="105" s="1"/>
  <c r="AE37" i="105"/>
  <c r="BE5" i="105" s="1"/>
  <c r="AD37" i="105"/>
  <c r="BD5" i="105" s="1"/>
  <c r="AC37" i="105"/>
  <c r="AB37" i="105"/>
  <c r="BB5" i="105" s="1"/>
  <c r="AA37" i="105"/>
  <c r="BA5" i="105" s="1"/>
  <c r="Z37" i="105"/>
  <c r="Y37" i="105"/>
  <c r="BK5" i="105" s="1"/>
  <c r="AJ35" i="105"/>
  <c r="BV5" i="105" s="1"/>
  <c r="AI35" i="105"/>
  <c r="BU5" i="105" s="1"/>
  <c r="AH35" i="105"/>
  <c r="BT5" i="105" s="1"/>
  <c r="AG35" i="105"/>
  <c r="BS5" i="105" s="1"/>
  <c r="AF35" i="105"/>
  <c r="BR5" i="105" s="1"/>
  <c r="AE35" i="105"/>
  <c r="AD35" i="105"/>
  <c r="BP5" i="105" s="1"/>
  <c r="AC35" i="105"/>
  <c r="BO5" i="105" s="1"/>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BQ5" i="105"/>
  <c r="BG5" i="105"/>
  <c r="BC5" i="105"/>
  <c r="AZ5" i="105"/>
  <c r="AX5" i="105"/>
  <c r="AW5" i="105"/>
  <c r="AV5" i="105"/>
  <c r="BM5" i="105" l="1"/>
  <c r="AY5" i="105"/>
  <c r="BL5" i="105"/>
  <c r="BN5" i="105"/>
  <c r="Y37" i="83" l="1"/>
  <c r="Z37" i="83"/>
  <c r="AA37" i="83"/>
  <c r="AB37" i="83"/>
  <c r="AS11" i="83"/>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AJ37" i="83"/>
  <c r="BJ5" i="83" s="1"/>
  <c r="AE35" i="83"/>
  <c r="BQ5" i="83" s="1"/>
  <c r="AF7" i="57" l="1"/>
  <c r="AY5" i="83"/>
  <c r="BK5" i="83"/>
  <c r="E4" i="58"/>
  <c r="E5" i="58"/>
  <c r="AG7" i="57" l="1"/>
  <c r="AH7" i="57" s="1"/>
  <c r="AI7" i="57" s="1"/>
  <c r="AD37" i="83"/>
  <c r="BD5" i="83" s="1"/>
  <c r="AE37" i="83"/>
  <c r="BE5" i="83" s="1"/>
  <c r="AF37" i="83"/>
  <c r="BF5" i="83" s="1"/>
  <c r="AG37" i="83"/>
  <c r="BG5" i="83" s="1"/>
  <c r="AH37" i="83"/>
  <c r="BH5" i="83" s="1"/>
  <c r="AI37" i="83"/>
  <c r="BI5" i="83" s="1"/>
  <c r="AC37" i="83"/>
  <c r="BC5" i="83" s="1"/>
  <c r="BA5" i="83" l="1"/>
  <c r="AJ35" i="83"/>
  <c r="BV5" i="83" s="1"/>
  <c r="AI35" i="83"/>
  <c r="BU5" i="83" s="1"/>
  <c r="AH35" i="83"/>
  <c r="BT5" i="83" s="1"/>
  <c r="AG35" i="83"/>
  <c r="BS5" i="83" s="1"/>
  <c r="AF35" i="83"/>
  <c r="BR5" i="83" s="1"/>
  <c r="AD35" i="83"/>
  <c r="BP5" i="83" s="1"/>
  <c r="AC35" i="83"/>
  <c r="BO5" i="83" s="1"/>
  <c r="AZ5" i="83" l="1"/>
  <c r="BL5" i="83"/>
  <c r="BM5" i="83"/>
  <c r="BN5" i="83"/>
  <c r="BB5" i="83"/>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<sst xmlns="http://schemas.openxmlformats.org/spreadsheetml/2006/main" count="21333" uniqueCount="1285">
  <si>
    <t>名  称</t>
    <rPh sb="0" eb="4">
      <t>メイショウ</t>
    </rPh>
    <phoneticPr fontId="5"/>
  </si>
  <si>
    <t>管理者名</t>
    <rPh sb="0" eb="4">
      <t>カンリシャメイ</t>
    </rPh>
    <phoneticPr fontId="5"/>
  </si>
  <si>
    <t>変状種類</t>
    <rPh sb="0" eb="2">
      <t>ヘンジョウ</t>
    </rPh>
    <rPh sb="2" eb="4">
      <t>シュルイ</t>
    </rPh>
    <phoneticPr fontId="9"/>
  </si>
  <si>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</si>
  <si>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</si>
  <si>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9"/>
  </si>
  <si>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</si>
  <si>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</si>
  <si>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</si>
  <si>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</si>
  <si>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</si>
  <si>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</si>
  <si>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</si>
  <si>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</si>
  <si>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9"/>
  </si>
  <si>
    <t>漏水</t>
    <rPh sb="0" eb="2">
      <t>ロウスイ</t>
    </rPh>
    <phoneticPr fontId="9"/>
  </si>
  <si>
    <t>外力</t>
    <rPh sb="0" eb="2">
      <t>ガイリョク</t>
    </rPh>
    <phoneticPr fontId="9"/>
  </si>
  <si>
    <t>フリガナ</t>
    <phoneticPr fontId="5"/>
  </si>
  <si>
    <t>路線名</t>
    <phoneticPr fontId="9"/>
  </si>
  <si>
    <t>トンネル全体変状展開図</t>
    <rPh sb="4" eb="6">
      <t>ゼンタイ</t>
    </rPh>
    <rPh sb="6" eb="7">
      <t>ヘン</t>
    </rPh>
    <rPh sb="7" eb="8">
      <t>ジョウ</t>
    </rPh>
    <rPh sb="8" eb="11">
      <t>テンカイズ</t>
    </rPh>
    <phoneticPr fontId="9"/>
  </si>
  <si>
    <t>トンネル変状展開図</t>
    <rPh sb="4" eb="5">
      <t>ヘン</t>
    </rPh>
    <rPh sb="5" eb="6">
      <t>ジョウ</t>
    </rPh>
    <rPh sb="6" eb="9">
      <t>テンカイズ</t>
    </rPh>
    <phoneticPr fontId="9"/>
  </si>
  <si>
    <t>Ⅳ</t>
    <phoneticPr fontId="9"/>
  </si>
  <si>
    <t>Ⅲ</t>
    <phoneticPr fontId="9"/>
  </si>
  <si>
    <t>ｍ</t>
    <phoneticPr fontId="9"/>
  </si>
  <si>
    <t>L=</t>
    <phoneticPr fontId="9"/>
  </si>
  <si>
    <t>トンネル延長</t>
    <phoneticPr fontId="9"/>
  </si>
  <si>
    <t>路 線 名</t>
    <rPh sb="0" eb="1">
      <t>ミチ</t>
    </rPh>
    <rPh sb="2" eb="3">
      <t>セン</t>
    </rPh>
    <rPh sb="4" eb="5">
      <t>メイ</t>
    </rPh>
    <phoneticPr fontId="19"/>
  </si>
  <si>
    <t>名　称</t>
    <rPh sb="0" eb="1">
      <t>ナ</t>
    </rPh>
    <rPh sb="2" eb="3">
      <t>ショウ</t>
    </rPh>
    <phoneticPr fontId="9"/>
  </si>
  <si>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</si>
  <si>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</si>
  <si>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</si>
  <si>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</si>
  <si>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9"/>
  </si>
  <si>
    <t>フリガナ</t>
    <phoneticPr fontId="19"/>
  </si>
  <si>
    <t>Ⅲ</t>
    <phoneticPr fontId="20"/>
  </si>
  <si>
    <t>Ⅳ</t>
    <phoneticPr fontId="20"/>
  </si>
  <si>
    <t>Ⅱb</t>
    <phoneticPr fontId="20"/>
  </si>
  <si>
    <t>Ⅱa</t>
    <phoneticPr fontId="20"/>
  </si>
  <si>
    <t>漏水</t>
    <rPh sb="0" eb="2">
      <t>ロウスイ</t>
    </rPh>
    <phoneticPr fontId="20"/>
  </si>
  <si>
    <t>材質劣化</t>
    <rPh sb="0" eb="2">
      <t>ザイシツ</t>
    </rPh>
    <rPh sb="2" eb="4">
      <t>レッカ</t>
    </rPh>
    <phoneticPr fontId="20"/>
  </si>
  <si>
    <t xml:space="preserve">外力 </t>
    <rPh sb="0" eb="2">
      <t>ガイリョク</t>
    </rPh>
    <phoneticPr fontId="20"/>
  </si>
  <si>
    <t>変状の発生範囲の規模（㎡）</t>
    <rPh sb="0" eb="2">
      <t>ヘンジョウ</t>
    </rPh>
    <rPh sb="3" eb="5">
      <t>ハッセイ</t>
    </rPh>
    <rPh sb="5" eb="7">
      <t>ハンイ</t>
    </rPh>
    <rPh sb="8" eb="10">
      <t>キボ</t>
    </rPh>
    <phoneticPr fontId="20"/>
  </si>
  <si>
    <t>覆工スパン長（ｍ）</t>
    <rPh sb="0" eb="2">
      <t>フッコウ</t>
    </rPh>
    <rPh sb="5" eb="6">
      <t>ナガ</t>
    </rPh>
    <phoneticPr fontId="20"/>
  </si>
  <si>
    <t>変    状    規    模</t>
    <rPh sb="0" eb="1">
      <t>ヘン</t>
    </rPh>
    <rPh sb="5" eb="6">
      <t>ジョウ</t>
    </rPh>
    <rPh sb="10" eb="11">
      <t>キ</t>
    </rPh>
    <rPh sb="15" eb="16">
      <t>ボ</t>
    </rPh>
    <phoneticPr fontId="20"/>
  </si>
  <si>
    <t>変    状    数</t>
    <rPh sb="0" eb="1">
      <t>ヘン</t>
    </rPh>
    <rPh sb="5" eb="6">
      <t>ジョウ</t>
    </rPh>
    <rPh sb="10" eb="11">
      <t>スウ</t>
    </rPh>
    <phoneticPr fontId="20"/>
  </si>
  <si>
    <t>管理者名</t>
    <rPh sb="0" eb="3">
      <t>カンリシャ</t>
    </rPh>
    <rPh sb="3" eb="4">
      <t>メイ</t>
    </rPh>
    <phoneticPr fontId="20"/>
  </si>
  <si>
    <t>名  称</t>
    <rPh sb="0" eb="1">
      <t>ナ</t>
    </rPh>
    <rPh sb="3" eb="4">
      <t>ショウ</t>
    </rPh>
    <phoneticPr fontId="20"/>
  </si>
  <si>
    <t xml:space="preserve"> </t>
    <phoneticPr fontId="20"/>
  </si>
  <si>
    <t>路線名</t>
    <rPh sb="0" eb="2">
      <t>ロセン</t>
    </rPh>
    <rPh sb="2" eb="3">
      <t>メイ</t>
    </rPh>
    <phoneticPr fontId="20"/>
  </si>
  <si>
    <t>フリガナ</t>
    <phoneticPr fontId="20"/>
  </si>
  <si>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</si>
  <si>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</si>
  <si>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</si>
  <si>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</si>
  <si>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</si>
  <si>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</si>
  <si>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</si>
  <si>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</si>
  <si>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</si>
  <si>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</si>
  <si>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</si>
  <si>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</si>
  <si>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</si>
  <si>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</si>
  <si>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</si>
  <si>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</si>
  <si>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</si>
  <si>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</si>
  <si>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</si>
  <si>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</si>
  <si>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</si>
  <si>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</si>
  <si>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</si>
  <si>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</si>
  <si>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</si>
  <si>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</si>
  <si>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</si>
  <si>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</si>
  <si>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</si>
  <si>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</si>
  <si>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</si>
  <si>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</si>
  <si>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</si>
  <si>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</si>
  <si>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</si>
  <si>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</si>
  <si>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</si>
  <si>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</si>
  <si>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</si>
  <si>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</si>
  <si>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</si>
  <si>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</si>
  <si>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</si>
  <si>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</si>
  <si>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</si>
  <si>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</si>
  <si>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</si>
  <si>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</si>
  <si>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</si>
  <si>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</si>
  <si>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</si>
  <si>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</si>
  <si>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</si>
  <si>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</si>
  <si>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</si>
  <si>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</si>
  <si>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</si>
  <si>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</si>
  <si>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</si>
  <si>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</si>
  <si>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</si>
  <si>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</si>
  <si>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</si>
  <si>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</si>
  <si>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</si>
  <si>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</si>
  <si>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</si>
  <si>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</si>
  <si>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</si>
  <si>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</si>
  <si>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</si>
  <si>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</si>
  <si>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</si>
  <si>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</si>
  <si>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</si>
  <si>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</si>
  <si>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</si>
  <si>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</si>
  <si>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</si>
  <si>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</si>
  <si>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</si>
  <si>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作成年月日</t>
    <rPh sb="0" eb="2">
      <t>サクセイ</t>
    </rPh>
    <rPh sb="2" eb="5">
      <t>ネンガッピ</t>
    </rPh>
    <phoneticPr fontId="9"/>
  </si>
  <si>
    <t>作成者</t>
    <rPh sb="0" eb="3">
      <t>サクセイシャ</t>
    </rPh>
    <phoneticPr fontId="9"/>
  </si>
  <si>
    <t>代替路の有無</t>
  </si>
  <si>
    <t>緊急輸送道路</t>
  </si>
  <si>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</si>
  <si>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</si>
  <si>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</si>
  <si>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</si>
  <si>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</si>
  <si>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</si>
  <si>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</si>
  <si>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</si>
  <si>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</si>
  <si>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</si>
  <si>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</si>
  <si>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</si>
  <si>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</si>
  <si>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</si>
  <si>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</si>
  <si>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</si>
  <si>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</si>
  <si>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</si>
  <si>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</si>
  <si>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</si>
  <si>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</si>
  <si>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</si>
  <si>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</si>
  <si>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</si>
  <si>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</si>
  <si>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</si>
  <si>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</si>
  <si>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</si>
  <si>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</si>
  <si>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9"/>
  </si>
  <si>
    <t>対象箇所</t>
    <rPh sb="0" eb="2">
      <t>タイショウ</t>
    </rPh>
    <rPh sb="2" eb="4">
      <t>カショ</t>
    </rPh>
    <phoneticPr fontId="9"/>
  </si>
  <si>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</si>
  <si>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</si>
  <si>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</si>
  <si>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</si>
  <si>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</si>
  <si>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</si>
  <si>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</si>
  <si>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</si>
  <si>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</si>
  <si>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</si>
  <si>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</si>
  <si>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9"/>
  </si>
  <si>
    <t>フリガナ</t>
    <phoneticPr fontId="5"/>
  </si>
  <si>
    <t>変状の発生規模合計(㎡)</t>
    <rPh sb="0" eb="2">
      <t>ヘンジョウ</t>
    </rPh>
    <rPh sb="3" eb="5">
      <t>ハッセイ</t>
    </rPh>
    <rPh sb="5" eb="7">
      <t>キボ</t>
    </rPh>
    <rPh sb="7" eb="9">
      <t>ゴウケイ</t>
    </rPh>
    <phoneticPr fontId="9"/>
  </si>
  <si>
    <t>対策区分毎の
変状の有無</t>
    <rPh sb="0" eb="2">
      <t>タイサク</t>
    </rPh>
    <rPh sb="2" eb="4">
      <t>クブン</t>
    </rPh>
    <rPh sb="4" eb="5">
      <t>ゴト</t>
    </rPh>
    <rPh sb="7" eb="9">
      <t>ヘンジョウ</t>
    </rPh>
    <rPh sb="10" eb="12">
      <t>ウム</t>
    </rPh>
    <phoneticPr fontId="9"/>
  </si>
  <si>
    <t>スパン番号</t>
    <rPh sb="3" eb="5">
      <t>バンゴウ</t>
    </rPh>
    <phoneticPr fontId="9"/>
  </si>
  <si>
    <t>スパン別変状展開図</t>
    <rPh sb="3" eb="4">
      <t>ベツ</t>
    </rPh>
    <rPh sb="4" eb="5">
      <t>ヘン</t>
    </rPh>
    <rPh sb="5" eb="6">
      <t>ジョウ</t>
    </rPh>
    <rPh sb="6" eb="9">
      <t>テンカイズ</t>
    </rPh>
    <phoneticPr fontId="9"/>
  </si>
  <si>
    <t>定期点検年月日</t>
    <rPh sb="4" eb="7">
      <t>ネンガッピ</t>
    </rPh>
    <phoneticPr fontId="5"/>
  </si>
  <si>
    <t>対策区分の
判定</t>
    <rPh sb="0" eb="2">
      <t>タイサク</t>
    </rPh>
    <rPh sb="2" eb="4">
      <t>クブン</t>
    </rPh>
    <rPh sb="6" eb="8">
      <t>ハンテイ</t>
    </rPh>
    <phoneticPr fontId="9"/>
  </si>
  <si>
    <t>覆工スパン
番号</t>
    <rPh sb="0" eb="2">
      <t>フッコウ</t>
    </rPh>
    <rPh sb="6" eb="8">
      <t>バンゴウ</t>
    </rPh>
    <phoneticPr fontId="9"/>
  </si>
  <si>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</si>
  <si>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</si>
  <si>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</si>
  <si>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</si>
  <si>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</si>
  <si>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20"/>
  </si>
  <si>
    <t>異常の種類</t>
    <rPh sb="0" eb="2">
      <t>イジョウ</t>
    </rPh>
    <rPh sb="3" eb="5">
      <t>シュルイ</t>
    </rPh>
    <phoneticPr fontId="20"/>
  </si>
  <si>
    <t>部位区分</t>
    <rPh sb="0" eb="2">
      <t>ブイ</t>
    </rPh>
    <rPh sb="2" eb="4">
      <t>クブン</t>
    </rPh>
    <phoneticPr fontId="20"/>
  </si>
  <si>
    <t>対象箇所</t>
    <rPh sb="0" eb="2">
      <t>タイショウ</t>
    </rPh>
    <rPh sb="2" eb="4">
      <t>カショ</t>
    </rPh>
    <phoneticPr fontId="20"/>
  </si>
  <si>
    <t>異常番号</t>
    <rPh sb="0" eb="2">
      <t>イジョウ</t>
    </rPh>
    <rPh sb="2" eb="4">
      <t>バンゴウ</t>
    </rPh>
    <phoneticPr fontId="20"/>
  </si>
  <si>
    <t>覆工スパン番号</t>
    <rPh sb="0" eb="2">
      <t>フッコウ</t>
    </rPh>
    <rPh sb="5" eb="7">
      <t>バンゴウ</t>
    </rPh>
    <phoneticPr fontId="20"/>
  </si>
  <si>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</si>
  <si>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</si>
  <si>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</si>
  <si>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</si>
  <si>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</si>
  <si>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</si>
  <si>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20"/>
  </si>
  <si>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</si>
  <si>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</si>
  <si>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</si>
  <si>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</si>
  <si>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</si>
  <si>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</si>
  <si>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10"/>
  </si>
  <si>
    <t>定期点検年月日</t>
    <rPh sb="4" eb="7">
      <t>ネンガッピ</t>
    </rPh>
    <phoneticPr fontId="19"/>
  </si>
  <si>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</si>
  <si>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</si>
  <si>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</si>
  <si>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</si>
  <si>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</si>
  <si>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</si>
  <si>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</si>
  <si>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</si>
  <si>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調査の
要否</t>
    <rPh sb="0" eb="2">
      <t>チョウサ</t>
    </rPh>
    <rPh sb="4" eb="6">
      <t>ヨウヒ</t>
    </rPh>
    <phoneticPr fontId="5"/>
  </si>
  <si>
    <t>措置の
要否</t>
    <rPh sb="0" eb="2">
      <t>ソチ</t>
    </rPh>
    <rPh sb="4" eb="6">
      <t>ヨウヒ</t>
    </rPh>
    <phoneticPr fontId="5"/>
  </si>
  <si>
    <t>対策区分</t>
    <phoneticPr fontId="10"/>
  </si>
  <si>
    <t>※　応急措置を実施しないで判定した変状の対策区分は、対策区分の応急措置後の欄に記入すること。</t>
    <rPh sb="37" eb="38">
      <t>ラン</t>
    </rPh>
    <rPh sb="39" eb="41">
      <t>キニュウ</t>
    </rPh>
    <phoneticPr fontId="10"/>
  </si>
  <si>
    <t>異常判定区分</t>
    <rPh sb="0" eb="2">
      <t>イジョウ</t>
    </rPh>
    <rPh sb="2" eb="4">
      <t>ハンテイ</t>
    </rPh>
    <rPh sb="4" eb="6">
      <t>クブン</t>
    </rPh>
    <phoneticPr fontId="5"/>
  </si>
  <si>
    <t>結果</t>
    <rPh sb="0" eb="2">
      <t>ケッカ</t>
    </rPh>
    <phoneticPr fontId="9"/>
  </si>
  <si>
    <t>内容</t>
    <rPh sb="0" eb="2">
      <t>ナイヨウ</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</si>
  <si>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</si>
  <si>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状態の把握の内容</t>
    <rPh sb="0" eb="2">
      <t>ジョウタイ</t>
    </rPh>
    <rPh sb="3" eb="5">
      <t>ハアク</t>
    </rPh>
    <rPh sb="6" eb="8">
      <t>ナイヨウ</t>
    </rPh>
    <phoneticPr fontId="9"/>
  </si>
  <si>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</si>
  <si>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</si>
  <si>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0"/>
  </si>
  <si>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</si>
  <si>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20"/>
  </si>
  <si>
    <t>年月日</t>
    <rPh sb="0" eb="2">
      <t>ネンゲツ</t>
    </rPh>
    <rPh sb="2" eb="3">
      <t>ニチ</t>
    </rPh>
    <phoneticPr fontId="9"/>
  </si>
  <si>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</si>
  <si>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</si>
  <si>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</si>
  <si>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</si>
  <si>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</si>
  <si>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</si>
  <si>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</si>
  <si>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</si>
  <si>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</si>
  <si>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</si>
  <si>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</si>
  <si>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</si>
  <si>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</si>
  <si>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</si>
  <si>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</si>
  <si>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</si>
  <si>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</si>
  <si>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その他</t>
    <rPh sb="2" eb="3">
      <t>タ</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</si>
  <si>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</si>
  <si>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</si>
  <si>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</si>
  <si>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</si>
  <si>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</si>
  <si>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</si>
  <si>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</si>
  <si>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</si>
  <si>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</si>
  <si>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</si>
  <si>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</si>
  <si>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</si>
  <si>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</si>
  <si>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</si>
  <si>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</si>
  <si>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</si>
  <si>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</si>
  <si>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</si>
  <si>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</si>
  <si>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</si>
  <si>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</si>
  <si>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</si>
  <si>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</si>
  <si>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</si>
  <si>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</si>
  <si>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</si>
  <si>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</si>
  <si>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</si>
  <si>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</si>
  <si>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</si>
  <si>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</si>
  <si>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附属物本体</t>
    <rPh sb="0" eb="2">
      <t>フゾク</t>
    </rPh>
    <rPh sb="2" eb="3">
      <t>ブツ</t>
    </rPh>
    <rPh sb="3" eb="5">
      <t>ホンタイ</t>
    </rPh>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</si>
  <si>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</si>
  <si>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</si>
  <si>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</si>
  <si>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</si>
  <si>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</si>
  <si>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</si>
  <si>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</si>
  <si>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点検様式作成フロ-</t>
    <rPh sb="0" eb="2">
      <t>テンケン</t>
    </rPh>
    <rPh sb="2" eb="4">
      <t>ヨウシキ</t>
    </rPh>
    <rPh sb="4" eb="6">
      <t>サクセイ</t>
    </rPh>
    <phoneticPr fontId="10"/>
  </si>
  <si>
    <t>変状面積算出方法</t>
    <rPh sb="0" eb="2">
      <t>ヘンジョウ</t>
    </rPh>
    <rPh sb="2" eb="4">
      <t>メンセキ</t>
    </rPh>
    <rPh sb="4" eb="6">
      <t>サンシュツ</t>
    </rPh>
    <rPh sb="6" eb="8">
      <t>ホウホウ</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</si>
  <si>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</si>
  <si>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</si>
  <si>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</si>
  <si>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</si>
  <si>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③様式D-1-1、様式D-1-2</t>
    <rPh sb="1" eb="3">
      <t>ヨウシキ</t>
    </rPh>
    <rPh sb="9" eb="11">
      <t>ヨウシキ</t>
    </rPh>
    <phoneticPr fontId="10"/>
  </si>
  <si>
    <t>④様式B</t>
    <rPh sb="1" eb="3">
      <t>ヨウシキ</t>
    </rPh>
    <phoneticPr fontId="10"/>
  </si>
  <si>
    <t>⑤様式D-3</t>
    <rPh sb="1" eb="3">
      <t>ヨウシキ</t>
    </rPh>
    <phoneticPr fontId="10"/>
  </si>
  <si>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0"/>
  </si>
  <si>
    <t>注2）材料劣化による：打音異常</t>
    <rPh sb="0" eb="1">
      <t>チュウ</t>
    </rPh>
    <rPh sb="3" eb="7">
      <t>ザイリョウレッカ</t>
    </rPh>
    <rPh sb="11" eb="13">
      <t>ダオン</t>
    </rPh>
    <rPh sb="13" eb="15">
      <t>イジョウ</t>
    </rPh>
    <phoneticPr fontId="10"/>
  </si>
  <si>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0"/>
  </si>
  <si>
    <t>　　　例）ひび割れ：長さ（L）×最大ひび割れ幅（t）を記録する。　　
　　　　　変形，移動，沈下：数値的な記載が可能な場合のみ記載する。</t>
    <rPh sb="3" eb="4">
      <t>レイ</t>
    </rPh>
    <phoneticPr fontId="10"/>
  </si>
  <si>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</si>
  <si>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</si>
  <si>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</si>
  <si>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</si>
  <si>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</si>
  <si>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</si>
  <si>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</si>
  <si>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</si>
  <si>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</si>
  <si>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</si>
  <si>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9"/>
  </si>
  <si>
    <t>スパン長</t>
    <rPh sb="3" eb="4">
      <t>ナガ</t>
    </rPh>
    <phoneticPr fontId="9"/>
  </si>
  <si>
    <t>応急措置前の判定</t>
    <rPh sb="0" eb="2">
      <t>オウキュウ</t>
    </rPh>
    <rPh sb="2" eb="4">
      <t>ソチ</t>
    </rPh>
    <rPh sb="4" eb="5">
      <t>マエ</t>
    </rPh>
    <rPh sb="6" eb="8">
      <t>ハンテイ</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</si>
  <si>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</si>
  <si>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</si>
  <si>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変状番号</t>
    <rPh sb="0" eb="2">
      <t>ヘンジョウ</t>
    </rPh>
    <rPh sb="2" eb="4">
      <t>バンゴウ</t>
    </rPh>
    <phoneticPr fontId="9"/>
  </si>
  <si>
    <t>変状区分</t>
    <rPh sb="0" eb="2">
      <t>ヘンジョウ</t>
    </rPh>
    <rPh sb="2" eb="4">
      <t>クブン</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</si>
  <si>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</si>
  <si>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</si>
  <si>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</si>
  <si>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</si>
  <si>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</si>
  <si>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t>
    <phoneticPr fontId="9"/>
  </si>
  <si>
    <t>対策区分の
判定結果</t>
    <rPh sb="0" eb="2">
      <t>タイサク</t>
    </rPh>
    <rPh sb="2" eb="4">
      <t>クブン</t>
    </rPh>
    <rPh sb="6" eb="8">
      <t>ハンテイ</t>
    </rPh>
    <rPh sb="8" eb="10">
      <t>ケッカ</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</si>
  <si>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</si>
  <si>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※4：本様式は覆工スパン毎に作成すること。</t>
    <rPh sb="3" eb="4">
      <t>ホン</t>
    </rPh>
    <rPh sb="4" eb="6">
      <t>ヨウシキ</t>
    </rPh>
    <rPh sb="7" eb="9">
      <t>フッコウ</t>
    </rPh>
    <rPh sb="12" eb="13">
      <t>ゴト</t>
    </rPh>
    <rPh sb="14" eb="16">
      <t>サクセイ</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</si>
  <si>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</si>
  <si>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非常用施設</t>
    <rPh sb="0" eb="3">
      <t>ヒジョウヨウ</t>
    </rPh>
    <rPh sb="3" eb="5">
      <t>シセツ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</si>
  <si>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</si>
  <si>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</si>
  <si>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</si>
  <si>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</si>
  <si>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</si>
  <si>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</si>
  <si>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</si>
  <si>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</si>
  <si>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</si>
  <si>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</si>
  <si>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</si>
  <si>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</si>
  <si>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</si>
  <si>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</si>
  <si>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</si>
  <si>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</si>
  <si>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</si>
  <si>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</si>
  <si>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</si>
  <si>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</si>
  <si>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</si>
  <si>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</si>
  <si>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</si>
  <si>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</si>
  <si>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</si>
  <si>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</si>
  <si>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無</t>
    <rPh sb="0" eb="1">
      <t>ナシ</t>
    </rPh>
    <phoneticPr fontId="10"/>
  </si>
  <si>
    <t>様式A～B</t>
    <rPh sb="0" eb="2">
      <t>ヨウシキ</t>
    </rPh>
    <phoneticPr fontId="10"/>
  </si>
  <si>
    <t>－</t>
    <phoneticPr fontId="10"/>
  </si>
  <si>
    <t>その他施設</t>
    <rPh sb="2" eb="3">
      <t>タ</t>
    </rPh>
    <rPh sb="3" eb="5">
      <t>シセツ</t>
    </rPh>
    <phoneticPr fontId="10"/>
  </si>
  <si>
    <t>様式C-1-1(本体工)、C-2、D-1-1、D-3</t>
    <rPh sb="0" eb="2">
      <t>ヨウシキ</t>
    </rPh>
    <rPh sb="8" eb="11">
      <t>ホンタイコウ</t>
    </rPh>
    <phoneticPr fontId="10"/>
  </si>
  <si>
    <t>ファイル作成にあたって</t>
    <rPh sb="4" eb="6">
      <t>サクセイ</t>
    </rPh>
    <phoneticPr fontId="10"/>
  </si>
  <si>
    <t>様式C-1-2（附属物）、D-1-2</t>
    <rPh sb="0" eb="2">
      <t>ヨウシキ</t>
    </rPh>
    <rPh sb="8" eb="10">
      <t>フゾク</t>
    </rPh>
    <rPh sb="10" eb="11">
      <t>ブツ</t>
    </rPh>
    <phoneticPr fontId="10"/>
  </si>
  <si>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</si>
  <si>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0"/>
  </si>
  <si>
    <t>※　数が多い場合は、適時、表の行を増やすこと。</t>
    <phoneticPr fontId="10"/>
  </si>
  <si>
    <t>※　行が不足する場合は、適時、表の行を増やすこと。</t>
    <rPh sb="2" eb="3">
      <t>ギョウ</t>
    </rPh>
    <rPh sb="4" eb="6">
      <t>フソク</t>
    </rPh>
    <rPh sb="8" eb="10">
      <t>バアイ</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</si>
  <si>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</si>
  <si>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</si>
  <si>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幅員</t>
    <rPh sb="0" eb="2">
      <t>フクイン</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</si>
  <si>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</si>
  <si>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集計
判定
診断</t>
    <rPh sb="0" eb="2">
      <t>シュウケイ</t>
    </rPh>
    <rPh sb="3" eb="5">
      <t>ハンテイ</t>
    </rPh>
    <rPh sb="6" eb="8">
      <t>シンダン</t>
    </rPh>
    <phoneticPr fontId="9"/>
  </si>
  <si>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</si>
  <si>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</si>
  <si>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</si>
  <si>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</si>
  <si>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</si>
  <si>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</si>
  <si>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</si>
  <si>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</si>
  <si>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</si>
  <si>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</si>
  <si>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</si>
  <si>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</si>
  <si>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</si>
  <si>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</si>
  <si>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</si>
  <si>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</si>
  <si>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</si>
  <si>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</si>
  <si>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</si>
  <si>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</si>
  <si>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</si>
  <si>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</si>
  <si>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メモ</t>
    <phoneticPr fontId="10"/>
  </si>
  <si>
    <t>延長
（ｍ）</t>
    <rPh sb="0" eb="2">
      <t>エンチョウ</t>
    </rPh>
    <phoneticPr fontId="10"/>
  </si>
  <si>
    <t>番号</t>
    <rPh sb="0" eb="2">
      <t>バンゴウ</t>
    </rPh>
    <phoneticPr fontId="10"/>
  </si>
  <si>
    <t>覆工スパン</t>
    <rPh sb="0" eb="2">
      <t>フッコウ</t>
    </rPh>
    <phoneticPr fontId="20"/>
  </si>
  <si>
    <t>定期点検
年月日</t>
    <phoneticPr fontId="10"/>
  </si>
  <si>
    <t>（以下、印刷不要）</t>
    <rPh sb="1" eb="3">
      <t>イカ</t>
    </rPh>
    <rPh sb="4" eb="6">
      <t>インサツ</t>
    </rPh>
    <rPh sb="6" eb="8">
      <t>フヨウ</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</si>
  <si>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</si>
  <si>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</si>
  <si>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変状数に準じてシートを追加すること。</t>
    <rPh sb="2" eb="4">
      <t>ヘンジョウ</t>
    </rPh>
    <rPh sb="4" eb="5">
      <t>スウ</t>
    </rPh>
    <rPh sb="6" eb="7">
      <t>ジュン</t>
    </rPh>
    <rPh sb="13" eb="15">
      <t>ツイカ</t>
    </rPh>
    <phoneticPr fontId="9"/>
  </si>
  <si>
    <t>対策区分</t>
    <rPh sb="0" eb="2">
      <t>タイサク</t>
    </rPh>
    <rPh sb="2" eb="4">
      <t>クブン</t>
    </rPh>
    <phoneticPr fontId="5"/>
  </si>
  <si>
    <t>【覆工スパン毎の変状数,  変状規模】</t>
    <phoneticPr fontId="20"/>
  </si>
  <si>
    <t>定期点検年月日</t>
    <phoneticPr fontId="20"/>
  </si>
  <si>
    <t>施設ID</t>
    <rPh sb="0" eb="2">
      <t>シセツ</t>
    </rPh>
    <phoneticPr fontId="5"/>
  </si>
  <si>
    <t>起点</t>
    <rPh sb="0" eb="2">
      <t>キテン</t>
    </rPh>
    <phoneticPr fontId="20"/>
  </si>
  <si>
    <t>緯度</t>
    <rPh sb="0" eb="2">
      <t>イド</t>
    </rPh>
    <phoneticPr fontId="20"/>
  </si>
  <si>
    <t>経度</t>
    <rPh sb="0" eb="2">
      <t>ケイド</t>
    </rPh>
    <phoneticPr fontId="20"/>
  </si>
  <si>
    <t>終点</t>
    <rPh sb="0" eb="2">
      <t>シュウテン</t>
    </rPh>
    <phoneticPr fontId="20"/>
  </si>
  <si>
    <t>建設年度</t>
    <rPh sb="0" eb="2">
      <t>ケンセツ</t>
    </rPh>
    <rPh sb="2" eb="4">
      <t>ネンド</t>
    </rPh>
    <phoneticPr fontId="9"/>
  </si>
  <si>
    <t>注１：本位置図は、見下げた状態で記載すること。
注２：覆工スパン番号は横断目地毎(矢板工法の場合は上半アーチの
　　　横断目地毎)に設定すること。</t>
    <phoneticPr fontId="2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</si>
  <si>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0"/>
  </si>
  <si>
    <t>※1　トンネル本体工の変状数は、材質劣化、漏水に起因するものは変状単位で、外力に起因するものはスパン単位で計上すること。</t>
    <rPh sb="7" eb="10">
      <t>ホンタイコウ</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</si>
  <si>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</si>
  <si>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</si>
  <si>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</si>
  <si>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</si>
  <si>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</si>
  <si>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施設ID</t>
    <rPh sb="0" eb="2">
      <t>シセツ</t>
    </rPh>
    <phoneticPr fontId="10"/>
  </si>
  <si>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</si>
  <si>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10"/>
  </si>
  <si>
    <t>道路トンネルの健全性の診断の区分の所見</t>
    <rPh sb="0" eb="2">
      <t>ドウロ</t>
    </rPh>
    <rPh sb="7" eb="10">
      <t>ケンゼンセイ</t>
    </rPh>
    <rPh sb="11" eb="13">
      <t>シンダン</t>
    </rPh>
    <rPh sb="14" eb="16">
      <t>クブン</t>
    </rPh>
    <rPh sb="17" eb="19">
      <t>ショケン</t>
    </rPh>
    <phoneticPr fontId="10"/>
  </si>
  <si>
    <t>前回定期点検時の判定</t>
    <rPh sb="0" eb="2">
      <t>ゼンカイ</t>
    </rPh>
    <rPh sb="6" eb="7">
      <t>ジ</t>
    </rPh>
    <rPh sb="8" eb="10">
      <t>ハンテイ</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</si>
  <si>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</si>
  <si>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</si>
  <si>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</si>
  <si>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</si>
  <si>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</si>
  <si>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</si>
  <si>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</si>
  <si>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</si>
  <si>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</si>
  <si>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</si>
  <si>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</si>
  <si>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10"/>
  </si>
  <si>
    <t>健全性の診断の
区分</t>
    <rPh sb="4" eb="6">
      <t>シンダン</t>
    </rPh>
    <rPh sb="8" eb="10">
      <t>クブン</t>
    </rPh>
    <phoneticPr fontId="10"/>
  </si>
  <si>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</si>
  <si>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0"/>
  </si>
  <si>
    <t>※１：本様式は様式D‐3の集計結果を掲載すること。</t>
    <rPh sb="3" eb="4">
      <t>ホン</t>
    </rPh>
    <rPh sb="4" eb="6">
      <t>ヨウシキ</t>
    </rPh>
    <rPh sb="7" eb="9">
      <t>ヨウシキ</t>
    </rPh>
    <rPh sb="13" eb="15">
      <t>シュウケイ</t>
    </rPh>
    <rPh sb="15" eb="17">
      <t>ケッカ</t>
    </rPh>
    <rPh sb="18" eb="20">
      <t>ケイサイ</t>
    </rPh>
    <phoneticPr fontId="2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</si>
  <si>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0"/>
  </si>
  <si>
    <t>トンネル区分</t>
    <rPh sb="4" eb="6">
      <t>クブン</t>
    </rPh>
    <phoneticPr fontId="5"/>
  </si>
  <si>
    <t>不明</t>
    <rPh sb="0" eb="2">
      <t>フメイ</t>
    </rPh>
    <phoneticPr fontId="10"/>
  </si>
  <si>
    <t>一次</t>
    <rPh sb="0" eb="2">
      <t>イチジ</t>
    </rPh>
    <phoneticPr fontId="10"/>
  </si>
  <si>
    <t>二次</t>
    <rPh sb="0" eb="2">
      <t>ニジ</t>
    </rPh>
    <phoneticPr fontId="10"/>
  </si>
  <si>
    <t>三次</t>
    <rPh sb="0" eb="2">
      <t>サンジ</t>
    </rPh>
    <phoneticPr fontId="10"/>
  </si>
  <si>
    <t>市町村指定</t>
    <rPh sb="0" eb="5">
      <t>シチョウソンシテイ</t>
    </rPh>
    <phoneticPr fontId="10"/>
  </si>
  <si>
    <t>指定なし</t>
    <rPh sb="0" eb="2">
      <t>シテイ</t>
    </rPh>
    <phoneticPr fontId="10"/>
  </si>
  <si>
    <t>自専道</t>
    <phoneticPr fontId="10"/>
  </si>
  <si>
    <t>一般道</t>
    <phoneticPr fontId="10"/>
  </si>
  <si>
    <t>坑門</t>
    <rPh sb="0" eb="2">
      <t>コウモン</t>
    </rPh>
    <phoneticPr fontId="10"/>
  </si>
  <si>
    <t>覆工</t>
    <rPh sb="0" eb="2">
      <t>フッコウ</t>
    </rPh>
    <phoneticPr fontId="10"/>
  </si>
  <si>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</si>
  <si>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</si>
  <si>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</si>
  <si>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</si>
  <si>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</si>
  <si>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</si>
  <si>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</si>
  <si>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</si>
  <si>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</si>
  <si>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</si>
  <si>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</si>
  <si>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</si>
  <si>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</si>
  <si>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</si>
  <si>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</si>
  <si>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</si>
  <si>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</si>
  <si>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</si>
  <si>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</si>
  <si>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</si>
  <si>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</si>
  <si>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</si>
  <si>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</si>
  <si>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</si>
  <si>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0"/>
  </si>
  <si>
    <t>点 滅 灯</t>
    <phoneticPr fontId="10"/>
  </si>
  <si>
    <t>トンネル工法</t>
  </si>
  <si>
    <t>自専道or一般道</t>
  </si>
  <si>
    <t>緊急輸送路</t>
  </si>
  <si>
    <t>代替路</t>
  </si>
  <si>
    <t>様式F用→</t>
    <rPh sb="0" eb="2">
      <t>ヨウシキ</t>
    </rPh>
    <rPh sb="3" eb="4">
      <t>ヨウ</t>
    </rPh>
    <phoneticPr fontId="9"/>
  </si>
  <si>
    <t>対策区分の判定</t>
    <rPh sb="0" eb="2">
      <t>タイサク</t>
    </rPh>
    <rPh sb="2" eb="4">
      <t>クブン</t>
    </rPh>
    <rPh sb="5" eb="7">
      <t>ハンテイ</t>
    </rPh>
    <phoneticPr fontId="20"/>
  </si>
  <si>
    <t>注2：応急措置を実施した場合は、その詳細を備考に記載すること。</t>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</si>
  <si>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</si>
  <si>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ケーブル本体</t>
    <rPh sb="4" eb="6">
      <t>ホンタイ</t>
    </rPh>
    <phoneticPr fontId="10"/>
  </si>
  <si>
    <t>ケーブル本体以外</t>
    <rPh sb="4" eb="6">
      <t>ホンタイ</t>
    </rPh>
    <rPh sb="6" eb="8">
      <t>イガイ</t>
    </rPh>
    <phoneticPr fontId="10"/>
  </si>
  <si>
    <t>覆工スパン単位の
健全性の
診断の区分</t>
    <rPh sb="9" eb="12">
      <t>ケンゼンセイ</t>
    </rPh>
    <rPh sb="14" eb="16">
      <t>シンダン</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</si>
  <si>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9"/>
  </si>
  <si>
    <t>所見</t>
    <rPh sb="0" eb="2">
      <t>ショケン</t>
    </rPh>
    <phoneticPr fontId="9"/>
  </si>
  <si>
    <t>トンネル工法</t>
    <rPh sb="4" eb="6">
      <t>コウホウ</t>
    </rPh>
    <phoneticPr fontId="20"/>
  </si>
  <si>
    <t>トンネル毎
の健全性の
診断の区分</t>
    <rPh sb="12" eb="14">
      <t>シンダン</t>
    </rPh>
    <rPh sb="15" eb="17">
      <t>クブン</t>
    </rPh>
    <phoneticPr fontId="20"/>
  </si>
  <si>
    <t>前回定期点検時の変状の発生範囲及び規模</t>
    <rPh sb="2" eb="4">
      <t>テイキ</t>
    </rPh>
    <rPh sb="4" eb="6">
      <t>テンケン</t>
    </rPh>
    <rPh sb="6" eb="7">
      <t>ジ</t>
    </rPh>
    <phoneticPr fontId="1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</si>
  <si>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</si>
  <si>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</si>
  <si>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0"/>
  </si>
  <si>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0"/>
  </si>
  <si>
    <r>
      <t>対策区分の判定</t>
    </r>
    <r>
      <rPr>
        <vertAlign val="superscript"/>
        <sz val="9"/>
        <rFont val="HGSｺﾞｼｯｸM"/>
        <family val="3"/>
        <charset val="128"/>
      </rPr>
      <t>注1</t>
    </r>
    <rPh sb="0" eb="2">
      <t>タイサク</t>
    </rPh>
    <rPh sb="2" eb="4">
      <t>クブン</t>
    </rPh>
    <rPh sb="5" eb="7">
      <t>ハンテイ</t>
    </rPh>
    <rPh sb="7" eb="8">
      <t>チュウ</t>
    </rPh>
    <phoneticPr fontId="20"/>
  </si>
  <si>
    <t>⑥様式E</t>
    <rPh sb="1" eb="3">
      <t>ヨウシキ</t>
    </rPh>
    <phoneticPr fontId="10"/>
  </si>
  <si>
    <t>⑧様式C-1-1、様式C-1-2</t>
    <rPh sb="1" eb="3">
      <t>ヨウシキ</t>
    </rPh>
    <rPh sb="9" eb="11">
      <t>ヨウシキ</t>
    </rPh>
    <phoneticPr fontId="10"/>
  </si>
  <si>
    <t>⑨様式C-2</t>
    <rPh sb="1" eb="3">
      <t>ヨウシキ</t>
    </rPh>
    <phoneticPr fontId="10"/>
  </si>
  <si>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0"/>
  </si>
  <si>
    <r>
      <t>⑦様式F、</t>
    </r>
    <r>
      <rPr>
        <sz val="11"/>
        <color theme="1"/>
        <rFont val="ＭＳ Ｐゴシック"/>
        <family val="3"/>
        <charset val="128"/>
        <scheme val="minor"/>
      </rPr>
      <t>様式G</t>
    </r>
    <rPh sb="1" eb="3">
      <t>ヨウシキ</t>
    </rPh>
    <rPh sb="5" eb="7">
      <t>ヨウシキ</t>
    </rPh>
    <phoneticPr fontId="10"/>
  </si>
  <si>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9"/>
  </si>
  <si>
    <t>不可能な理由</t>
    <rPh sb="0" eb="3">
      <t>フカノウ</t>
    </rPh>
    <rPh sb="4" eb="6">
      <t>リユウ</t>
    </rPh>
    <phoneticPr fontId="5"/>
  </si>
  <si>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9"/>
  </si>
  <si>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5"/>
  </si>
  <si>
    <t>変状展開図ならびに写真台帳をもとに覆工スパンごとの変状展開図を作成し，変状発生状況をとりまとめる。</t>
    <phoneticPr fontId="10"/>
  </si>
  <si>
    <t>写真台帳の作成と同時に，トンネルの構造を展開した位置図に変状写真位置を記録する。</t>
    <phoneticPr fontId="10"/>
  </si>
  <si>
    <t>変状展開図や撮影した写真等をもとに，対象トンネルの対策区分を決定し，対策区分がⅡ～Ⅳの変状および異常判定区分「×」を抽出し，写真台帳を作成する。</t>
    <rPh sb="30" eb="32">
      <t>ケッテイ</t>
    </rPh>
    <phoneticPr fontId="10"/>
  </si>
  <si>
    <t>写真台帳をもとに，対策区分がⅡ～Ⅳの変状（対策実施後のⅠを含む），異常判定区分「×」（対策実施後の「○」を含む）の概要を記録する。</t>
    <phoneticPr fontId="10"/>
  </si>
  <si>
    <t>調査，措置を実施した場合，その履歴を記録する。</t>
    <phoneticPr fontId="10"/>
  </si>
  <si>
    <t>現場点検作業を実施し，近接目視点検で確認した変状状況や補修履歴を忠実に変状展開図に転記する。</t>
    <phoneticPr fontId="10"/>
  </si>
  <si>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0"/>
  </si>
  <si>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0"/>
  </si>
  <si>
    <t>山口県岩国土木建築事務所</t>
    <phoneticPr fontId="10"/>
  </si>
  <si>
    <t>株式会社エイト日本技術開発</t>
    <phoneticPr fontId="10"/>
  </si>
  <si>
    <t>岡根 三千夫</t>
    <phoneticPr fontId="10"/>
  </si>
  <si>
    <t>Ⅱ</t>
  </si>
  <si>
    <t>－</t>
  </si>
  <si>
    <t>Ⅰ</t>
  </si>
  <si>
    <t>-</t>
  </si>
  <si>
    <t>寸法変更</t>
  </si>
  <si>
    <t>判定見直し</t>
  </si>
  <si>
    <t>寸法変更、判定見直し</t>
  </si>
  <si>
    <t>進行が認められない</t>
  </si>
  <si>
    <t>アーチ（左側）</t>
  </si>
  <si>
    <t>側壁（右側）</t>
  </si>
  <si>
    <t>アーチ（右側）</t>
  </si>
  <si>
    <t>車道</t>
  </si>
  <si>
    <t>アーチ（天端）</t>
  </si>
  <si>
    <t>側壁（左側）</t>
  </si>
  <si>
    <t>材質劣化</t>
  </si>
  <si>
    <t>Ⅱb</t>
  </si>
  <si>
    <t>否</t>
  </si>
  <si>
    <t>要監視</t>
  </si>
  <si>
    <t>未</t>
  </si>
  <si>
    <t>横断目地（左側）</t>
  </si>
  <si>
    <t>横断目地（右側）</t>
  </si>
  <si>
    <t>3.7m×0.5m</t>
  </si>
  <si>
    <t>山口県岩国土木建築事務所</t>
    <phoneticPr fontId="5"/>
  </si>
  <si>
    <t>株式会社エイト日本技術開発</t>
    <phoneticPr fontId="5"/>
  </si>
  <si>
    <t>岡根 三千夫</t>
    <phoneticPr fontId="5"/>
  </si>
  <si>
    <t>PS</t>
  </si>
  <si>
    <t>PS</t>
    <phoneticPr fontId="10"/>
  </si>
  <si>
    <t>S1</t>
    <phoneticPr fontId="10"/>
  </si>
  <si>
    <t>S3</t>
    <phoneticPr fontId="10"/>
  </si>
  <si>
    <t>S2</t>
    <phoneticPr fontId="10"/>
  </si>
  <si>
    <t>S4</t>
    <phoneticPr fontId="10"/>
  </si>
  <si>
    <t>PE</t>
  </si>
  <si>
    <t>PE</t>
    <phoneticPr fontId="10"/>
  </si>
  <si>
    <t>株式会社エイト日本技術開発
岡根 三千夫</t>
    <phoneticPr fontId="10"/>
  </si>
  <si>
    <t>-</t>
    <phoneticPr fontId="10"/>
  </si>
  <si>
    <t>岩国美和線</t>
  </si>
  <si>
    <t>岩国美和線</t>
    <phoneticPr fontId="10"/>
  </si>
  <si>
    <t>山口県岩国市美和町</t>
  </si>
  <si>
    <t>山口県岩国市和木町</t>
    <rPh sb="6" eb="8">
      <t>ワギ</t>
    </rPh>
    <phoneticPr fontId="9"/>
  </si>
  <si>
    <t>34°13′42.2″</t>
  </si>
  <si>
    <t>132°07′25.6″</t>
  </si>
  <si>
    <t>34°13′44.4″</t>
  </si>
  <si>
    <t>132°07′08.7″</t>
  </si>
  <si>
    <t>無料</t>
    <rPh sb="0" eb="2">
      <t>ムリョウ</t>
    </rPh>
    <phoneticPr fontId="9"/>
  </si>
  <si>
    <t>1984年</t>
    <rPh sb="4" eb="5">
      <t>ネン</t>
    </rPh>
    <phoneticPr fontId="9"/>
  </si>
  <si>
    <t>D</t>
  </si>
  <si>
    <t>覆工</t>
    <rPh sb="0" eb="1">
      <t>フク</t>
    </rPh>
    <rPh sb="1" eb="2">
      <t>コウ</t>
    </rPh>
    <phoneticPr fontId="9"/>
  </si>
  <si>
    <t>面壁型</t>
    <phoneticPr fontId="10"/>
  </si>
  <si>
    <t>30～35</t>
  </si>
  <si>
    <t>コンクリート系</t>
    <phoneticPr fontId="10"/>
  </si>
  <si>
    <t>円型水路</t>
    <phoneticPr fontId="10"/>
  </si>
  <si>
    <t>LED</t>
  </si>
  <si>
    <t>自然換気</t>
    <rPh sb="0" eb="2">
      <t>シゼン</t>
    </rPh>
    <rPh sb="2" eb="4">
      <t>カンキ</t>
    </rPh>
    <phoneticPr fontId="9"/>
  </si>
  <si>
    <t>坑門(面壁型)</t>
    <rPh sb="0" eb="2">
      <t>コウモン</t>
    </rPh>
    <rPh sb="3" eb="6">
      <t>メンペキガタ</t>
    </rPh>
    <phoneticPr fontId="10"/>
  </si>
  <si>
    <t>※　行が不足する場合は、適時、表の行を増やすこと。</t>
    <phoneticPr fontId="10"/>
  </si>
  <si>
    <t>○</t>
  </si>
  <si>
    <t>　</t>
  </si>
  <si>
    <t>フリガナ</t>
  </si>
  <si>
    <t>路線名</t>
  </si>
  <si>
    <t>管理者名</t>
  </si>
  <si>
    <t>定期点検
実施者</t>
  </si>
  <si>
    <t>株式会社エイト日本技術開発</t>
  </si>
  <si>
    <t>岡根 三千夫</t>
  </si>
  <si>
    <t>トンネル延長</t>
  </si>
  <si>
    <t>L=</t>
  </si>
  <si>
    <t>ｍ</t>
  </si>
  <si>
    <t>一般道</t>
  </si>
  <si>
    <t>山口県岩国市和木町</t>
  </si>
  <si>
    <t>1984年</t>
  </si>
  <si>
    <t>Ⅲ</t>
  </si>
  <si>
    <t>変状・異常
箇所数合計</t>
  </si>
  <si>
    <t>トンネル本体工</t>
  </si>
  <si>
    <t>Ⅳ</t>
  </si>
  <si>
    <t>附属物等
の取付状態</t>
  </si>
  <si>
    <t>◯
（応急措置後)</t>
  </si>
  <si>
    <t>✕</t>
  </si>
  <si>
    <t>坑門</t>
  </si>
  <si>
    <t>覆工</t>
  </si>
  <si>
    <t>面壁・妻壁等</t>
  </si>
  <si>
    <t>水平打ち継ぎ目（左側）</t>
  </si>
  <si>
    <t>水平打ち継ぎ目（右側）</t>
  </si>
  <si>
    <t>圧ざ、ひび割れ</t>
    <phoneticPr fontId="10"/>
  </si>
  <si>
    <t>W=8.0mm×L=3.8m、W=0.5mm×L=1.0m</t>
  </si>
  <si>
    <t>W=4.0mm×L=1.0m</t>
  </si>
  <si>
    <t>7.2m×8.0m</t>
  </si>
  <si>
    <t>0.8m×0.8m</t>
  </si>
  <si>
    <t>6.3m×3.8m</t>
  </si>
  <si>
    <t>0.1m×0.2m</t>
  </si>
  <si>
    <t>1.2m×0.8m</t>
  </si>
  <si>
    <t>0.1m×1.2m</t>
  </si>
  <si>
    <t>0.1m×2.6m</t>
  </si>
  <si>
    <t>W=2.0mm×L=6.4m</t>
  </si>
  <si>
    <t>0.1m×5.8m</t>
  </si>
  <si>
    <t>0.1m×3.0m</t>
  </si>
  <si>
    <t>0.1m×3.5m</t>
  </si>
  <si>
    <t>0.2m×0.1m</t>
  </si>
  <si>
    <t>0.1m×1.0m</t>
  </si>
  <si>
    <t>0.2m×0.2m</t>
  </si>
  <si>
    <t>0.1m×10.5m</t>
  </si>
  <si>
    <t>0.2m×0.35m</t>
  </si>
  <si>
    <t>W=0.3mm×L=5.7m</t>
  </si>
  <si>
    <t>W=0.3mm×L=9.2m</t>
  </si>
  <si>
    <t>0.1m×5.6m</t>
  </si>
  <si>
    <t>1.4m×0.7m</t>
  </si>
  <si>
    <t>W=4.0mm×L=5.9m</t>
  </si>
  <si>
    <t>5.4m×0.5m</t>
  </si>
  <si>
    <t>0.1m×3.3m</t>
  </si>
  <si>
    <t>0.1m×3.9m</t>
  </si>
  <si>
    <t>Ⅱa</t>
  </si>
  <si>
    <t>継続</t>
  </si>
  <si>
    <t>監視(重点)</t>
  </si>
  <si>
    <t>監視(日常)</t>
  </si>
  <si>
    <t>要対策</t>
  </si>
  <si>
    <t>寸法変更 判定見直し</t>
  </si>
  <si>
    <t>歩道</t>
  </si>
  <si>
    <t>水平打ち継ぎ目（右側）</t>
    <phoneticPr fontId="10"/>
  </si>
  <si>
    <t>2.2m×2.6m</t>
  </si>
  <si>
    <t>2.2m×1.0m</t>
  </si>
  <si>
    <t>0.5m×3.5m</t>
  </si>
  <si>
    <t>0.1m×2.3m</t>
  </si>
  <si>
    <t>1.6m×0.5m</t>
  </si>
  <si>
    <t>2.2m×1.7m</t>
  </si>
  <si>
    <t>1.1m×2.6m</t>
  </si>
  <si>
    <t>1.1m×0.9m</t>
  </si>
  <si>
    <t>2.2m×0.6m</t>
  </si>
  <si>
    <t>W=1.5mm×L=7.7m</t>
  </si>
  <si>
    <t>2.1m×0.8m</t>
  </si>
  <si>
    <t>W=3.0mm×L=7.5m</t>
  </si>
  <si>
    <t>0.1m×0.3m</t>
  </si>
  <si>
    <t>0.4m×0.3m</t>
  </si>
  <si>
    <t>0.1m×9.0m</t>
  </si>
  <si>
    <t>W=1.3mm×L=9.9m</t>
  </si>
  <si>
    <t>W=3.0mm×L=7.7m</t>
  </si>
  <si>
    <t>2.3m×0.8m</t>
  </si>
  <si>
    <t>1.5m×5.4m</t>
  </si>
  <si>
    <t>W=0.8mm×L=3.0m</t>
  </si>
  <si>
    <t>W=0.4mm×L=6.4m</t>
  </si>
  <si>
    <t>W=0.8mm×L=4.9m、W=0.3mm×L=5.6m</t>
  </si>
  <si>
    <t>2.2m×1.1m</t>
  </si>
  <si>
    <t>W=2.0mm×L=6.1m</t>
  </si>
  <si>
    <t>W=2.0mm×L=9.7m</t>
  </si>
  <si>
    <t>W=0.3mm×L=4.7m</t>
  </si>
  <si>
    <t>W=0.6mm×L=6.1m</t>
  </si>
  <si>
    <t>4.7m×4.1m</t>
  </si>
  <si>
    <t>W=0.5mm×L=7.0m、W=0.4mm×L=6.7m</t>
  </si>
  <si>
    <t>0.1m×0.5m</t>
  </si>
  <si>
    <t>W=1.5mm×L=7.9m</t>
  </si>
  <si>
    <t>W=0.7mm×L=5.9m</t>
  </si>
  <si>
    <t>W=3.0mm×L=8.1m</t>
  </si>
  <si>
    <t>0.4m×0.1m</t>
  </si>
  <si>
    <t>W=1.5mm×L=8.1m</t>
  </si>
  <si>
    <t>0.1m×9.5m</t>
  </si>
  <si>
    <t>W=0.4mm×L=7.0m</t>
  </si>
  <si>
    <t>W=2.2mm×L=10.7m</t>
  </si>
  <si>
    <t>W=3.0mm×L=1.6m</t>
  </si>
  <si>
    <t>W=4.5mm×L=11.3m</t>
  </si>
  <si>
    <t>0.15m×0.3m</t>
  </si>
  <si>
    <t>W=4.0mm×L=7.9m</t>
  </si>
  <si>
    <t>W=3.0mm×L=2.6m</t>
  </si>
  <si>
    <t>0.1m×10.6m</t>
  </si>
  <si>
    <t>W=0.5mm×L=5.6m</t>
  </si>
  <si>
    <t>W=0.4mm×L=7.2m</t>
  </si>
  <si>
    <t>W=2.5mm×L=9.9m</t>
  </si>
  <si>
    <t>W=2.2mm×L=8.1m</t>
  </si>
  <si>
    <t>1.5m×10.6m</t>
  </si>
  <si>
    <t>W=0.4mm×L=5.3m</t>
  </si>
  <si>
    <t>W=0.3mm×L=3.3m</t>
  </si>
  <si>
    <t>W=0.5mm×L=7.7m</t>
  </si>
  <si>
    <t>1.3m×0.1m</t>
  </si>
  <si>
    <t>0.1m×4.3m</t>
  </si>
  <si>
    <t>W=0.3mm×L=6.7m</t>
  </si>
  <si>
    <t>0.2m×0.3m</t>
  </si>
  <si>
    <t>0.1m×1.5m</t>
  </si>
  <si>
    <t>0.1m×6.7m</t>
  </si>
  <si>
    <t>0.1m×3.6m</t>
  </si>
  <si>
    <t>W=1.3mm×L=7.2m</t>
  </si>
  <si>
    <t>0.3m×0.05m</t>
  </si>
  <si>
    <t>W=1.3mm×L=7.5m</t>
  </si>
  <si>
    <t>W=0.4mm×L=6.1m</t>
  </si>
  <si>
    <t>W=4.0mm×L=5.1m</t>
  </si>
  <si>
    <t>0.1m×2.8m</t>
  </si>
  <si>
    <t>W=4.5mm×L=8.3m</t>
  </si>
  <si>
    <t>0.1m×1.8m</t>
  </si>
  <si>
    <t>W=0.5mm×L=7.2m</t>
  </si>
  <si>
    <t>W=3.0mm×L=9.3m</t>
  </si>
  <si>
    <t>2.0m×0.5m</t>
  </si>
  <si>
    <t>W=3.0mm×L=6.0m</t>
  </si>
  <si>
    <t>0.1m×0.8m</t>
  </si>
  <si>
    <t>0.6m×1.9m</t>
  </si>
  <si>
    <t>W=3.0mm×L=9.7m</t>
  </si>
  <si>
    <t>8.2m×0.5m</t>
  </si>
  <si>
    <t>0.3m×0.1m</t>
  </si>
  <si>
    <t>W=3.5mm×L=9.7m</t>
  </si>
  <si>
    <t>W=4.0mm×L=3.1m</t>
  </si>
  <si>
    <t>W=5.0mm×L=3.6m</t>
  </si>
  <si>
    <t>W=6.0mm×L=5.5m</t>
  </si>
  <si>
    <t>0.4m×2.1m</t>
  </si>
  <si>
    <t>7.9m×0.5m</t>
  </si>
  <si>
    <t>W=1.4mm×L=6.4m</t>
  </si>
  <si>
    <t>W=6.0mm×L=9.8m</t>
  </si>
  <si>
    <t>W=6.0mm×L=9.5m</t>
  </si>
  <si>
    <t>W=4.0mm×L=9.7m</t>
  </si>
  <si>
    <t>1.1m×10.6m</t>
  </si>
  <si>
    <t>W=1.0mm×L=8.2m</t>
  </si>
  <si>
    <t>W=0.4mm×L=5.6m</t>
  </si>
  <si>
    <t>1.7m×0.9m</t>
  </si>
  <si>
    <t>監視(日常)</t>
    <phoneticPr fontId="10"/>
  </si>
  <si>
    <t>横断目地（天端）</t>
  </si>
  <si>
    <t>ひび割れ</t>
  </si>
  <si>
    <t>W=3.5mm×L=11.2m</t>
  </si>
  <si>
    <t>W=4.0mm×L=9.2m</t>
  </si>
  <si>
    <t>8.4m×0.5m</t>
  </si>
  <si>
    <t>0.1m×0.1m</t>
  </si>
  <si>
    <t>W=2.0mm×L=6.8m</t>
  </si>
  <si>
    <t>2.2m×1.4m</t>
  </si>
  <si>
    <t>0.05m×0.1m</t>
  </si>
  <si>
    <t>5.6m×0.5m</t>
  </si>
  <si>
    <t>W=4.0mm×L=11.3m</t>
  </si>
  <si>
    <t>W=0.3mm×L=6.3m</t>
  </si>
  <si>
    <t>W=0.4mm×L=5.5m</t>
  </si>
  <si>
    <t>W=5.0mm×L=7.3m</t>
  </si>
  <si>
    <t>W=3.0mm×L=8.3m</t>
  </si>
  <si>
    <t>W=5.0mm×L=8.1m</t>
  </si>
  <si>
    <t>W=4.0mm×L=7.3m</t>
  </si>
  <si>
    <t>W=2.5mm×L=6.7m</t>
  </si>
  <si>
    <t>2.3m×2.7m</t>
  </si>
  <si>
    <t>W=4.0mm×L=7.7m</t>
  </si>
  <si>
    <t>1.2m×1.7m</t>
  </si>
  <si>
    <t>W=1.2mm×L=4.2m</t>
  </si>
  <si>
    <t>W=0.3mm×L=5.5m</t>
  </si>
  <si>
    <t>0.1m×1.6m</t>
  </si>
  <si>
    <t>0.3m×0.2m</t>
  </si>
  <si>
    <t>W=3.0mm×L=1.9m</t>
  </si>
  <si>
    <t>0.15m×0.05m</t>
  </si>
  <si>
    <t>W=3.0mm×L=7.4m</t>
  </si>
  <si>
    <t>W=1.8mm×L=6.6m</t>
  </si>
  <si>
    <t>監査歩路</t>
  </si>
  <si>
    <t>W=3.0mm×L=9.0m</t>
  </si>
  <si>
    <t>0.05m×0.05m</t>
  </si>
  <si>
    <t>1.2m×1.2m</t>
  </si>
  <si>
    <t>2.2m×0.5m</t>
  </si>
  <si>
    <t>0.25m×0.3m</t>
  </si>
  <si>
    <t>W=3.0mm×L=7.6m</t>
  </si>
  <si>
    <t>W=2.2mm×L=9.1m</t>
  </si>
  <si>
    <t>0.9m×0.8m</t>
  </si>
  <si>
    <t>W=4.0mm×L=8.0m</t>
  </si>
  <si>
    <t>W=1.3mm×L=7.9m</t>
  </si>
  <si>
    <t>2.6m×0.1m</t>
  </si>
  <si>
    <t>3.6m×0.1m</t>
  </si>
  <si>
    <t>W=1.2mm×L=7.0m</t>
  </si>
  <si>
    <t>0.1m×3.7m</t>
  </si>
  <si>
    <t>W=1.5mm×L=6.2m</t>
  </si>
  <si>
    <t>1.1m×4.0m</t>
  </si>
  <si>
    <t>0.2m×0.05m</t>
  </si>
  <si>
    <t>0.1m×1.1m</t>
  </si>
  <si>
    <t>W=4.0mm×L=8.5m</t>
  </si>
  <si>
    <t>0.05m×0.3m</t>
  </si>
  <si>
    <t>0.1m×1.4m</t>
  </si>
  <si>
    <t>0.8m×0.7m</t>
  </si>
  <si>
    <t>W=3.0mm×L=2.4m</t>
  </si>
  <si>
    <t>一部撤去</t>
  </si>
  <si>
    <t>W=0.8mm×L=3.9m</t>
  </si>
  <si>
    <t>4.2m×1.7m</t>
  </si>
  <si>
    <t>0.1m×6.5m</t>
  </si>
  <si>
    <t>2.2m×2.7m</t>
  </si>
  <si>
    <t>W=4.0mm×L=1.9m</t>
  </si>
  <si>
    <t>6.9m×0.5m</t>
  </si>
  <si>
    <t>7.3m×0.5m</t>
  </si>
  <si>
    <t>6.3m×3.2m</t>
  </si>
  <si>
    <t>10.8m×8.5m</t>
  </si>
  <si>
    <t>9.2m×8.4m</t>
  </si>
  <si>
    <t>岩国美和線</t>
    <phoneticPr fontId="5"/>
  </si>
  <si>
    <t>覆工・坑門</t>
  </si>
  <si>
    <t>W=8.0mm×L=3.8m、W=0.5mm×L=1.0m 0.0304㎡</t>
  </si>
  <si>
    <t>W=0.5mm×L=1.0m W=8.0mm×L=3.8m</t>
  </si>
  <si>
    <t>W=4.0mm×L=1.0m 0.004㎡</t>
  </si>
  <si>
    <t>面壁のひび割れ ひび割れ幅8.0、0.5㎜ 計画的な対策が望まれる</t>
  </si>
  <si>
    <t>7.2m×8.0m 57.6㎡</t>
  </si>
  <si>
    <t>W=0.5mm～5.0mm</t>
  </si>
  <si>
    <t>0.8m×0.8m 0.64㎡</t>
  </si>
  <si>
    <t>0.75m×0.05m 2箇所　0.05m×0.7m</t>
  </si>
  <si>
    <t>面壁のうき 計画的な対策が望まれる</t>
  </si>
  <si>
    <t>面壁のひび割れ ひび割れ幅0.5～5.0㎜な対策が望まれる</t>
    <phoneticPr fontId="10"/>
  </si>
  <si>
    <t>0.75m×0.05m　0.3m×0.05m
0.05m×0.7m</t>
  </si>
  <si>
    <t xml:space="preserve"> 0.75m×0.05m×2箇所　 0.05m×0.7m</t>
  </si>
  <si>
    <t>6.3m×3.8m 23.94㎡</t>
  </si>
  <si>
    <t>W=0.5mm～1.6mm</t>
  </si>
  <si>
    <t>アーチの閉合ひび割れ 打音異常無し 経過観察が望まれる</t>
  </si>
  <si>
    <t>0.1m×0.2m 0.02㎡</t>
  </si>
  <si>
    <t>面壁のうき ひび割れを伴う 早急な対策が望まれる</t>
  </si>
  <si>
    <t>1.2m×0.8m 0.96㎡</t>
  </si>
  <si>
    <t>漏水、土砂堆積ともにⅡb判定である</t>
  </si>
  <si>
    <t>路面</t>
  </si>
  <si>
    <t>0.3m×2.0m 0.6㎡</t>
  </si>
  <si>
    <t>0.3m×1.9m 0.57㎡</t>
  </si>
  <si>
    <t>0.1m×1.2m 0.12㎡</t>
  </si>
  <si>
    <t>0.1m×1.2m　</t>
  </si>
  <si>
    <t>W=2.0mm×L=6.4m 0.0128㎡</t>
  </si>
  <si>
    <t>水平打ち継ぎ目のうき 経過観察が望まれる</t>
  </si>
  <si>
    <t>側壁のひび割れ 経過観察が望まれる</t>
  </si>
  <si>
    <t>0.1m×2.6m 0.26㎡</t>
  </si>
  <si>
    <t>0.1m×2.4m</t>
  </si>
  <si>
    <t>0.1m×5.8m 0.58㎡</t>
  </si>
  <si>
    <t>0.15m×5.8m　</t>
  </si>
  <si>
    <t>0.1m×3.0m 0.3㎡</t>
  </si>
  <si>
    <t>0.15m×2.4m</t>
  </si>
  <si>
    <t>0.1m×3.5m 0.35㎡</t>
  </si>
  <si>
    <t>0.15m×3.5m</t>
  </si>
  <si>
    <t>0.2m×0.1m 0.02㎡</t>
  </si>
  <si>
    <t>横断目地のうき 計画的な対策が望まれる</t>
  </si>
  <si>
    <t>0.1m×1.0m 0.1㎡</t>
  </si>
  <si>
    <t>0.1m×10.5m 1.05㎡</t>
  </si>
  <si>
    <t>0.15m×10.5m</t>
  </si>
  <si>
    <t>0.2m×0.2m 0.04㎡</t>
  </si>
  <si>
    <t>アーチのうき 経過観察が望まれる</t>
  </si>
  <si>
    <t>0.2m×0.35m 0.07㎡</t>
  </si>
  <si>
    <t>0.3m×0.35m</t>
  </si>
  <si>
    <t>W=0.3mm×L=5.7m 0.00171㎡</t>
  </si>
  <si>
    <t>アーチのひび割れ 経過観察が望まれる</t>
  </si>
  <si>
    <t>0.1m×5.6m 0.56㎡</t>
  </si>
  <si>
    <t>0.15m×5.5m</t>
  </si>
  <si>
    <t>W=0.3mm×L=9.2m 0.00276㎡</t>
  </si>
  <si>
    <t>W=0.3mm×L=7.2m</t>
  </si>
  <si>
    <t>1.4m×0.7m 0.98㎡</t>
  </si>
  <si>
    <t>漏水、滞水ともにⅡb判定である</t>
  </si>
  <si>
    <t>0.7m×3.8m 2.66㎡</t>
  </si>
  <si>
    <t>W=4.0mm×L=5.9m 0.0476㎡</t>
  </si>
  <si>
    <t>W=0.8mm～4.0mm</t>
  </si>
  <si>
    <t>側壁のひび割れ
 ひび割れ幅1.0～4.0㎜ 経過観察が望まれる 外力に起因する変状でない為、ⅡaからⅡbに変更</t>
    <phoneticPr fontId="10"/>
  </si>
  <si>
    <t>3.7m×0.5m 1.85㎡</t>
  </si>
  <si>
    <t xml:space="preserve">横断目地のにじみ 経過観察が望まれる </t>
  </si>
  <si>
    <t>5.4m×0.5m 2.7㎡</t>
  </si>
  <si>
    <t>0.1m×3.3m 0.33㎡</t>
  </si>
  <si>
    <t>0.1m×5.3m 0.53㎡</t>
  </si>
  <si>
    <t>0.15m×5.3m</t>
  </si>
  <si>
    <t>0.1m×3.9m 0.39㎡</t>
  </si>
  <si>
    <t>0.15m×3.9m</t>
  </si>
  <si>
    <t>W=0.3mm×L=12.1m 0.00363㎡</t>
  </si>
  <si>
    <t>W=0.4mm×L=11.9m</t>
  </si>
  <si>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9"/>
  </si>
  <si>
    <t>アーチの遊離石灰 前回写真番号S1－2 進行性がないのでⅠ判定とする</t>
  </si>
  <si>
    <t>6.3m×10.5m 66.15㎡</t>
  </si>
  <si>
    <t>W=0.5～0.7mm</t>
  </si>
  <si>
    <t>0.1m×7.7m 0.77㎡</t>
  </si>
  <si>
    <t>0.15m×7.7m</t>
  </si>
  <si>
    <t>0.35m×0.5m 0.175㎡</t>
  </si>
  <si>
    <t>0.35m×0.35m</t>
  </si>
  <si>
    <t>0.1m×0.8m 0.08㎡</t>
  </si>
  <si>
    <t>0.15m×0.75m</t>
  </si>
  <si>
    <t>W=1.9mm×L=4.7m 0.00893㎡</t>
  </si>
  <si>
    <t>W=1.9mm×L=7.2m</t>
  </si>
  <si>
    <t>W=2.0mm×L=9.7m 0.0194㎡</t>
  </si>
  <si>
    <t>W=2.0mm×L=10.6m</t>
  </si>
  <si>
    <t>側壁のひび割れ 経過観察が望まれる 外力に起因する変状でない為、ⅡaからⅡbに変更</t>
  </si>
  <si>
    <t>0.35m×0.2m 0.07㎡</t>
  </si>
  <si>
    <t>横断目地のうき 経過観察が望まれる</t>
  </si>
  <si>
    <t>0.15m×10.6m</t>
  </si>
  <si>
    <t>0.1m×9.0m 0.9㎡</t>
  </si>
  <si>
    <t>0.15m×1.5m</t>
  </si>
  <si>
    <t>0.4m×2.0m 0.8㎡</t>
  </si>
  <si>
    <t>0.4m×2.0m</t>
  </si>
  <si>
    <t>歩道のうき 経過観察が望まれる</t>
  </si>
  <si>
    <t>W=1.2mm×L=5.4m 0.00648㎡</t>
  </si>
  <si>
    <t>W=1.2mm×L=8.0m</t>
  </si>
  <si>
    <t>0.1m×10.4m 1.04㎡</t>
  </si>
  <si>
    <t>W=0.3mm×L=8.5m 0.00255㎡</t>
  </si>
  <si>
    <t>W=0.3mm×L=8.3m</t>
  </si>
  <si>
    <t>0.1m×0.1m 0.01㎡</t>
  </si>
  <si>
    <t>アーチの鋼材腐食 経過観察が望まれる</t>
  </si>
  <si>
    <t>0.1m×9.7m 0.97㎡</t>
  </si>
  <si>
    <t>W=1.5mm×L=9.9m 0.01485㎡</t>
  </si>
  <si>
    <t>W=1.5mm×L=9.1m</t>
  </si>
  <si>
    <t>W=0.4mm×L=6.6m 0.00264㎡</t>
  </si>
  <si>
    <t>W=0.4mm×L=6.5m</t>
  </si>
  <si>
    <t>0.1m×10.6m 1.06㎡</t>
  </si>
  <si>
    <t>0.15m×6.0m</t>
  </si>
  <si>
    <t>W=0.4mm×L=10.4m 0.00416㎡</t>
  </si>
  <si>
    <t>W=0.4mm×L=6.6m</t>
  </si>
  <si>
    <t>W=1.0mm×L=8.2m 0.0082㎡</t>
  </si>
  <si>
    <t>W=0.9mm×L=5.2m</t>
  </si>
  <si>
    <t>0.1m×1.8m 0.18㎡</t>
  </si>
  <si>
    <t>0.15m×1.8m</t>
  </si>
  <si>
    <t>0.1m×3.6m 0.36㎡</t>
  </si>
  <si>
    <t>0.15m×3.6m</t>
  </si>
  <si>
    <t>W=1.2mm×L=6.0m 0.0072㎡</t>
  </si>
  <si>
    <t>W=1.2mm×L=5.6m</t>
  </si>
  <si>
    <t>0.1m×6.7m 0.67㎡</t>
  </si>
  <si>
    <t>0.15m×0.5m</t>
  </si>
  <si>
    <t>2.2m×1.0m 2.2㎡</t>
  </si>
  <si>
    <t xml:space="preserve">水平打ち継ぎ目のにじみ 経過観察が望まれる </t>
  </si>
  <si>
    <t>0.05m×0.05m 0.0025㎡</t>
  </si>
  <si>
    <t>0.05m×0.1m 0.005㎡</t>
  </si>
  <si>
    <t>0.3m×0.1m 0.03㎡</t>
  </si>
  <si>
    <t>0.15m×0.1m</t>
  </si>
  <si>
    <t>W=3.0mm×L=8.1m 0.0243㎡</t>
  </si>
  <si>
    <t>W=2.2mm×L=7.6m</t>
  </si>
  <si>
    <t>2.2m×2.6m 5.72㎡</t>
  </si>
  <si>
    <t>0.15m×10.5m　</t>
  </si>
  <si>
    <t>0.6m×6.2m 3.72㎡</t>
  </si>
  <si>
    <t xml:space="preserve">側壁のにじみ 経過観察が望まれる </t>
  </si>
  <si>
    <t>0.5m×3.5m 1.75㎡</t>
  </si>
  <si>
    <t>漏水自体はⅡb判定だが漏水が路面に滞水し、歩道に及ぶ為、Ⅱa判定とする</t>
  </si>
  <si>
    <t>2.2m×4.4m 9.68㎡</t>
  </si>
  <si>
    <t>0.1m×2.3m 0.23㎡</t>
  </si>
  <si>
    <t>1.6m×0.5m 0.8㎡</t>
  </si>
  <si>
    <t>2.2m×1.6m 3.52㎡</t>
  </si>
  <si>
    <t>2.2m×1.7m 3.74㎡</t>
  </si>
  <si>
    <t>水平打ち継ぎ目の遊離石灰 にじみが見られなかった</t>
  </si>
  <si>
    <t>1.1m×2.6m 2.86㎡</t>
  </si>
  <si>
    <t>1.1m×0.9m 0.99㎡</t>
  </si>
  <si>
    <t>W=1.5mm×L=7.7m 0.01155㎡</t>
  </si>
  <si>
    <t>W=1.5mm×L=7.5m</t>
  </si>
  <si>
    <t>2.2m×0.6m 1.32㎡</t>
  </si>
  <si>
    <t>2.1m×0.8m 1.68㎡</t>
  </si>
  <si>
    <t>覆工</t>
    <phoneticPr fontId="10"/>
  </si>
  <si>
    <t>漏水、滞水ともにⅡb判定である 前回写真番号S8－4</t>
  </si>
  <si>
    <t>横断目地のうき 前回写真番号S6－4 経過観察が望まれる</t>
  </si>
  <si>
    <t>W=3.0mm×L=7.5m 0.0225㎡</t>
  </si>
  <si>
    <t>W=3.0mm×L=3.6m</t>
  </si>
  <si>
    <t>0.1m×0.3m 0.03㎡</t>
  </si>
  <si>
    <t>0.4m×0.3m 0.12㎡</t>
  </si>
  <si>
    <t>W=3.0mm×L=7.7m 0.0231㎡</t>
  </si>
  <si>
    <t>W=2.0mm×L=7.6m</t>
  </si>
  <si>
    <t>W=1.3mm×L=9.9m 0.01287㎡</t>
  </si>
  <si>
    <t>W=1.3mm×L=6.3m</t>
  </si>
  <si>
    <t>2.3m×0.8m 1.84㎡</t>
  </si>
  <si>
    <t>1.5m×5.4m 8.1㎡</t>
  </si>
  <si>
    <t>漏水自体はⅡb判定だが漏水が路面に滞水し、歩道に及ぶ為、Ⅱa判定とする 前回写真番号S12-7</t>
  </si>
  <si>
    <t>2.5m×1.4m 3.5㎡</t>
  </si>
  <si>
    <t>W=0.8mm×L=3.0m 0.0024㎡</t>
  </si>
  <si>
    <t>W=0.8mm×L=2.9m</t>
  </si>
  <si>
    <t>W=0.4mm×L=6.4m 0.00256㎡</t>
  </si>
  <si>
    <t>W=0.4mm×L=6.0m</t>
  </si>
  <si>
    <t>W=0.8mm×L=4.9m、W=0.3mm×L=5.6m 0.0056㎡</t>
  </si>
  <si>
    <t>W=0.3mm×L=5.0m W=0.8mm×L=5.0m</t>
  </si>
  <si>
    <t>アーチのひび割れ ひび割れ幅0.8、0.3㎜ 経過観察が望まれる</t>
  </si>
  <si>
    <t>2.2m×1.1m 2.42㎡</t>
  </si>
  <si>
    <t>0.7m×2.6m 1.82㎡</t>
  </si>
  <si>
    <t>0.7m×2.2m 1.54㎡</t>
  </si>
  <si>
    <t>W=2.0mm×L=6.1m 0.0122㎡</t>
  </si>
  <si>
    <t>W=2.0mm×L=7.4m</t>
  </si>
  <si>
    <t>W=2.0mm×L=7.8m</t>
  </si>
  <si>
    <t>W=0.3mm×L=5.0m</t>
  </si>
  <si>
    <t>W=0.3mm×L=4.7m 0.00141㎡</t>
  </si>
  <si>
    <t>4.7m×4.1m 19.27㎡</t>
  </si>
  <si>
    <t>W=0.5mm～0.9mm</t>
  </si>
  <si>
    <t>W=0.6mm×L=6.1m 0.00366㎡</t>
  </si>
  <si>
    <t>W=0.5mm×L=7.0m、W=0.4mm×L=6.7m 0.00618㎡</t>
  </si>
  <si>
    <t>W=0.4mm×L=5.9m・7.5m</t>
  </si>
  <si>
    <t>アーチのひび割れ ひび割れ幅0.5、0.3㎜ 経過観察が望まれる</t>
  </si>
  <si>
    <t>0.1m×0.5m 0.05㎡</t>
  </si>
  <si>
    <t>W=1.5mm×L=7.9m 0.01185㎡</t>
  </si>
  <si>
    <t>W=1.5mm×L=6.5m</t>
  </si>
  <si>
    <t>0.15m×0.8m　</t>
  </si>
  <si>
    <t>W=0.7mm×L=5.9m 0.00413㎡</t>
  </si>
  <si>
    <t>W=0.7mm×L=6.0m</t>
  </si>
  <si>
    <t>側壁のひび割れ 経過観察が望まれる 外力に起因する変状でない為、ⅢからⅡbに変更</t>
  </si>
  <si>
    <t>0.15m×0.2m　</t>
  </si>
  <si>
    <t>アーチのうき 計画的な対策が望まれる</t>
  </si>
  <si>
    <t>0.4m×0.1m 0.04㎡</t>
  </si>
  <si>
    <t>0.1m×9.5m 0.95㎡</t>
  </si>
  <si>
    <t>W=1.5mm×L=8.1m 0.01215㎡</t>
  </si>
  <si>
    <t>W=0.4mm×L=7.0m 0.0028㎡</t>
  </si>
  <si>
    <t>漏水自体はⅡb判定だが漏水が路面に滞水し、歩道に及ぶ為、Ⅱa判定とする 前回写真番号S12－7</t>
  </si>
  <si>
    <t>W=2.2mm×L=10.7m 0.02354㎡</t>
  </si>
  <si>
    <t>W=2.2mm×L=7.3m</t>
  </si>
  <si>
    <t>0.15m×1.5m　</t>
  </si>
  <si>
    <t>0.15m×10.0m　</t>
  </si>
  <si>
    <t>W=3.0mm×L=1.6m 0.0048㎡</t>
  </si>
  <si>
    <t>W=4.5mm×L=11.3m 0.05085㎡</t>
  </si>
  <si>
    <t>W=2.0mm×L=9.0m</t>
  </si>
  <si>
    <t>0.15m×0.3m 0.045㎡</t>
  </si>
  <si>
    <t>0.15m×0.3m　</t>
  </si>
  <si>
    <t>W=4.0mm×L=7.9m 0.0316㎡</t>
  </si>
  <si>
    <t>W=3.0mm×L=2.6m 0.0078㎡</t>
  </si>
  <si>
    <t>W=0.5mm×L=5.6m 0.0028㎡</t>
  </si>
  <si>
    <t>W=0.5mm×L=5.0m</t>
  </si>
  <si>
    <t>W=0.4mm×L=7.2m 0.00288㎡</t>
  </si>
  <si>
    <t>W=2.5mm×L=9.9m 0.02475㎡</t>
  </si>
  <si>
    <t>W=2.0mm×L=5.3m</t>
  </si>
  <si>
    <t>W=2.2mm×L=8.1m 0.01782㎡</t>
  </si>
  <si>
    <t>0.5m×1.7m 0.85㎡</t>
  </si>
  <si>
    <t>1.5m×10.6m 15.9㎡</t>
  </si>
  <si>
    <t>1.5m×2.2m 3.3㎡</t>
  </si>
  <si>
    <t>W=0.4mm×L=5.3m 0.00212㎡</t>
  </si>
  <si>
    <t>W=0.3mm×L=3.3m 0.00099㎡</t>
  </si>
  <si>
    <t>W=0.3mm×L=7.0m</t>
  </si>
  <si>
    <t>0.15m×1.0m　</t>
  </si>
  <si>
    <t>0.1m×10.5m 1.05㎡</t>
    <phoneticPr fontId="10"/>
  </si>
  <si>
    <t>1.3m×0.1m 0.13㎡</t>
    <phoneticPr fontId="10"/>
  </si>
  <si>
    <t>0.45m×0.1m</t>
    <phoneticPr fontId="10"/>
  </si>
  <si>
    <t>側壁のうき 経過観察が望まれる</t>
  </si>
  <si>
    <t>0.1m×4.3m 0.43㎡</t>
  </si>
  <si>
    <t>0.15m×1.7m　はく落　0.15m×2.0m</t>
  </si>
  <si>
    <t>0.2m×0.3m 0.06㎡</t>
  </si>
  <si>
    <t>0.3m×0.3m　</t>
  </si>
  <si>
    <t>W=0.3mm×L=6.7m 0.00201㎡</t>
  </si>
  <si>
    <t>W=0.3mm×L=6.5m</t>
  </si>
  <si>
    <t>0.1m×1.5m 0.15㎡</t>
  </si>
  <si>
    <t>W=1.3mm×L=7.2m 0.00936㎡</t>
  </si>
  <si>
    <t>W=1.3mm×L=5.0m</t>
  </si>
  <si>
    <t>0.3m×0.05m 0.015㎡</t>
  </si>
  <si>
    <t>0.3m×0.05m　</t>
  </si>
  <si>
    <t>W=1.3mm×L=7.5m 0.00975㎡</t>
  </si>
  <si>
    <t>W=1.3mm×L=7.0m</t>
  </si>
  <si>
    <t>W=4.0mm×L=5.1m 0.0204㎡</t>
  </si>
  <si>
    <t>W=0.4mm×L=6.1m 0.00244㎡</t>
  </si>
  <si>
    <t>W=0.4mm×L=5.0m</t>
  </si>
  <si>
    <t>漏水自体はⅡb判定だが漏水が路面に滞水し、歩道に及ぶ為、Ⅱa判定とする 前回写真番号S19－7</t>
  </si>
  <si>
    <t>漏水自体はⅡb判定だが漏水が路面に滞水し、歩道に及ぶ為、Ⅱa判定とする 前回写真番号Ｓ19－7</t>
  </si>
  <si>
    <t>0.1m×2.8m 0.28㎡</t>
  </si>
  <si>
    <t>0.1m×1.8m 0.18㎡</t>
    <phoneticPr fontId="10"/>
  </si>
  <si>
    <t>0.15m×1.8m　</t>
    <phoneticPr fontId="10"/>
  </si>
  <si>
    <t>W=4.5mm×L=8.3m 0.03735㎡</t>
  </si>
  <si>
    <t>W=4.5mm×L=7.5m</t>
  </si>
  <si>
    <t>W=0.5mm×L=7.2m 0.0036㎡</t>
  </si>
  <si>
    <t xml:space="preserve">W=0.5mm×L=6.3m </t>
  </si>
  <si>
    <t>2.0m×0.5m 1㎡</t>
  </si>
  <si>
    <t>W=3.0mm×L=9.3m 0.0279㎡</t>
  </si>
  <si>
    <t xml:space="preserve">W=3.0mm×L=7.5m </t>
  </si>
  <si>
    <t>0.1m×1.5m 0.15㎡</t>
    <phoneticPr fontId="10"/>
  </si>
  <si>
    <t>W=3.0mm×L=6.0m 0.018㎡</t>
  </si>
  <si>
    <t>0.1m×0.5m 0.05㎡</t>
    <phoneticPr fontId="10"/>
  </si>
  <si>
    <t>0.6m×1.9m 1.14㎡</t>
    <phoneticPr fontId="10"/>
  </si>
  <si>
    <t>車道の滞水 計画的な対策が望まれる</t>
  </si>
  <si>
    <t>8.2m×0.5m 4.1㎡</t>
  </si>
  <si>
    <t>滴水(30ml/min)、滞水ともにⅡa判定である</t>
  </si>
  <si>
    <t>W=3.0mm×L=9.7m 0.0291㎡</t>
  </si>
  <si>
    <t>W=3.0mm×L=8.8m</t>
  </si>
  <si>
    <t>0.1m×0.7m　</t>
  </si>
  <si>
    <t>0.3m×0.1m　</t>
  </si>
  <si>
    <t>W=3.5mm×L=9.7m 0.03395㎡</t>
  </si>
  <si>
    <t>W=3.5mm×L=5.0m</t>
  </si>
  <si>
    <t>W=4.0mm×L=3.1m 0.0124㎡</t>
  </si>
  <si>
    <t>W=4.0mm</t>
  </si>
  <si>
    <t>W=6.0mm×L=5.5m 0.033㎡</t>
  </si>
  <si>
    <t>W=5.0mm×L=3.6m 0.018㎡</t>
  </si>
  <si>
    <t>W=5.0mm</t>
  </si>
  <si>
    <t>2.1m×4.6m 9.66㎡</t>
  </si>
  <si>
    <t>0.4m×2.1m 0.84㎡</t>
  </si>
  <si>
    <t>7.9m×0.5m 3.95㎡</t>
  </si>
  <si>
    <t>0.15m×2.8m　</t>
  </si>
  <si>
    <t>W=1.4mm×L=6.4m 0.00896㎡</t>
  </si>
  <si>
    <t>W=1.4mm×L=6.0m</t>
  </si>
  <si>
    <t>W=6.0mm×L=9.5m 0.057㎡</t>
  </si>
  <si>
    <t>W=6.0mm</t>
  </si>
  <si>
    <t>W=6.0mm×L=9.8m 0.0588㎡</t>
  </si>
  <si>
    <t>W=4.0mm×L=7.5m</t>
  </si>
  <si>
    <t>W=4.0mm×L=9.7m 0.0388㎡</t>
  </si>
  <si>
    <t>0.15m×2.2m　</t>
  </si>
  <si>
    <t>1.1m×10.6m 11.66㎡</t>
  </si>
  <si>
    <t>2.1m×6.1m 12.81㎡</t>
  </si>
  <si>
    <t>にじみが見られなかった</t>
  </si>
  <si>
    <t>漏水自体はⅡb判定だが漏水が路面に滞水し、歩道に及ぶ為、Ⅱa判定とする 前回写真番号S27－10</t>
  </si>
  <si>
    <t>漏水自体はⅡb判定だが漏水が路面に滞水し、歩道に及ぶ為、Ⅱa判定とする 前回写真番号S26－8</t>
  </si>
  <si>
    <t>W=0.6mm×L=6.0m</t>
  </si>
  <si>
    <t>0.15m×0.5m　</t>
  </si>
  <si>
    <t>W=0.4mm×L=5.6m 0.00224㎡</t>
  </si>
  <si>
    <t>W=0.4mm×L=6.3m</t>
  </si>
  <si>
    <t>1.7m×0.9m 1.53㎡</t>
  </si>
  <si>
    <t>0.3m×1.6m 0.48㎡</t>
  </si>
  <si>
    <t>W=3.5mm×L=11.2m 0.0392㎡</t>
  </si>
  <si>
    <t>W=3.5mm×L=7.6m</t>
  </si>
  <si>
    <t>0.3m×5.0m 1.5㎡</t>
  </si>
  <si>
    <t>W=4.0mm×L=9.2m 0.0368㎡</t>
  </si>
  <si>
    <t>W=4.0mm×L=7.8m</t>
  </si>
  <si>
    <t>8.4m×0.5m 4.2㎡</t>
  </si>
  <si>
    <t>滴水(5ml/min)、滞水ともにⅡa判定である</t>
  </si>
  <si>
    <t>0.1m×0.1m　</t>
  </si>
  <si>
    <t>0.3m×0.6m 0.18㎡</t>
  </si>
  <si>
    <t>W=2.0mm×L=6.8m 0.0136㎡</t>
  </si>
  <si>
    <t>2.2m×1.4m 3.08㎡</t>
  </si>
  <si>
    <t>5.6m×0.5m 2.8㎡</t>
  </si>
  <si>
    <t>W=4.0mm×L=11.3m 0.0452㎡</t>
  </si>
  <si>
    <t>W=2.5mm×L=9.0m</t>
  </si>
  <si>
    <t>W=0.3mm×L=6.3m 0.00189㎡</t>
  </si>
  <si>
    <t>W=0.3mm×L=6.0m</t>
  </si>
  <si>
    <t>W=0.4mm×L=5.5m 0.0022㎡</t>
  </si>
  <si>
    <t>W=5.0mm×L=7.3m 0.0365㎡</t>
  </si>
  <si>
    <t>W=5.0mm×L=7.0m</t>
  </si>
  <si>
    <t>W=5.0mm×L=8.1m 0.0405㎡</t>
  </si>
  <si>
    <t>W=5.0mm×L=7.5m</t>
  </si>
  <si>
    <t>W=3.0mm×L=8.3m 0.0249㎡</t>
  </si>
  <si>
    <t>W=2.0mm</t>
  </si>
  <si>
    <t>W=4.0mm×L=7.3m 0.0292㎡</t>
  </si>
  <si>
    <t>2.3m×2.7m 6.21㎡</t>
  </si>
  <si>
    <t>W=2.5mm×L=6.7m 0.01675㎡</t>
  </si>
  <si>
    <t>W=2.5mm×L=6.0m</t>
  </si>
  <si>
    <t>W=4.0mm×L=7.7m 0.0308㎡</t>
  </si>
  <si>
    <t>W=4.0mm×L=5.5m</t>
  </si>
  <si>
    <t xml:space="preserve">側壁の遊離石灰 </t>
  </si>
  <si>
    <t>1.2m×1.7m 2.04㎡</t>
  </si>
  <si>
    <t>0.2m×0.8m 0.16㎡</t>
  </si>
  <si>
    <t>0.5m×3.8m 1.9㎡</t>
  </si>
  <si>
    <t>W=1.2mm×L=4.2m 0.00504㎡</t>
  </si>
  <si>
    <t>W=1.2mm×L=3.6m</t>
  </si>
  <si>
    <t>0.15m×0.05m 0.0075㎡</t>
  </si>
  <si>
    <t>W=3.0mm×L=7.4m 0.0222㎡</t>
  </si>
  <si>
    <t>W=1.8mm×L=6.6m 0.01188㎡</t>
  </si>
  <si>
    <t>W=1.8mm×L=5.7m</t>
  </si>
  <si>
    <t>W=3.0mm×L=9.0m 0.027㎡</t>
  </si>
  <si>
    <t>W=3.3mm×L=9.5m</t>
  </si>
  <si>
    <t xml:space="preserve">横断目地のにじみ 前回写真番号S28－2 経過観察が望まれる </t>
  </si>
  <si>
    <t>1.2m×1.2m 1.44㎡</t>
  </si>
  <si>
    <t>0.25m×0.3m 0.075㎡</t>
  </si>
  <si>
    <t>2.2m×0.5m 1.1㎡</t>
  </si>
  <si>
    <t>W=3.0mm×L=7.6m 0.0228㎡</t>
  </si>
  <si>
    <t>W=1.5mm</t>
  </si>
  <si>
    <t>W=2.2mm×L=9.1m 0.02002㎡</t>
  </si>
  <si>
    <t>W=2.2mm×L=6.4m</t>
  </si>
  <si>
    <t>0.9m×0.8m 0.72㎡</t>
  </si>
  <si>
    <t>滞水が見られなかった</t>
  </si>
  <si>
    <t>0.4m×2.6m 1.04㎡</t>
    <phoneticPr fontId="10"/>
  </si>
  <si>
    <t>0.4m×2.4m 0.96㎡</t>
  </si>
  <si>
    <t>W=1.3mm×L=7.9m 0.01027㎡</t>
  </si>
  <si>
    <t>W=4.0mm×L=8.0m 0.032㎡</t>
  </si>
  <si>
    <t>W=2.5mm</t>
  </si>
  <si>
    <t>2.6m×0.1m 0.26㎡</t>
  </si>
  <si>
    <t>1.5m×0.1m　</t>
  </si>
  <si>
    <t>横断目地のうき 一部撤去 計画的な対策が望まれる</t>
  </si>
  <si>
    <t>3.6m×0.1m 0.36㎡</t>
  </si>
  <si>
    <t>3.0m×0.1m　</t>
  </si>
  <si>
    <t>W=3.0mm×L=7.2m</t>
  </si>
  <si>
    <t>W=1.2mm×L=7.0m 0.0084㎡</t>
  </si>
  <si>
    <t>W=1.2mm×L=6.5m</t>
  </si>
  <si>
    <t>0.1m×3.7m 0.37㎡</t>
  </si>
  <si>
    <t>0.15m×1.4m　</t>
  </si>
  <si>
    <t>0.2m×0.1m　</t>
  </si>
  <si>
    <t>W=1.5mm×L=6.2m 0.0093㎡</t>
  </si>
  <si>
    <t>W=1.5mm×L=6.0m</t>
  </si>
  <si>
    <t>3.0m×4.4m 13.2㎡</t>
  </si>
  <si>
    <t>1.1m×4.0m 4.4㎡</t>
  </si>
  <si>
    <t>0.2m×0.05m 0.01㎡</t>
  </si>
  <si>
    <t>W=4.0mm×L=8.5m 0.034㎡</t>
  </si>
  <si>
    <t>W=3.0mm×L=4.8m</t>
  </si>
  <si>
    <t>0.1m×1.1m 0.11㎡</t>
  </si>
  <si>
    <t>0.15m×0.7m　</t>
  </si>
  <si>
    <t>0.05m×0.3m 0.015㎡</t>
  </si>
  <si>
    <t>0.2m×0.05m　</t>
  </si>
  <si>
    <t>0.1m×1.4m 0.14㎡</t>
  </si>
  <si>
    <t>0.5m×4.2m 2.1㎡</t>
  </si>
  <si>
    <t>0.8m×0.7m 0.56㎡</t>
  </si>
  <si>
    <t>漏水、滞水ともにⅡb判定である</t>
    <phoneticPr fontId="10"/>
  </si>
  <si>
    <t>W=3.0mm×L=2.4m 0.0072㎡</t>
  </si>
  <si>
    <t>W=0.8mm×L=3.9m 0.00312㎡</t>
  </si>
  <si>
    <t>0.5m×2.4m 1.2㎡</t>
  </si>
  <si>
    <t>4.2m×1.7m 7.14㎡</t>
  </si>
  <si>
    <t>0.1m×6.5m 0.65㎡</t>
    <phoneticPr fontId="10"/>
  </si>
  <si>
    <t>0.15m×6.9m　</t>
    <phoneticPr fontId="20"/>
  </si>
  <si>
    <t>1.4m×4.7m 6.58㎡</t>
  </si>
  <si>
    <t>滴水(200ml/min)、滞水ともにⅡb判定である</t>
  </si>
  <si>
    <t>2.2m×2.7m 5.94㎡</t>
  </si>
  <si>
    <t>W=4.0mm×L=1.9m 0.0076㎡</t>
  </si>
  <si>
    <t>W=3.0mm</t>
  </si>
  <si>
    <t>6.9m×0.5m 3.45㎡</t>
  </si>
  <si>
    <t>7.3m×0.5m 3.65㎡</t>
  </si>
  <si>
    <t>0.2m×0.6m 0.12㎡</t>
  </si>
  <si>
    <t>6.3m×3.2m 20.16㎡</t>
  </si>
  <si>
    <t>W=0.5mm～2.0mm</t>
  </si>
  <si>
    <t>アーチの閉合ひび割れ 打音以上無し 経過観察が望まれる</t>
  </si>
  <si>
    <t>10.8m×8.5m 91.8㎡</t>
  </si>
  <si>
    <t>W=0.5mm～10.0mm</t>
  </si>
  <si>
    <t>面壁の閉合ひび割れ 打音異常無し 計画的な対策が望まれる</t>
  </si>
  <si>
    <t>W=0.5mm～1.2mm</t>
  </si>
  <si>
    <t>9.2m×8.4m 77.28㎡</t>
  </si>
  <si>
    <t>W=8.0mm×4.5m</t>
  </si>
  <si>
    <r>
      <rPr>
        <u/>
        <sz val="20"/>
        <rFont val="HGSｺﾞｼｯｸM"/>
        <family val="3"/>
        <charset val="128"/>
      </rPr>
      <t>１．	変状・異常の内容と部位</t>
    </r>
    <r>
      <rPr>
        <sz val="20"/>
        <rFont val="HGSｺﾞｼｯｸM"/>
        <family val="3"/>
        <charset val="128"/>
      </rPr>
      <t xml:space="preserve">
・水平打ち継ぎ目の漏水、うき・はく離が主体である。側壁部の水平方向ひび割れが非常に多く発生している。
</t>
    </r>
    <r>
      <rPr>
        <u/>
        <sz val="20"/>
        <rFont val="HGSｺﾞｼｯｸM"/>
        <family val="3"/>
        <charset val="128"/>
      </rPr>
      <t>２．変状等の原因（推定）</t>
    </r>
    <r>
      <rPr>
        <sz val="20"/>
        <rFont val="HGSｺﾞｼｯｸM"/>
        <family val="3"/>
        <charset val="128"/>
      </rPr>
      <t xml:space="preserve">
・1984年の矢板工法末期の施工である。トンネル全体にひび割れが非常に多く、特に側壁部に多いのが特徴である。側壁部のひび割れは漏水を伴うものも多くみられる。これらは、水圧に起因する可能性が高い。また、坑門工においてもランダムな網目状の開口ひび割れが全面に生じている。セメントの異常膨張や骨材不良などが原因と想定されるが、特定できない。
</t>
    </r>
    <r>
      <rPr>
        <u/>
        <sz val="20"/>
        <rFont val="HGSｺﾞｼｯｸM"/>
        <family val="3"/>
        <charset val="128"/>
      </rPr>
      <t>３．施設の現状と次回定期点検まで及び将来における構造物の状態（推定）</t>
    </r>
    <r>
      <rPr>
        <sz val="20"/>
        <rFont val="HGSｺﾞｼｯｸM"/>
        <family val="3"/>
        <charset val="128"/>
      </rPr>
      <t xml:space="preserve">
■構造物としての安全性や安定
・基本的に前回定期点検からの変状の進行性はほとんどみられない。うき・はく離は主に側壁部の水平打ち継ぎ目周辺であり、構造上の問題とはならない。また、漏水に関しては、漏水量の変化はあるものの、現状では構造的な問題は生じていない。ただし、今後、側壁部及び坑門のひび割れについては、十分な経過観察を行うなどして進行性の有無を把握することが重要である。長期的な水圧によって構造物としての安定に影響を及ぼす可能性を否定できない。
■道路利用者被害の発生の可能性
・水平打ち継目のうき、はく離が歩道部に落下した場合、歩行者へ悪影響を及ぼす可能性がある。
・漏水が車道まで滞水した場合、通行車両のスリップなどを引き起こす可能性がある。
■特定事象との関連性
・起終点両坑口ともに谷地形に位置するため、集水して坑内の漏水に影響を及ぼす可能性がある。周辺は基岩盤である砂岩類が分布するが不良地山の可能性がある。地すべりはないものの、膨張性地山による膨張性土圧が生じている可能性を否定できない。有害水は認められない。
■その他の変状の状態
・既設導水工は概ね機能している。
・アーチ部のひび割れやそこからの漏水、遊離石灰などは進行しておらず、現状では問題ない。
</t>
    </r>
    <r>
      <rPr>
        <u/>
        <sz val="20"/>
        <rFont val="HGSｺﾞｼｯｸM"/>
        <family val="3"/>
        <charset val="128"/>
      </rPr>
      <t>４．措置の必要性の判断に関わる事項</t>
    </r>
    <r>
      <rPr>
        <sz val="20"/>
        <rFont val="HGSｺﾞｼｯｸM"/>
        <family val="3"/>
        <charset val="128"/>
      </rPr>
      <t xml:space="preserve">
・車道へ滞水する恐れのある漏水は本対策が必要である。
・目地周辺のうき、はく離は計画的に措置を講じることが望ましい。
・坑門は鉄筋構造であるため、ひび割れに対して対策を行う必要がある。
</t>
    </r>
    <r>
      <rPr>
        <u/>
        <sz val="20"/>
        <rFont val="HGSｺﾞｼｯｸM"/>
        <family val="3"/>
        <charset val="128"/>
      </rPr>
      <t xml:space="preserve">５．その他、次回定期点検への引継ぎ事項
</t>
    </r>
    <r>
      <rPr>
        <sz val="20"/>
        <rFont val="HGSｺﾞｼｯｸM"/>
        <family val="3"/>
        <charset val="128"/>
      </rPr>
      <t>・側壁部のひび割れは、画像撮影データを用いて進行性の有無を判断することが望ましい。
・進行が確認できた場合、詳細調査を実施し変状原因を究明したうえで適切な措置を講じる必要がある。
・坑門工は鉄筋の露出がないか、ひび割れ沿いにうき、はく離が生じていないかを入念に確認する必要がある。</t>
    </r>
    <phoneticPr fontId="10"/>
  </si>
  <si>
    <t>S001</t>
    <phoneticPr fontId="10"/>
  </si>
  <si>
    <t>S002</t>
    <phoneticPr fontId="10"/>
  </si>
  <si>
    <t>S003</t>
    <phoneticPr fontId="10"/>
  </si>
  <si>
    <t>S004</t>
    <phoneticPr fontId="10"/>
  </si>
  <si>
    <t>S005</t>
    <phoneticPr fontId="10"/>
  </si>
  <si>
    <t>S006</t>
    <phoneticPr fontId="10"/>
  </si>
  <si>
    <t>S008</t>
    <phoneticPr fontId="10"/>
  </si>
  <si>
    <t>S009</t>
    <phoneticPr fontId="10"/>
  </si>
  <si>
    <t>S010</t>
    <phoneticPr fontId="10"/>
  </si>
  <si>
    <t>S011</t>
    <phoneticPr fontId="10"/>
  </si>
  <si>
    <t>S012</t>
    <phoneticPr fontId="10"/>
  </si>
  <si>
    <t>S013</t>
    <phoneticPr fontId="10"/>
  </si>
  <si>
    <t>S014</t>
    <phoneticPr fontId="10"/>
  </si>
  <si>
    <t>S015</t>
    <phoneticPr fontId="10"/>
  </si>
  <si>
    <t>S016</t>
    <phoneticPr fontId="10"/>
  </si>
  <si>
    <t>S017</t>
    <phoneticPr fontId="10"/>
  </si>
  <si>
    <t>S018</t>
    <phoneticPr fontId="10"/>
  </si>
  <si>
    <t>S019</t>
    <phoneticPr fontId="10"/>
  </si>
  <si>
    <t>S020</t>
    <phoneticPr fontId="10"/>
  </si>
  <si>
    <t>S021</t>
    <phoneticPr fontId="10"/>
  </si>
  <si>
    <t>S022</t>
    <phoneticPr fontId="10"/>
  </si>
  <si>
    <t>S023</t>
    <phoneticPr fontId="10"/>
  </si>
  <si>
    <t>S024</t>
    <phoneticPr fontId="10"/>
  </si>
  <si>
    <t>S025</t>
    <phoneticPr fontId="10"/>
  </si>
  <si>
    <t>S026</t>
    <phoneticPr fontId="10"/>
  </si>
  <si>
    <t>S027</t>
    <phoneticPr fontId="10"/>
  </si>
  <si>
    <t>S028</t>
    <phoneticPr fontId="10"/>
  </si>
  <si>
    <t>S029</t>
    <phoneticPr fontId="10"/>
  </si>
  <si>
    <t>S030</t>
    <phoneticPr fontId="10"/>
  </si>
  <si>
    <t>S031</t>
    <phoneticPr fontId="10"/>
  </si>
  <si>
    <t>S032</t>
    <phoneticPr fontId="10"/>
  </si>
  <si>
    <t>S033</t>
    <phoneticPr fontId="10"/>
  </si>
  <si>
    <t>S034</t>
    <phoneticPr fontId="10"/>
  </si>
  <si>
    <t>S035</t>
    <phoneticPr fontId="10"/>
  </si>
  <si>
    <t>S036</t>
    <phoneticPr fontId="10"/>
  </si>
  <si>
    <t>S037</t>
    <phoneticPr fontId="10"/>
  </si>
  <si>
    <t>S038</t>
    <phoneticPr fontId="10"/>
  </si>
  <si>
    <t>S039</t>
    <phoneticPr fontId="10"/>
  </si>
  <si>
    <t>S5</t>
    <phoneticPr fontId="10"/>
  </si>
  <si>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</si>
  <si>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</si>
  <si>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</si>
  <si>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</si>
  <si>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</si>
  <si>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</si>
  <si>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</si>
  <si>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</si>
  <si>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</si>
  <si>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</si>
  <si>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</si>
  <si>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</si>
  <si>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</si>
  <si>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</si>
  <si>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</si>
  <si>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</si>
  <si>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</si>
  <si>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</si>
  <si>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</si>
  <si>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</si>
  <si>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</si>
  <si>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</si>
  <si>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</si>
  <si>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</si>
  <si>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</si>
  <si>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</si>
  <si>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</si>
  <si>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</si>
  <si>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phoneticPr fontId="10"/>
  </si>
  <si>
    <t>S35</t>
    <phoneticPr fontId="10"/>
  </si>
  <si>
    <t>S36</t>
  </si>
  <si>
    <t>S37</t>
  </si>
  <si>
    <t>S38</t>
  </si>
  <si>
    <t>S39</t>
  </si>
  <si>
    <t>合計</t>
    <rPh sb="0" eb="2">
      <t>ゴウケイ</t>
    </rPh>
    <phoneticPr fontId="10"/>
  </si>
  <si>
    <t>美和隧道</t>
    <rPh sb="0" eb="2">
      <t>ミワ</t>
    </rPh>
    <rPh sb="2" eb="4">
      <t>ズイドウ</t>
    </rPh>
    <phoneticPr fontId="10"/>
  </si>
  <si>
    <t>ミワズイドウ</t>
    <phoneticPr fontId="10"/>
  </si>
  <si>
    <t>34.22511,132.12639</t>
    <phoneticPr fontId="10"/>
  </si>
  <si>
    <t>美和隧道</t>
    <rPh sb="2" eb="4">
      <t>ズイドウ</t>
    </rPh>
    <phoneticPr fontId="10"/>
  </si>
  <si>
    <t>美和隧道</t>
    <rPh sb="2" eb="4">
      <t>ズイドウ</t>
    </rPh>
    <phoneticPr fontId="5"/>
  </si>
  <si>
    <t>ミワズイドウ</t>
    <phoneticPr fontId="5"/>
  </si>
  <si>
    <t>W=0.5mm×L=7.7m 0.00385㎡</t>
    <phoneticPr fontId="10"/>
  </si>
  <si>
    <t>W=0.5mm×L=7.7m</t>
    <phoneticPr fontId="10"/>
  </si>
  <si>
    <t>W=0.3mm×L=5.5m 0.00165㎡</t>
    <phoneticPr fontId="10"/>
  </si>
  <si>
    <t>W=0.3mm×L=5.0m</t>
    <phoneticPr fontId="10"/>
  </si>
  <si>
    <t>アーチのひび割れ 経過観察が望まれる</t>
    <phoneticPr fontId="10"/>
  </si>
  <si>
    <t>0.1m×1.6m 0.16㎡</t>
    <phoneticPr fontId="10"/>
  </si>
  <si>
    <t>0.15m×1.6m　</t>
    <phoneticPr fontId="10"/>
  </si>
  <si>
    <t>水平打ち継ぎ目のうき 経過観察が望まれる</t>
    <phoneticPr fontId="10"/>
  </si>
  <si>
    <t>0.3m×0.2m 0.06㎡</t>
    <phoneticPr fontId="10"/>
  </si>
  <si>
    <t>0.3m×0.2m　</t>
    <phoneticPr fontId="10"/>
  </si>
  <si>
    <t>側壁のうき 経過観察が望まれる</t>
    <phoneticPr fontId="10"/>
  </si>
  <si>
    <t>W=3.0mm×L=1.9m 0.0057㎡</t>
    <phoneticPr fontId="10"/>
  </si>
  <si>
    <t>W=1.5mm</t>
    <phoneticPr fontId="10"/>
  </si>
  <si>
    <t>山口県岩国土木建築事務所</t>
  </si>
  <si>
    <t>S007</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</si>
</sst>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
    <numFmt numFmtId="199" formatCode="0&quot; 箇所&quot;"/>
    <numFmt numFmtId="200" formatCode="0&quot; スパン&quot;"/>
    <numFmt numFmtId="201" formatCode="0.00000_ "/>
    <numFmt numFmtId="202" formatCode="#,##0.000_);[Red]\(#,##0.000\)"/>
    <numFmt numFmtId="203" formatCode="0.000_ "/>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b/>
      <sz val="10"/>
      <color theme="1"/>
      <name val="HGSｺﾞｼｯｸM"/>
      <family val="3"/>
      <charset val="128"/>
    </font>
    <font>
      <sz val="10"/>
      <color theme="1"/>
      <name val="HGPｺﾞｼｯｸM"/>
      <family val="3"/>
      <charset val="128"/>
    </font>
    <font>
      <sz val="11"/>
      <color theme="1"/>
      <name val="HGPｺﾞｼｯｸM"/>
      <family val="3"/>
      <charset val="128"/>
    </font>
    <font>
      <u/>
      <sz val="20"/>
      <name val="HGSｺﾞｼｯｸM"/>
      <family val="3"/>
      <charset val="128"/>
    </font>
    <font>
      <b/>
      <sz val="24"/>
      <name val="HGSｺﾞｼｯｸM"/>
      <family val="3"/>
      <charset val="128"/>
    </font>
    <font>
      <sz val="10"/>
      <name val="Segoe UI Symbol"/>
      <family val="3"/>
    </font>
    <font>
      <sz val="7"/>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9">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37"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171">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6" fillId="0" borderId="0" xfId="2" applyFont="1" applyProtection="1">
      <protection locked="0"/>
    </xf>
    <xf numFmtId="0" fontId="11" fillId="0" borderId="0" xfId="2" applyFont="1" applyAlignment="1" applyProtection="1">
      <alignment horizontal="center" vertical="center"/>
      <protection locked="0"/>
    </xf>
    <xf numFmtId="0" fontId="22" fillId="0" borderId="0" xfId="2" applyFont="1" applyAlignment="1" applyProtection="1">
      <alignment vertical="center"/>
      <protection locked="0"/>
    </xf>
    <xf numFmtId="0" fontId="22" fillId="0" borderId="0" xfId="2" applyFont="1" applyAlignment="1" applyProtection="1">
      <alignment vertical="center" shrinkToFit="1"/>
      <protection locked="0"/>
    </xf>
    <xf numFmtId="0" fontId="22" fillId="0" borderId="0" xfId="2" applyFont="1" applyAlignment="1">
      <alignment vertical="center" shrinkToFit="1"/>
    </xf>
    <xf numFmtId="0" fontId="22" fillId="0" borderId="0" xfId="2" applyFont="1" applyAlignment="1">
      <alignment vertical="center" textRotation="255" shrinkToFit="1"/>
    </xf>
    <xf numFmtId="0" fontId="22" fillId="0" borderId="0" xfId="2" applyFont="1" applyAlignment="1" applyProtection="1">
      <alignment horizontal="center" vertical="center" shrinkToFit="1"/>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1" fillId="0" borderId="0" xfId="2" applyFont="1" applyAlignment="1">
      <alignment horizontal="center" vertical="center" wrapText="1"/>
    </xf>
    <xf numFmtId="0" fontId="6" fillId="2" borderId="13" xfId="7" applyFont="1" applyFill="1" applyBorder="1" applyAlignment="1">
      <alignment horizontal="center" vertical="center"/>
    </xf>
    <xf numFmtId="0" fontId="29"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1" fillId="4" borderId="0" xfId="2" applyFont="1" applyFill="1" applyAlignment="1">
      <alignment horizontal="center" vertical="center" textRotation="255"/>
    </xf>
    <xf numFmtId="0" fontId="11" fillId="4" borderId="0" xfId="2" applyFont="1" applyFill="1" applyAlignment="1">
      <alignment vertical="center"/>
    </xf>
    <xf numFmtId="0" fontId="11" fillId="0" borderId="0" xfId="4" applyFont="1">
      <alignment vertical="center"/>
    </xf>
    <xf numFmtId="0" fontId="17" fillId="0" borderId="0" xfId="4" applyFont="1" applyAlignment="1">
      <alignment horizontal="center" vertical="center"/>
    </xf>
    <xf numFmtId="0" fontId="11"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178"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1" fillId="0" borderId="0" xfId="0"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8" xfId="5" applyFont="1" applyBorder="1" applyAlignment="1">
      <alignment vertical="center" shrinkToFit="1"/>
    </xf>
    <xf numFmtId="0" fontId="17" fillId="0" borderId="5" xfId="5" applyFont="1" applyBorder="1" applyAlignment="1">
      <alignment vertical="center" shrinkToFit="1"/>
    </xf>
    <xf numFmtId="0" fontId="14" fillId="0" borderId="0" xfId="2" applyAlignment="1">
      <alignment vertical="center"/>
    </xf>
    <xf numFmtId="192" fontId="14" fillId="0" borderId="1" xfId="2" applyNumberFormat="1" applyBorder="1" applyAlignment="1">
      <alignment vertical="center"/>
    </xf>
    <xf numFmtId="186" fontId="14"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6"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Alignment="1">
      <alignment horizontal="center" vertical="center"/>
    </xf>
    <xf numFmtId="0" fontId="11"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4" fillId="0" borderId="1" xfId="2" applyNumberFormat="1" applyBorder="1" applyAlignment="1">
      <alignment vertical="center"/>
    </xf>
    <xf numFmtId="0" fontId="14" fillId="0" borderId="1" xfId="7" applyBorder="1" applyAlignment="1">
      <alignment vertical="center" shrinkToFit="1"/>
    </xf>
    <xf numFmtId="0" fontId="14" fillId="0" borderId="1" xfId="2" applyBorder="1" applyAlignment="1">
      <alignment vertical="center" shrinkToFit="1"/>
    </xf>
    <xf numFmtId="0" fontId="14" fillId="0" borderId="0" xfId="2" applyAlignment="1">
      <alignment horizontal="center" vertical="center"/>
    </xf>
    <xf numFmtId="0" fontId="14" fillId="0" borderId="1" xfId="2" applyBorder="1" applyAlignment="1">
      <alignment vertical="center"/>
    </xf>
    <xf numFmtId="194" fontId="34" fillId="0" borderId="1" xfId="2" applyNumberFormat="1" applyFont="1" applyBorder="1" applyAlignment="1" applyProtection="1">
      <alignment horizontal="center" vertical="center" wrapText="1"/>
      <protection locked="0"/>
    </xf>
    <xf numFmtId="2" fontId="11" fillId="0" borderId="0" xfId="2" applyNumberFormat="1" applyFont="1" applyProtection="1">
      <protection locked="0"/>
    </xf>
    <xf numFmtId="195" fontId="11" fillId="0" borderId="0" xfId="2" applyNumberFormat="1" applyFont="1" applyProtection="1">
      <protection locked="0"/>
    </xf>
    <xf numFmtId="0" fontId="17" fillId="0" borderId="0" xfId="5" applyFont="1" applyAlignment="1">
      <alignment horizontal="center" vertical="center" shrinkToFit="1"/>
    </xf>
    <xf numFmtId="0" fontId="17" fillId="0" borderId="0" xfId="5" applyFont="1" applyAlignment="1">
      <alignment horizontal="center" vertical="center" wrapTex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7" fillId="2" borderId="26" xfId="5" applyFont="1" applyFill="1" applyBorder="1" applyAlignment="1">
      <alignment horizontal="center" vertical="center"/>
    </xf>
    <xf numFmtId="0" fontId="17" fillId="0" borderId="26" xfId="5" applyFont="1" applyBorder="1" applyAlignment="1">
      <alignment vertical="center" shrinkToFit="1"/>
    </xf>
    <xf numFmtId="0" fontId="17" fillId="0" borderId="37" xfId="5" applyFont="1" applyBorder="1" applyAlignment="1">
      <alignment vertical="center" shrinkToFit="1"/>
    </xf>
    <xf numFmtId="0" fontId="17" fillId="2" borderId="27" xfId="5" applyFont="1" applyFill="1" applyBorder="1" applyAlignment="1">
      <alignment horizontal="center" vertical="center"/>
    </xf>
    <xf numFmtId="0" fontId="17" fillId="0" borderId="27" xfId="5" applyFont="1" applyBorder="1" applyAlignment="1">
      <alignment vertical="center" shrinkToFit="1"/>
    </xf>
    <xf numFmtId="0" fontId="17" fillId="0" borderId="39" xfId="5" applyFont="1" applyBorder="1" applyAlignment="1">
      <alignment vertical="center" shrinkToFit="1"/>
    </xf>
    <xf numFmtId="0" fontId="17" fillId="2" borderId="29" xfId="5" applyFont="1" applyFill="1" applyBorder="1" applyAlignment="1">
      <alignment horizontal="center" vertical="center"/>
    </xf>
    <xf numFmtId="0" fontId="17" fillId="0" borderId="29" xfId="5" applyFont="1" applyBorder="1" applyAlignment="1">
      <alignment vertical="center" shrinkToFit="1"/>
    </xf>
    <xf numFmtId="0" fontId="17" fillId="0" borderId="41"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4" fillId="0" borderId="1" xfId="7" applyBorder="1" applyAlignment="1">
      <alignment horizontal="center" vertical="center"/>
    </xf>
    <xf numFmtId="0" fontId="17" fillId="2" borderId="44" xfId="5" applyFont="1" applyFill="1" applyBorder="1" applyAlignment="1">
      <alignment horizontal="center" vertical="center"/>
    </xf>
    <xf numFmtId="2" fontId="17" fillId="0" borderId="2" xfId="5" applyNumberFormat="1" applyFont="1" applyBorder="1" applyAlignment="1">
      <alignment horizontal="center" vertical="center" shrinkToFit="1"/>
    </xf>
    <xf numFmtId="2" fontId="17" fillId="0" borderId="44" xfId="5" applyNumberFormat="1" applyFont="1" applyBorder="1" applyAlignment="1">
      <alignment horizontal="center" vertical="center" shrinkToFit="1"/>
    </xf>
    <xf numFmtId="2" fontId="17" fillId="0" borderId="3" xfId="5" applyNumberFormat="1" applyFont="1" applyBorder="1" applyAlignment="1">
      <alignment horizontal="center" vertical="center" shrinkToFit="1"/>
    </xf>
    <xf numFmtId="0" fontId="6" fillId="0" borderId="1" xfId="2" applyFont="1" applyBorder="1" applyAlignment="1" applyProtection="1">
      <alignment horizontal="center" vertic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7" fillId="0" borderId="1" xfId="2" applyFont="1" applyBorder="1" applyAlignment="1" applyProtection="1">
      <alignment vertical="center" wrapText="1"/>
      <protection locked="0"/>
    </xf>
    <xf numFmtId="0" fontId="17" fillId="0" borderId="49" xfId="5" applyFont="1" applyBorder="1" applyAlignment="1">
      <alignment horizontal="center" vertical="center" shrinkToFit="1"/>
    </xf>
    <xf numFmtId="186" fontId="17" fillId="0" borderId="3" xfId="5" applyNumberFormat="1" applyFont="1" applyBorder="1" applyAlignment="1">
      <alignment horizontal="center" vertical="center" shrinkToFit="1"/>
    </xf>
    <xf numFmtId="186" fontId="17" fillId="0" borderId="44" xfId="5" applyNumberFormat="1" applyFont="1" applyBorder="1" applyAlignment="1">
      <alignment horizontal="center" vertical="center" shrinkToFit="1"/>
    </xf>
    <xf numFmtId="186" fontId="17" fillId="0" borderId="19" xfId="5" applyNumberFormat="1" applyFont="1" applyBorder="1" applyAlignment="1">
      <alignment horizontal="center" vertical="center" shrinkToFit="1"/>
    </xf>
    <xf numFmtId="186" fontId="17" fillId="0" borderId="27" xfId="5" applyNumberFormat="1" applyFont="1" applyBorder="1" applyAlignment="1">
      <alignment horizontal="center" vertical="center" shrinkToFit="1"/>
    </xf>
    <xf numFmtId="2" fontId="17" fillId="0" borderId="27" xfId="5" applyNumberFormat="1" applyFont="1" applyBorder="1" applyAlignment="1">
      <alignment horizontal="center" vertical="center" shrinkToFit="1"/>
    </xf>
    <xf numFmtId="2" fontId="17" fillId="0" borderId="50" xfId="5" applyNumberFormat="1" applyFont="1" applyBorder="1" applyAlignment="1">
      <alignment horizontal="center" vertical="center" shrinkToFit="1"/>
    </xf>
    <xf numFmtId="0" fontId="17" fillId="2" borderId="32" xfId="5" applyFont="1" applyFill="1" applyBorder="1" applyAlignment="1">
      <alignment horizontal="center" vertical="center"/>
    </xf>
    <xf numFmtId="2" fontId="17" fillId="0" borderId="16" xfId="5" applyNumberFormat="1" applyFont="1" applyBorder="1" applyAlignment="1">
      <alignment horizontal="center" vertical="center" shrinkToFit="1"/>
    </xf>
    <xf numFmtId="2" fontId="17" fillId="0" borderId="51" xfId="5" applyNumberFormat="1" applyFont="1" applyBorder="1" applyAlignment="1">
      <alignment horizontal="center" vertical="center" shrinkToFit="1"/>
    </xf>
    <xf numFmtId="0" fontId="17" fillId="0" borderId="0" xfId="2" applyFont="1" applyAlignment="1" applyProtection="1">
      <alignment horizontal="left" vertical="center" shrinkToFit="1"/>
      <protection locked="0"/>
    </xf>
    <xf numFmtId="0" fontId="11" fillId="0" borderId="8" xfId="2" applyFont="1" applyBorder="1" applyAlignment="1" applyProtection="1">
      <alignment horizontal="center" vertical="center"/>
      <protection locked="0"/>
    </xf>
    <xf numFmtId="0" fontId="27" fillId="0" borderId="0" xfId="2" applyFont="1" applyAlignment="1" applyProtection="1">
      <alignment horizontal="center"/>
      <protection locked="0"/>
    </xf>
    <xf numFmtId="0" fontId="17" fillId="2" borderId="19"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8" xfId="5" applyFont="1" applyFill="1" applyBorder="1" applyAlignment="1">
      <alignment horizontal="center" vertical="center"/>
    </xf>
    <xf numFmtId="0" fontId="12" fillId="0" borderId="0" xfId="2" applyFont="1" applyAlignment="1">
      <alignment vertical="center"/>
    </xf>
    <xf numFmtId="0" fontId="11" fillId="0" borderId="12" xfId="2" applyFont="1" applyBorder="1" applyProtection="1">
      <protection locked="0"/>
    </xf>
    <xf numFmtId="0" fontId="6" fillId="0" borderId="0" xfId="2" applyFont="1" applyAlignment="1">
      <alignment vertical="center"/>
    </xf>
    <xf numFmtId="0" fontId="11" fillId="0" borderId="1" xfId="4" applyFont="1" applyBorder="1">
      <alignment vertical="center"/>
    </xf>
    <xf numFmtId="0" fontId="41" fillId="2" borderId="1" xfId="2" applyFont="1" applyFill="1" applyBorder="1" applyAlignment="1">
      <alignment horizontal="center" vertical="center" wrapText="1" shrinkToFit="1"/>
    </xf>
    <xf numFmtId="0" fontId="11"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2" fillId="0" borderId="0" xfId="0" applyFont="1">
      <alignment vertical="center"/>
    </xf>
    <xf numFmtId="0" fontId="17"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40" fillId="0" borderId="17" xfId="5" applyFont="1" applyBorder="1" applyAlignment="1">
      <alignment horizontal="center" vertical="center" shrinkToFit="1"/>
    </xf>
    <xf numFmtId="0" fontId="40" fillId="0" borderId="1" xfId="5" applyFont="1" applyBorder="1" applyAlignment="1">
      <alignment horizontal="center" vertical="center" shrinkToFit="1"/>
    </xf>
    <xf numFmtId="180" fontId="40" fillId="0" borderId="1" xfId="6" applyNumberFormat="1" applyFont="1" applyFill="1" applyBorder="1" applyAlignment="1">
      <alignment horizontal="center" vertical="center" shrinkToFit="1"/>
    </xf>
    <xf numFmtId="0" fontId="17" fillId="0" borderId="0" xfId="5" applyFont="1">
      <alignment vertical="center"/>
    </xf>
    <xf numFmtId="0" fontId="11" fillId="0" borderId="1" xfId="4" applyFont="1" applyBorder="1" applyAlignment="1">
      <alignment horizontal="center" vertical="center"/>
    </xf>
    <xf numFmtId="0" fontId="11" fillId="0" borderId="7" xfId="5" applyFont="1" applyBorder="1">
      <alignment vertical="center"/>
    </xf>
    <xf numFmtId="177" fontId="27" fillId="0" borderId="5" xfId="2" applyNumberFormat="1" applyFont="1" applyBorder="1" applyAlignment="1">
      <alignment vertical="center" shrinkToFit="1"/>
    </xf>
    <xf numFmtId="0" fontId="11" fillId="3" borderId="1" xfId="4" applyFont="1" applyFill="1" applyBorder="1" applyAlignment="1">
      <alignment horizontal="center"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0" xfId="0" applyBorder="1">
      <alignment vertical="center"/>
    </xf>
    <xf numFmtId="0" fontId="0" fillId="0" borderId="71" xfId="0" applyBorder="1">
      <alignment vertical="center"/>
    </xf>
    <xf numFmtId="0" fontId="0" fillId="0" borderId="66" xfId="0" applyBorder="1" applyAlignment="1">
      <alignment horizontal="center" vertical="center" shrinkToFit="1"/>
    </xf>
    <xf numFmtId="0" fontId="0" fillId="0" borderId="0" xfId="0" applyAlignment="1">
      <alignment vertical="center" shrinkToFit="1"/>
    </xf>
    <xf numFmtId="0" fontId="0" fillId="0" borderId="32" xfId="0" applyBorder="1" applyAlignment="1">
      <alignment vertical="center" shrinkToFit="1"/>
    </xf>
    <xf numFmtId="0" fontId="0" fillId="7" borderId="0" xfId="0" applyFill="1" applyAlignment="1">
      <alignment vertical="center" shrinkToFit="1"/>
    </xf>
    <xf numFmtId="0" fontId="0" fillId="0" borderId="33"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1" fillId="0" borderId="66" xfId="0" applyFont="1" applyBorder="1" applyAlignment="1">
      <alignment horizontal="center" vertical="center" shrinkToFit="1"/>
    </xf>
    <xf numFmtId="0" fontId="21" fillId="0" borderId="0" xfId="0" applyFont="1" applyAlignment="1">
      <alignment horizontal="center" vertical="center" shrinkToFit="1"/>
    </xf>
    <xf numFmtId="0" fontId="21" fillId="0" borderId="32" xfId="0" applyFont="1" applyBorder="1" applyAlignment="1">
      <alignment horizontal="center" vertical="center" shrinkToFit="1"/>
    </xf>
    <xf numFmtId="0" fontId="21" fillId="0" borderId="33" xfId="0" applyFont="1" applyBorder="1" applyAlignment="1">
      <alignment horizontal="center" vertical="center" shrinkToFit="1"/>
    </xf>
    <xf numFmtId="0" fontId="21" fillId="7" borderId="25" xfId="0" applyFont="1" applyFill="1" applyBorder="1" applyAlignment="1">
      <alignment horizontal="center" vertical="center" shrinkToFit="1"/>
    </xf>
    <xf numFmtId="0" fontId="21" fillId="7" borderId="24" xfId="0" applyFont="1" applyFill="1" applyBorder="1" applyAlignment="1">
      <alignment horizontal="center" vertical="center" shrinkToFit="1"/>
    </xf>
    <xf numFmtId="0" fontId="0" fillId="0" borderId="66" xfId="0" applyBorder="1" applyAlignment="1">
      <alignment vertical="center" shrinkToFit="1"/>
    </xf>
    <xf numFmtId="0" fontId="0" fillId="0" borderId="33" xfId="0" applyBorder="1" applyAlignment="1">
      <alignment vertical="center" shrinkToFit="1"/>
    </xf>
    <xf numFmtId="186" fontId="14" fillId="0" borderId="0" xfId="2" applyNumberFormat="1" applyAlignment="1">
      <alignment horizontal="center" vertical="center" shrinkToFit="1"/>
    </xf>
    <xf numFmtId="186" fontId="14" fillId="0" borderId="0" xfId="2" applyNumberFormat="1" applyAlignment="1">
      <alignment vertical="center" shrinkToFit="1"/>
    </xf>
    <xf numFmtId="190" fontId="14" fillId="0" borderId="0" xfId="2" applyNumberFormat="1" applyAlignment="1">
      <alignment vertical="center" shrinkToFit="1"/>
    </xf>
    <xf numFmtId="0" fontId="17" fillId="2" borderId="1" xfId="5" applyFont="1" applyFill="1" applyBorder="1" applyAlignment="1">
      <alignment horizontal="center" vertical="center"/>
    </xf>
    <xf numFmtId="0" fontId="11" fillId="0" borderId="1" xfId="2" applyFont="1" applyBorder="1" applyAlignment="1" applyProtection="1">
      <alignment horizontal="center" vertical="center" shrinkToFit="1"/>
      <protection locked="0"/>
    </xf>
    <xf numFmtId="0" fontId="17" fillId="0" borderId="3" xfId="5" applyFont="1" applyBorder="1" applyAlignment="1">
      <alignment horizontal="center" vertical="center" shrinkToFit="1"/>
    </xf>
    <xf numFmtId="0" fontId="11" fillId="0" borderId="53" xfId="5" applyFont="1" applyBorder="1" applyAlignment="1">
      <alignment vertical="center" shrinkToFit="1"/>
    </xf>
    <xf numFmtId="0" fontId="11" fillId="0" borderId="54" xfId="5" applyFont="1" applyBorder="1" applyAlignment="1">
      <alignment vertical="center" shrinkToFit="1"/>
    </xf>
    <xf numFmtId="0" fontId="11" fillId="0" borderId="59" xfId="5" applyFont="1" applyBorder="1" applyAlignment="1">
      <alignment vertical="center" shrinkToFit="1"/>
    </xf>
    <xf numFmtId="0" fontId="11" fillId="0" borderId="60" xfId="5" applyFont="1" applyBorder="1" applyAlignment="1">
      <alignment vertical="center" shrinkToFit="1"/>
    </xf>
    <xf numFmtId="179" fontId="11" fillId="0" borderId="36" xfId="5" applyNumberFormat="1" applyFont="1" applyBorder="1" applyAlignment="1">
      <alignment horizontal="center" vertical="center" shrinkToFit="1"/>
    </xf>
    <xf numFmtId="179" fontId="11" fillId="0" borderId="45" xfId="5" applyNumberFormat="1" applyFont="1" applyBorder="1" applyAlignment="1">
      <alignment horizontal="center" vertical="center" shrinkToFit="1"/>
    </xf>
    <xf numFmtId="191" fontId="14" fillId="0" borderId="0" xfId="2" applyNumberFormat="1" applyAlignment="1">
      <alignment vertical="center" shrinkToFit="1"/>
    </xf>
    <xf numFmtId="191" fontId="14" fillId="0" borderId="0" xfId="2" applyNumberFormat="1" applyAlignment="1">
      <alignment vertical="center"/>
    </xf>
    <xf numFmtId="0" fontId="46" fillId="0" borderId="0" xfId="2" applyFont="1" applyAlignment="1">
      <alignment vertical="center"/>
    </xf>
    <xf numFmtId="0" fontId="47" fillId="2" borderId="1" xfId="2" applyFont="1" applyFill="1" applyBorder="1" applyAlignment="1" applyProtection="1">
      <alignment horizontal="center" vertical="center"/>
      <protection locked="0"/>
    </xf>
    <xf numFmtId="0" fontId="47" fillId="0" borderId="8" xfId="2" applyFont="1" applyBorder="1" applyAlignment="1">
      <alignment horizontal="center" vertical="center" shrinkToFit="1"/>
    </xf>
    <xf numFmtId="0" fontId="47" fillId="2" borderId="1" xfId="2" applyFont="1" applyFill="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pplyProtection="1">
      <alignment horizontal="center" vertical="center" shrinkToFit="1"/>
      <protection locked="0"/>
    </xf>
    <xf numFmtId="0" fontId="49" fillId="2" borderId="14" xfId="2" applyFont="1" applyFill="1" applyBorder="1" applyAlignment="1">
      <alignment vertical="center" textRotation="255" wrapText="1" shrinkToFit="1"/>
    </xf>
    <xf numFmtId="0" fontId="47" fillId="2" borderId="1" xfId="2" applyFont="1" applyFill="1" applyBorder="1" applyAlignment="1">
      <alignment horizontal="center" vertical="center"/>
    </xf>
    <xf numFmtId="0" fontId="47" fillId="0" borderId="2" xfId="2" applyFont="1" applyBorder="1" applyAlignment="1" applyProtection="1">
      <alignment horizontal="center" vertical="center"/>
      <protection locked="0"/>
    </xf>
    <xf numFmtId="0" fontId="47" fillId="0" borderId="8" xfId="2" applyFont="1" applyBorder="1" applyAlignment="1">
      <alignment horizontal="center" vertical="center"/>
    </xf>
    <xf numFmtId="0" fontId="47" fillId="2" borderId="2"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9" fillId="0" borderId="2" xfId="2" applyFont="1" applyBorder="1" applyAlignment="1" applyProtection="1">
      <alignment horizontal="center" vertical="center" wrapText="1" shrinkToFit="1"/>
      <protection locked="0"/>
    </xf>
    <xf numFmtId="0" fontId="47" fillId="0" borderId="3" xfId="2" applyFont="1" applyBorder="1" applyAlignment="1">
      <alignment horizontal="center" vertical="center" shrinkToFit="1"/>
    </xf>
    <xf numFmtId="0" fontId="47" fillId="0" borderId="1" xfId="2" applyFont="1" applyBorder="1" applyAlignment="1" applyProtection="1">
      <alignment horizontal="center" vertical="center"/>
      <protection locked="0"/>
    </xf>
    <xf numFmtId="0" fontId="47" fillId="2" borderId="13" xfId="2" applyFont="1" applyFill="1" applyBorder="1" applyAlignment="1">
      <alignment horizontal="center" vertical="center"/>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47" fillId="0" borderId="11" xfId="2" applyFont="1" applyBorder="1" applyAlignment="1">
      <alignment horizontal="center" vertical="center" shrinkToFit="1"/>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0" borderId="3" xfId="2" applyFont="1" applyBorder="1" applyAlignment="1">
      <alignment horizontal="center" vertical="center"/>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0" fontId="47" fillId="0" borderId="0" xfId="2" applyFont="1" applyAlignment="1">
      <alignment vertical="center" wrapText="1" shrinkToFit="1"/>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7" fontId="48" fillId="0" borderId="4" xfId="10" applyNumberFormat="1" applyFont="1" applyBorder="1" applyAlignment="1" applyProtection="1">
      <alignment vertical="center" shrinkToFit="1"/>
      <protection locked="0"/>
    </xf>
    <xf numFmtId="197"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2"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1" xfId="2" applyFont="1" applyFill="1" applyBorder="1" applyAlignment="1">
      <alignment horizontal="center" vertical="center" wrapText="1"/>
    </xf>
    <xf numFmtId="0" fontId="47" fillId="0" borderId="8" xfId="2" applyFont="1" applyBorder="1" applyAlignment="1" applyProtection="1">
      <alignment horizontal="center" vertical="center"/>
      <protection locked="0"/>
    </xf>
    <xf numFmtId="179" fontId="47" fillId="0" borderId="8" xfId="2" applyNumberFormat="1" applyFont="1" applyBorder="1" applyAlignment="1" applyProtection="1">
      <alignment horizontal="center" vertical="center"/>
      <protection locked="0"/>
    </xf>
    <xf numFmtId="193" fontId="47" fillId="0" borderId="1" xfId="2" applyNumberFormat="1" applyFont="1" applyBorder="1" applyAlignment="1" applyProtection="1">
      <alignment horizontal="center" vertical="center" shrinkToFit="1"/>
      <protection locked="0"/>
    </xf>
    <xf numFmtId="0" fontId="47" fillId="2" borderId="1" xfId="2" applyFont="1" applyFill="1" applyBorder="1" applyAlignment="1">
      <alignment horizontal="center" vertical="center" wrapText="1"/>
    </xf>
    <xf numFmtId="0" fontId="47" fillId="2" borderId="12" xfId="2" applyFont="1" applyFill="1" applyBorder="1" applyAlignment="1">
      <alignment horizontal="center" vertical="center" wrapText="1"/>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0" fontId="45" fillId="0" borderId="8" xfId="4"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0" xfId="4" applyFont="1" applyAlignment="1">
      <alignment horizontal="center" vertical="center"/>
    </xf>
    <xf numFmtId="0" fontId="53"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47" fillId="3" borderId="1" xfId="4" applyFont="1" applyFill="1" applyBorder="1" applyAlignment="1">
      <alignment horizontal="center" vertical="center"/>
    </xf>
    <xf numFmtId="0" fontId="51" fillId="0" borderId="1" xfId="2" applyFont="1" applyBorder="1" applyAlignment="1" applyProtection="1">
      <alignment horizontal="center" vertical="center" shrinkToFit="1"/>
      <protection locked="0"/>
    </xf>
    <xf numFmtId="0" fontId="17" fillId="0" borderId="28" xfId="5" applyFont="1" applyBorder="1" applyAlignment="1">
      <alignment vertical="center" shrinkToFit="1"/>
    </xf>
    <xf numFmtId="0" fontId="17" fillId="0" borderId="43" xfId="5" applyFont="1" applyBorder="1" applyAlignment="1">
      <alignment vertical="center" shrinkToFit="1"/>
    </xf>
    <xf numFmtId="0" fontId="17" fillId="0" borderId="26" xfId="5" applyFont="1" applyBorder="1" applyAlignment="1">
      <alignment horizontal="center" vertical="center" shrinkToFit="1"/>
    </xf>
    <xf numFmtId="0" fontId="17" fillId="0" borderId="27" xfId="5" applyFont="1" applyBorder="1" applyAlignment="1">
      <alignment horizontal="center" vertical="center" shrinkToFit="1"/>
    </xf>
    <xf numFmtId="0" fontId="17" fillId="0" borderId="8" xfId="5" applyFont="1" applyBorder="1" applyAlignment="1">
      <alignment horizontal="center" vertical="center" shrinkToFit="1"/>
    </xf>
    <xf numFmtId="2" fontId="17" fillId="0" borderId="29" xfId="5" applyNumberFormat="1" applyFont="1" applyBorder="1" applyAlignment="1">
      <alignment horizontal="center" vertical="center" shrinkToFit="1"/>
    </xf>
    <xf numFmtId="2" fontId="17" fillId="0" borderId="8" xfId="5" applyNumberFormat="1" applyFont="1" applyBorder="1" applyAlignment="1">
      <alignment horizontal="center" vertical="center" shrinkToFit="1"/>
    </xf>
    <xf numFmtId="2" fontId="17" fillId="0" borderId="43" xfId="5" applyNumberFormat="1" applyFont="1" applyBorder="1" applyAlignment="1">
      <alignment horizontal="center" vertical="center" shrinkToFit="1"/>
    </xf>
    <xf numFmtId="179" fontId="17" fillId="0" borderId="26" xfId="5" applyNumberFormat="1" applyFont="1" applyBorder="1" applyAlignment="1">
      <alignment horizontal="center" vertical="center" shrinkToFit="1"/>
    </xf>
    <xf numFmtId="179" fontId="17" fillId="0" borderId="27" xfId="5" applyNumberFormat="1" applyFont="1" applyBorder="1" applyAlignment="1">
      <alignment horizontal="center" vertical="center" shrinkToFit="1"/>
    </xf>
    <xf numFmtId="0" fontId="17" fillId="0" borderId="44" xfId="5" applyFont="1" applyBorder="1" applyAlignment="1">
      <alignment horizontal="center" vertical="center" shrinkToFit="1"/>
    </xf>
    <xf numFmtId="0" fontId="11" fillId="2" borderId="1" xfId="2" applyFont="1" applyFill="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2" xfId="2" applyFont="1" applyBorder="1" applyAlignment="1" applyProtection="1">
      <alignment horizontal="center" vertical="center" shrinkToFit="1"/>
      <protection locked="0"/>
    </xf>
    <xf numFmtId="0" fontId="11" fillId="0" borderId="2"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1" xfId="2" applyFont="1" applyBorder="1" applyAlignment="1" applyProtection="1">
      <alignment horizontal="center" vertical="center"/>
      <protection locked="0"/>
    </xf>
    <xf numFmtId="187" fontId="0" fillId="0" borderId="1" xfId="7" applyNumberFormat="1" applyFont="1" applyBorder="1" applyAlignment="1">
      <alignment horizontal="center" vertical="center"/>
    </xf>
    <xf numFmtId="186" fontId="14" fillId="0" borderId="1" xfId="7" applyNumberFormat="1" applyBorder="1" applyAlignment="1">
      <alignment horizontal="right" vertical="center" shrinkToFit="1"/>
    </xf>
    <xf numFmtId="0" fontId="11" fillId="0" borderId="7" xfId="2" applyFont="1" applyBorder="1" applyAlignment="1">
      <alignment vertical="center" wrapText="1" shrinkToFit="1"/>
    </xf>
    <xf numFmtId="0" fontId="11" fillId="0" borderId="0" xfId="2" applyFont="1" applyAlignment="1">
      <alignment vertical="center" wrapText="1" shrinkToFit="1"/>
    </xf>
    <xf numFmtId="176" fontId="11" fillId="2" borderId="1" xfId="2" applyNumberFormat="1" applyFont="1" applyFill="1" applyBorder="1" applyAlignment="1">
      <alignment horizontal="center" vertical="center" shrinkToFit="1"/>
    </xf>
    <xf numFmtId="196" fontId="13" fillId="0" borderId="7" xfId="10" applyNumberFormat="1" applyBorder="1" applyAlignment="1" applyProtection="1">
      <alignment vertical="center" shrinkToFit="1"/>
      <protection locked="0"/>
    </xf>
    <xf numFmtId="196" fontId="13" fillId="0" borderId="5" xfId="10" applyNumberFormat="1" applyBorder="1" applyAlignment="1" applyProtection="1">
      <alignment vertical="center" shrinkToFit="1"/>
      <protection locked="0"/>
    </xf>
    <xf numFmtId="0" fontId="26" fillId="2" borderId="1" xfId="2" applyFont="1" applyFill="1" applyBorder="1" applyAlignment="1" applyProtection="1">
      <alignment horizontal="center" vertical="center" wrapText="1"/>
      <protection locked="0"/>
    </xf>
    <xf numFmtId="0" fontId="28" fillId="2" borderId="1" xfId="2" applyFont="1" applyFill="1" applyBorder="1" applyAlignment="1" applyProtection="1">
      <alignment horizontal="center" vertical="center"/>
      <protection locked="0"/>
    </xf>
    <xf numFmtId="176" fontId="11" fillId="2" borderId="14" xfId="2" applyNumberFormat="1" applyFont="1" applyFill="1" applyBorder="1" applyAlignment="1">
      <alignment horizontal="center" vertical="center" shrinkToFit="1"/>
    </xf>
    <xf numFmtId="0" fontId="11" fillId="2" borderId="14" xfId="2" applyFont="1" applyFill="1" applyBorder="1" applyAlignment="1">
      <alignment horizontal="center" vertical="center" shrinkToFit="1"/>
    </xf>
    <xf numFmtId="0" fontId="11" fillId="2" borderId="13" xfId="2" applyFont="1" applyFill="1" applyBorder="1" applyAlignment="1">
      <alignment horizontal="center" vertical="center" shrinkToFit="1"/>
    </xf>
    <xf numFmtId="0" fontId="11" fillId="2" borderId="1" xfId="2" applyFont="1" applyFill="1" applyBorder="1" applyAlignment="1" applyProtection="1">
      <alignment horizontal="center" vertical="center"/>
      <protection locked="0"/>
    </xf>
    <xf numFmtId="176" fontId="11" fillId="0" borderId="1" xfId="2" applyNumberFormat="1" applyFont="1" applyBorder="1" applyAlignment="1" applyProtection="1">
      <alignment horizontal="center" vertical="center" shrinkToFit="1"/>
      <protection locked="0"/>
    </xf>
    <xf numFmtId="176" fontId="11" fillId="0" borderId="14" xfId="2" applyNumberFormat="1" applyFont="1" applyBorder="1" applyAlignment="1" applyProtection="1">
      <alignment horizontal="center" vertical="center" shrinkToFit="1"/>
      <protection locked="0"/>
    </xf>
    <xf numFmtId="202" fontId="11" fillId="0" borderId="3" xfId="2" applyNumberFormat="1" applyFont="1" applyBorder="1" applyAlignment="1" applyProtection="1">
      <alignment horizontal="center" vertical="center" shrinkToFit="1"/>
      <protection locked="0"/>
    </xf>
    <xf numFmtId="203" fontId="11" fillId="0" borderId="3" xfId="2" applyNumberFormat="1" applyFont="1" applyBorder="1" applyAlignment="1" applyProtection="1">
      <alignment horizontal="center" vertical="center" shrinkToFit="1"/>
      <protection locked="0"/>
    </xf>
    <xf numFmtId="193" fontId="11" fillId="0" borderId="1" xfId="2" applyNumberFormat="1" applyFont="1" applyBorder="1" applyAlignment="1" applyProtection="1">
      <alignment horizontal="center" vertical="center" shrinkToFit="1"/>
      <protection locked="0"/>
    </xf>
    <xf numFmtId="179" fontId="11" fillId="0" borderId="8" xfId="2" applyNumberFormat="1" applyFont="1" applyBorder="1" applyAlignment="1" applyProtection="1">
      <alignment horizontal="center" vertical="center"/>
      <protection locked="0"/>
    </xf>
    <xf numFmtId="194" fontId="58" fillId="0" borderId="1" xfId="2" applyNumberFormat="1" applyFont="1" applyBorder="1" applyAlignment="1" applyProtection="1">
      <alignment horizontal="center" vertical="center" wrapText="1"/>
      <protection locked="0"/>
    </xf>
    <xf numFmtId="194" fontId="58" fillId="0" borderId="1" xfId="2" applyNumberFormat="1" applyFont="1" applyBorder="1" applyAlignment="1" applyProtection="1">
      <alignment horizontal="center" vertical="center" shrinkToFit="1"/>
      <protection locked="0"/>
    </xf>
    <xf numFmtId="194" fontId="34" fillId="0" borderId="1" xfId="2" applyNumberFormat="1" applyFont="1" applyBorder="1" applyAlignment="1" applyProtection="1">
      <alignment horizontal="center" vertical="center" shrinkToFit="1"/>
      <protection locked="0"/>
    </xf>
    <xf numFmtId="0" fontId="6" fillId="0" borderId="0" xfId="2" applyFont="1" applyAlignment="1" applyProtection="1">
      <alignment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4" fontId="11" fillId="0" borderId="1" xfId="2" applyNumberFormat="1" applyFont="1" applyBorder="1" applyAlignment="1">
      <alignment horizontal="center" vertical="center" shrinkToFit="1"/>
    </xf>
    <xf numFmtId="0" fontId="11" fillId="0" borderId="1" xfId="2" applyFont="1" applyBorder="1" applyAlignment="1">
      <alignment horizontal="center" vertical="center" shrinkToFit="1"/>
    </xf>
    <xf numFmtId="0" fontId="11" fillId="0" borderId="2"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196" fontId="13" fillId="0" borderId="9" xfId="1" applyNumberFormat="1" applyBorder="1" applyAlignment="1" applyProtection="1">
      <alignment horizontal="center" vertical="center" shrinkToFit="1"/>
      <protection locked="0"/>
    </xf>
    <xf numFmtId="196" fontId="13" fillId="0" borderId="10" xfId="1" applyNumberFormat="1" applyBorder="1" applyAlignment="1" applyProtection="1">
      <alignment horizontal="center" vertical="center" shrinkToFit="1"/>
      <protection locked="0"/>
    </xf>
    <xf numFmtId="196" fontId="13" fillId="0" borderId="11" xfId="1" applyNumberFormat="1" applyBorder="1" applyAlignment="1" applyProtection="1">
      <alignment horizontal="center" vertical="center" shrinkToFit="1"/>
      <protection locked="0"/>
    </xf>
    <xf numFmtId="196" fontId="13" fillId="0" borderId="3" xfId="1" applyNumberFormat="1" applyBorder="1" applyAlignment="1" applyProtection="1">
      <alignment horizontal="center" vertical="center" shrinkToFit="1"/>
      <protection locked="0"/>
    </xf>
    <xf numFmtId="196" fontId="13" fillId="0" borderId="8" xfId="1" applyNumberFormat="1" applyBorder="1" applyAlignment="1" applyProtection="1">
      <alignment horizontal="center" vertical="center" shrinkToFit="1"/>
      <protection locked="0"/>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11" fillId="0" borderId="2"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0" fontId="47" fillId="2" borderId="13" xfId="2" applyFont="1" applyFill="1" applyBorder="1" applyAlignment="1">
      <alignment horizontal="center" vertical="center" textRotation="255"/>
    </xf>
    <xf numFmtId="14" fontId="11" fillId="0" borderId="9" xfId="2" applyNumberFormat="1" applyFont="1" applyBorder="1" applyAlignment="1" applyProtection="1">
      <alignment horizontal="center" vertical="center"/>
      <protection locked="0"/>
    </xf>
    <xf numFmtId="14" fontId="11" fillId="0" borderId="11" xfId="2" applyNumberFormat="1" applyFont="1" applyBorder="1" applyAlignment="1" applyProtection="1">
      <alignment horizontal="center" vertical="center"/>
      <protection locked="0"/>
    </xf>
    <xf numFmtId="14" fontId="11" fillId="0" borderId="2" xfId="2" applyNumberFormat="1" applyFont="1" applyBorder="1" applyAlignment="1" applyProtection="1">
      <alignment horizontal="center" vertical="center" shrinkToFit="1"/>
      <protection locked="0"/>
    </xf>
    <xf numFmtId="0" fontId="47" fillId="2" borderId="3" xfId="2" applyFont="1" applyFill="1" applyBorder="1" applyAlignment="1">
      <alignment horizontal="center" vertical="center" shrinkToFit="1"/>
    </xf>
    <xf numFmtId="183" fontId="47" fillId="0" borderId="1" xfId="2" applyNumberFormat="1" applyFont="1" applyBorder="1" applyAlignment="1" applyProtection="1">
      <alignment horizontal="center" vertical="center"/>
      <protection locked="0"/>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2"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6" fillId="0" borderId="1" xfId="2" applyFont="1" applyBorder="1" applyAlignment="1">
      <alignment horizontal="center" vertical="center"/>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11" xfId="2" applyFont="1" applyBorder="1" applyAlignment="1">
      <alignment horizontal="left" vertical="center" shrinkToFit="1"/>
    </xf>
    <xf numFmtId="0" fontId="47" fillId="2" borderId="12" xfId="2" applyFont="1" applyFill="1" applyBorder="1" applyAlignment="1">
      <alignment horizontal="center" vertical="center" shrinkToFit="1"/>
    </xf>
    <xf numFmtId="0" fontId="47" fillId="0" borderId="12" xfId="2" applyFont="1" applyBorder="1" applyAlignment="1" applyProtection="1">
      <alignment horizontal="center" vertical="center" shrinkToFit="1"/>
      <protection locked="0"/>
    </xf>
    <xf numFmtId="0" fontId="47" fillId="0" borderId="4" xfId="2" applyFont="1" applyBorder="1" applyAlignment="1" applyProtection="1">
      <alignment horizontal="center" vertical="center" shrinkToFit="1"/>
      <protection locked="0"/>
    </xf>
    <xf numFmtId="0" fontId="47" fillId="2" borderId="3" xfId="2" applyFont="1" applyFill="1" applyBorder="1" applyAlignment="1">
      <alignment horizontal="center" vertical="center"/>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47" fillId="0" borderId="6" xfId="2" applyFont="1" applyBorder="1" applyAlignment="1">
      <alignment horizontal="center" vertical="center" wrapText="1"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5" xfId="2" applyNumberFormat="1" applyFont="1" applyBorder="1" applyAlignment="1" applyProtection="1">
      <alignment horizontal="center" vertical="center"/>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184" fontId="11" fillId="0" borderId="2" xfId="2" applyNumberFormat="1" applyFont="1" applyBorder="1" applyAlignment="1" applyProtection="1">
      <alignment horizontal="center" vertical="center"/>
      <protection locked="0"/>
    </xf>
    <xf numFmtId="184" fontId="11" fillId="0" borderId="3" xfId="2" applyNumberFormat="1" applyFont="1" applyBorder="1" applyAlignment="1" applyProtection="1">
      <alignment horizontal="center" vertical="center"/>
      <protection locked="0"/>
    </xf>
    <xf numFmtId="182" fontId="47" fillId="0" borderId="1"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29" fillId="0" borderId="1" xfId="7" applyFont="1"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4" fillId="0" borderId="8" xfId="7" applyBorder="1" applyAlignment="1">
      <alignment horizontal="center" vertical="center" shrinkToFi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3" xfId="7"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6" fillId="2" borderId="1" xfId="2" applyFont="1" applyFill="1" applyBorder="1" applyAlignment="1">
      <alignment horizontal="center" vertical="center" wrapText="1" shrinkToFi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98" fontId="8" fillId="0" borderId="6" xfId="2" applyNumberFormat="1" applyFont="1" applyBorder="1" applyAlignment="1">
      <alignment horizontal="left" vertical="center"/>
    </xf>
    <xf numFmtId="198" fontId="8" fillId="0" borderId="7" xfId="2" applyNumberFormat="1" applyFont="1" applyBorder="1" applyAlignment="1">
      <alignment horizontal="left" vertical="center"/>
    </xf>
    <xf numFmtId="198"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98" fontId="8" fillId="0" borderId="2" xfId="2" applyNumberFormat="1" applyFont="1" applyBorder="1" applyAlignment="1">
      <alignment horizontal="left" vertical="center" shrinkToFit="1"/>
    </xf>
    <xf numFmtId="198" fontId="8" fillId="0" borderId="3" xfId="2" applyNumberFormat="1" applyFont="1" applyBorder="1" applyAlignment="1">
      <alignment horizontal="left" vertical="center" shrinkToFit="1"/>
    </xf>
    <xf numFmtId="198"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98" fontId="8" fillId="0" borderId="9" xfId="2" applyNumberFormat="1" applyFont="1" applyBorder="1" applyAlignment="1">
      <alignment horizontal="left" vertical="center"/>
    </xf>
    <xf numFmtId="198" fontId="8" fillId="0" borderId="10" xfId="2" applyNumberFormat="1" applyFont="1" applyBorder="1" applyAlignment="1">
      <alignment horizontal="left" vertical="center"/>
    </xf>
    <xf numFmtId="198" fontId="8" fillId="0" borderId="11" xfId="2" applyNumberFormat="1" applyFont="1" applyBorder="1" applyAlignment="1">
      <alignment horizontal="left" vertical="center"/>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98" fontId="8" fillId="0" borderId="6" xfId="2" applyNumberFormat="1" applyFont="1" applyBorder="1" applyAlignment="1">
      <alignment horizontal="center" vertical="center" wrapText="1" shrinkToFit="1"/>
    </xf>
    <xf numFmtId="198" fontId="8" fillId="0" borderId="7" xfId="2" applyNumberFormat="1" applyFont="1" applyBorder="1" applyAlignment="1">
      <alignment horizontal="center" vertical="center" wrapText="1" shrinkToFit="1"/>
    </xf>
    <xf numFmtId="198" fontId="8" fillId="0" borderId="5" xfId="2" applyNumberFormat="1" applyFont="1" applyBorder="1" applyAlignment="1">
      <alignment horizontal="center" vertical="center" wrapText="1" shrinkToFit="1"/>
    </xf>
    <xf numFmtId="198" fontId="8" fillId="0" borderId="9" xfId="2" applyNumberFormat="1" applyFont="1" applyBorder="1" applyAlignment="1">
      <alignment horizontal="center" vertical="center" wrapText="1" shrinkToFit="1"/>
    </xf>
    <xf numFmtId="198" fontId="8" fillId="0" borderId="10" xfId="2" applyNumberFormat="1" applyFont="1" applyBorder="1" applyAlignment="1">
      <alignment horizontal="center" vertical="center" wrapText="1" shrinkToFit="1"/>
    </xf>
    <xf numFmtId="198" fontId="8" fillId="0" borderId="11" xfId="2" applyNumberFormat="1" applyFont="1" applyBorder="1" applyAlignment="1">
      <alignment horizontal="center" vertical="center" wrapText="1"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8" fontId="11" fillId="0" borderId="6" xfId="2" applyNumberFormat="1" applyFont="1" applyBorder="1" applyAlignment="1">
      <alignment horizontal="center" vertical="center" wrapText="1" shrinkToFit="1"/>
    </xf>
    <xf numFmtId="198" fontId="11" fillId="0" borderId="7" xfId="2" applyNumberFormat="1" applyFont="1" applyBorder="1" applyAlignment="1">
      <alignment horizontal="center" vertical="center" wrapText="1" shrinkToFit="1"/>
    </xf>
    <xf numFmtId="198" fontId="11" fillId="0" borderId="5" xfId="2" applyNumberFormat="1" applyFont="1" applyBorder="1" applyAlignment="1">
      <alignment horizontal="center" vertical="center" wrapText="1" shrinkToFit="1"/>
    </xf>
    <xf numFmtId="198" fontId="11" fillId="0" borderId="9" xfId="2" applyNumberFormat="1" applyFont="1" applyBorder="1" applyAlignment="1">
      <alignment horizontal="center" vertical="center" wrapText="1" shrinkToFit="1"/>
    </xf>
    <xf numFmtId="198" fontId="11" fillId="0" borderId="10" xfId="2" applyNumberFormat="1" applyFont="1" applyBorder="1" applyAlignment="1">
      <alignment horizontal="center" vertical="center" wrapText="1" shrinkToFit="1"/>
    </xf>
    <xf numFmtId="198" fontId="11"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8" fontId="11" fillId="0" borderId="6" xfId="2" applyNumberFormat="1" applyFont="1" applyBorder="1" applyAlignment="1">
      <alignment horizontal="left" vertical="center"/>
    </xf>
    <xf numFmtId="198" fontId="11" fillId="0" borderId="7" xfId="2" applyNumberFormat="1" applyFont="1" applyBorder="1" applyAlignment="1">
      <alignment horizontal="left" vertical="center"/>
    </xf>
    <xf numFmtId="198"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98" fontId="11" fillId="0" borderId="1" xfId="2" applyNumberFormat="1" applyFont="1" applyBorder="1" applyAlignment="1">
      <alignment horizontal="left"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8" fontId="11" fillId="0" borderId="9" xfId="2" applyNumberFormat="1" applyFont="1" applyBorder="1" applyAlignment="1">
      <alignment horizontal="left" vertical="center"/>
    </xf>
    <xf numFmtId="198" fontId="11" fillId="0" borderId="10" xfId="2" applyNumberFormat="1" applyFont="1" applyBorder="1" applyAlignment="1">
      <alignment horizontal="left" vertical="center"/>
    </xf>
    <xf numFmtId="198"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11" fillId="0" borderId="6" xfId="2" applyFont="1" applyBorder="1" applyAlignment="1" applyProtection="1">
      <alignment horizontal="left" vertical="center" shrinkToFit="1"/>
      <protection locked="0"/>
    </xf>
    <xf numFmtId="0" fontId="11" fillId="0" borderId="7" xfId="2" applyFont="1" applyBorder="1" applyAlignment="1" applyProtection="1">
      <alignment horizontal="left" vertical="center" shrinkToFit="1"/>
      <protection locked="0"/>
    </xf>
    <xf numFmtId="0" fontId="11" fillId="0" borderId="5" xfId="2" applyFont="1" applyBorder="1" applyAlignment="1" applyProtection="1">
      <alignment horizontal="left" vertical="center" shrinkToFit="1"/>
      <protection locked="0"/>
    </xf>
    <xf numFmtId="176" fontId="11" fillId="2" borderId="14" xfId="2" applyNumberFormat="1" applyFont="1" applyFill="1" applyBorder="1" applyAlignment="1">
      <alignment horizontal="center" vertical="center" shrinkToFit="1"/>
    </xf>
    <xf numFmtId="176" fontId="11" fillId="2" borderId="13" xfId="2" applyNumberFormat="1" applyFont="1" applyFill="1" applyBorder="1" applyAlignment="1">
      <alignment horizontal="center" vertical="center" shrinkToFit="1"/>
    </xf>
    <xf numFmtId="201" fontId="11" fillId="0" borderId="2" xfId="2" applyNumberFormat="1" applyFont="1" applyBorder="1" applyAlignment="1" applyProtection="1">
      <alignment horizontal="center" vertical="center" shrinkToFit="1"/>
      <protection locked="0"/>
    </xf>
    <xf numFmtId="201" fontId="11" fillId="0" borderId="3" xfId="2" applyNumberFormat="1" applyFont="1" applyBorder="1" applyAlignment="1" applyProtection="1">
      <alignment horizontal="center" vertical="center" shrinkToFit="1"/>
      <protection locked="0"/>
    </xf>
    <xf numFmtId="201" fontId="11" fillId="0" borderId="8" xfId="2" applyNumberFormat="1" applyFont="1" applyBorder="1" applyAlignment="1" applyProtection="1">
      <alignment horizontal="center" vertical="center" shrinkToFit="1"/>
      <protection locked="0"/>
    </xf>
    <xf numFmtId="0" fontId="11" fillId="0" borderId="9" xfId="2" applyFont="1" applyBorder="1" applyAlignment="1" applyProtection="1">
      <alignment horizontal="left" vertical="center" shrinkToFit="1"/>
      <protection locked="0"/>
    </xf>
    <xf numFmtId="0" fontId="11" fillId="0" borderId="10" xfId="2" applyFont="1" applyBorder="1" applyAlignment="1" applyProtection="1">
      <alignment horizontal="left" vertical="center" shrinkToFit="1"/>
      <protection locked="0"/>
    </xf>
    <xf numFmtId="0" fontId="11" fillId="0" borderId="11" xfId="2" applyFont="1" applyBorder="1" applyAlignment="1" applyProtection="1">
      <alignment horizontal="left" vertical="center" shrinkToFit="1"/>
      <protection locked="0"/>
    </xf>
    <xf numFmtId="0" fontId="11" fillId="2" borderId="14" xfId="2" applyFont="1" applyFill="1" applyBorder="1" applyAlignment="1">
      <alignment horizontal="center" vertical="center" shrinkToFit="1"/>
    </xf>
    <xf numFmtId="0" fontId="11" fillId="2" borderId="13" xfId="2" applyFont="1" applyFill="1" applyBorder="1" applyAlignment="1">
      <alignment horizontal="center" vertical="center" shrinkToFit="1"/>
    </xf>
    <xf numFmtId="0" fontId="11" fillId="0" borderId="2" xfId="2" applyFont="1" applyBorder="1" applyAlignment="1" applyProtection="1">
      <alignment horizontal="left" vertical="center" shrinkToFit="1"/>
      <protection locked="0"/>
    </xf>
    <xf numFmtId="0" fontId="11" fillId="0" borderId="3" xfId="2" applyFont="1" applyBorder="1" applyAlignment="1" applyProtection="1">
      <alignment horizontal="left" vertical="center" shrinkToFit="1"/>
      <protection locked="0"/>
    </xf>
    <xf numFmtId="0" fontId="11" fillId="2" borderId="2"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0" borderId="3" xfId="2" applyFont="1" applyBorder="1" applyAlignment="1" applyProtection="1">
      <alignment horizontal="center" vertical="center" shrinkToFit="1"/>
      <protection locked="0"/>
    </xf>
    <xf numFmtId="0" fontId="11" fillId="2" borderId="1" xfId="2" applyFont="1" applyFill="1" applyBorder="1" applyAlignment="1">
      <alignment horizontal="center" vertical="center" shrinkToFit="1"/>
    </xf>
    <xf numFmtId="199" fontId="11" fillId="0" borderId="6" xfId="2" applyNumberFormat="1" applyFont="1" applyBorder="1" applyAlignment="1" applyProtection="1">
      <alignment horizontal="center" vertical="center"/>
      <protection locked="0"/>
    </xf>
    <xf numFmtId="199" fontId="11" fillId="0" borderId="5" xfId="2" applyNumberFormat="1" applyFont="1" applyBorder="1" applyAlignment="1" applyProtection="1">
      <alignment horizontal="center" vertical="center"/>
      <protection locked="0"/>
    </xf>
    <xf numFmtId="199" fontId="11" fillId="0" borderId="12" xfId="2" applyNumberFormat="1" applyFont="1" applyBorder="1" applyAlignment="1" applyProtection="1">
      <alignment horizontal="center" vertical="center"/>
      <protection locked="0"/>
    </xf>
    <xf numFmtId="199" fontId="11" fillId="0" borderId="4" xfId="2" applyNumberFormat="1" applyFont="1" applyBorder="1" applyAlignment="1" applyProtection="1">
      <alignment horizontal="center" vertical="center"/>
      <protection locked="0"/>
    </xf>
    <xf numFmtId="0" fontId="11" fillId="2" borderId="14" xfId="2" applyFont="1" applyFill="1" applyBorder="1" applyAlignment="1" applyProtection="1">
      <alignment horizontal="center" vertical="center"/>
      <protection locked="0"/>
    </xf>
    <xf numFmtId="0" fontId="11" fillId="2" borderId="13" xfId="2" applyFont="1" applyFill="1" applyBorder="1" applyAlignment="1" applyProtection="1">
      <alignment horizontal="center" vertical="center"/>
      <protection locked="0"/>
    </xf>
    <xf numFmtId="0" fontId="28" fillId="2" borderId="14" xfId="2" applyFont="1" applyFill="1" applyBorder="1" applyAlignment="1" applyProtection="1">
      <alignment horizontal="center" vertical="center"/>
      <protection locked="0"/>
    </xf>
    <xf numFmtId="0" fontId="28" fillId="2" borderId="13" xfId="2" applyFont="1" applyFill="1" applyBorder="1" applyAlignment="1" applyProtection="1">
      <alignment horizontal="center" vertical="center"/>
      <protection locked="0"/>
    </xf>
    <xf numFmtId="199" fontId="11" fillId="0" borderId="9" xfId="2" applyNumberFormat="1" applyFont="1" applyBorder="1" applyAlignment="1" applyProtection="1">
      <alignment horizontal="center" vertical="center"/>
      <protection locked="0"/>
    </xf>
    <xf numFmtId="199" fontId="11" fillId="0" borderId="11" xfId="2" applyNumberFormat="1" applyFont="1" applyBorder="1" applyAlignment="1" applyProtection="1">
      <alignment horizontal="center" vertical="center"/>
      <protection locked="0"/>
    </xf>
    <xf numFmtId="199" fontId="11" fillId="0" borderId="2" xfId="2" applyNumberFormat="1" applyFont="1" applyBorder="1" applyAlignment="1" applyProtection="1">
      <alignment horizontal="center" vertical="center"/>
      <protection locked="0"/>
    </xf>
    <xf numFmtId="199" fontId="11" fillId="0" borderId="8" xfId="2" applyNumberFormat="1" applyFont="1" applyBorder="1" applyAlignment="1" applyProtection="1">
      <alignment horizontal="center" vertical="center"/>
      <protection locked="0"/>
    </xf>
    <xf numFmtId="199" fontId="11" fillId="0" borderId="3" xfId="2" applyNumberFormat="1" applyFont="1" applyBorder="1" applyAlignment="1" applyProtection="1">
      <alignment horizontal="center" vertical="center"/>
      <protection locked="0"/>
    </xf>
    <xf numFmtId="0" fontId="57" fillId="2" borderId="6" xfId="2" applyFont="1" applyFill="1" applyBorder="1" applyAlignment="1">
      <alignment horizontal="center" vertical="center" wrapText="1" shrinkToFit="1"/>
    </xf>
    <xf numFmtId="0" fontId="57" fillId="2" borderId="5" xfId="2" applyFont="1" applyFill="1" applyBorder="1" applyAlignment="1">
      <alignment horizontal="center" vertical="center" wrapText="1" shrinkToFit="1"/>
    </xf>
    <xf numFmtId="0" fontId="57" fillId="2" borderId="9" xfId="2" applyFont="1" applyFill="1" applyBorder="1" applyAlignment="1">
      <alignment horizontal="center" vertical="center" wrapText="1" shrinkToFit="1"/>
    </xf>
    <xf numFmtId="0" fontId="57" fillId="2" borderId="11" xfId="2" applyFont="1" applyFill="1" applyBorder="1" applyAlignment="1">
      <alignment horizontal="center" vertical="center" wrapText="1" shrinkToFit="1"/>
    </xf>
    <xf numFmtId="0" fontId="11" fillId="2" borderId="12" xfId="2" applyFont="1" applyFill="1" applyBorder="1" applyAlignment="1">
      <alignment horizontal="center" vertical="center" wrapText="1" shrinkToFit="1"/>
    </xf>
    <xf numFmtId="0" fontId="11" fillId="2" borderId="4" xfId="2" applyFont="1" applyFill="1" applyBorder="1" applyAlignment="1">
      <alignment horizontal="center" vertical="center" wrapText="1" shrinkToFit="1"/>
    </xf>
    <xf numFmtId="0" fontId="56" fillId="0" borderId="6" xfId="2" applyFont="1" applyBorder="1" applyAlignment="1" applyProtection="1">
      <alignment horizontal="center" vertical="center"/>
      <protection locked="0"/>
    </xf>
    <xf numFmtId="0" fontId="56" fillId="0" borderId="5" xfId="2" applyFont="1" applyBorder="1" applyAlignment="1" applyProtection="1">
      <alignment horizontal="center" vertical="center"/>
      <protection locked="0"/>
    </xf>
    <xf numFmtId="0" fontId="56" fillId="0" borderId="12" xfId="2" applyFont="1" applyBorder="1" applyAlignment="1" applyProtection="1">
      <alignment horizontal="center" vertical="center"/>
      <protection locked="0"/>
    </xf>
    <xf numFmtId="0" fontId="56" fillId="0" borderId="4" xfId="2" applyFont="1" applyBorder="1" applyAlignment="1" applyProtection="1">
      <alignment horizontal="center" vertical="center"/>
      <protection locked="0"/>
    </xf>
    <xf numFmtId="0" fontId="56" fillId="0" borderId="9" xfId="2" applyFont="1" applyBorder="1" applyAlignment="1" applyProtection="1">
      <alignment horizontal="center" vertical="center"/>
      <protection locked="0"/>
    </xf>
    <xf numFmtId="0" fontId="56" fillId="0" borderId="11" xfId="2" applyFont="1" applyBorder="1" applyAlignment="1" applyProtection="1">
      <alignment horizontal="center" vertical="center"/>
      <protection locked="0"/>
    </xf>
    <xf numFmtId="0" fontId="11" fillId="2" borderId="14" xfId="2" applyFont="1" applyFill="1" applyBorder="1" applyAlignment="1">
      <alignment horizontal="center" vertical="center" wrapText="1" shrinkToFit="1"/>
    </xf>
    <xf numFmtId="0" fontId="11" fillId="2" borderId="15" xfId="2" applyFont="1" applyFill="1" applyBorder="1" applyAlignment="1">
      <alignment horizontal="center" vertical="center" wrapText="1" shrinkToFit="1"/>
    </xf>
    <xf numFmtId="0" fontId="11" fillId="2" borderId="13" xfId="2" applyFont="1" applyFill="1" applyBorder="1" applyAlignment="1">
      <alignment horizontal="center" vertical="center" wrapText="1" shrinkToFit="1"/>
    </xf>
    <xf numFmtId="200" fontId="11" fillId="0" borderId="2" xfId="2" applyNumberFormat="1" applyFont="1" applyBorder="1" applyAlignment="1" applyProtection="1">
      <alignment horizontal="center" vertical="center"/>
      <protection locked="0"/>
    </xf>
    <xf numFmtId="200" fontId="11" fillId="0" borderId="8" xfId="2" applyNumberFormat="1" applyFont="1" applyBorder="1" applyAlignment="1" applyProtection="1">
      <alignment horizontal="center" vertical="center"/>
      <protection locked="0"/>
    </xf>
    <xf numFmtId="200" fontId="11" fillId="0" borderId="3" xfId="2" applyNumberFormat="1" applyFont="1" applyBorder="1" applyAlignment="1" applyProtection="1">
      <alignment horizontal="center" vertical="center"/>
      <protection locked="0"/>
    </xf>
    <xf numFmtId="0" fontId="51" fillId="0" borderId="10" xfId="2" applyFont="1" applyBorder="1" applyAlignment="1" applyProtection="1">
      <alignment horizontal="left" vertical="top" wrapText="1"/>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11" fillId="0" borderId="14" xfId="2" applyFont="1" applyBorder="1" applyAlignment="1" applyProtection="1">
      <alignment horizontal="center" vertical="center" shrinkToFit="1"/>
      <protection locked="0"/>
    </xf>
    <xf numFmtId="0" fontId="11" fillId="0" borderId="13" xfId="2" applyFont="1" applyBorder="1" applyAlignment="1" applyProtection="1">
      <alignment horizontal="center" vertical="center" shrinkToFit="1"/>
      <protection locked="0"/>
    </xf>
    <xf numFmtId="0" fontId="37" fillId="0" borderId="1" xfId="0" applyFont="1" applyBorder="1" applyAlignment="1">
      <alignment horizontal="center" vertical="center"/>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11" fillId="0" borderId="1" xfId="2" applyFont="1" applyBorder="1" applyAlignment="1" applyProtection="1">
      <alignment horizontal="center" vertical="center" shrinkToFit="1"/>
      <protection locked="0"/>
    </xf>
    <xf numFmtId="0" fontId="29" fillId="0" borderId="1" xfId="0" applyFont="1" applyBorder="1" applyAlignment="1">
      <alignment horizontal="center" vertical="center"/>
    </xf>
    <xf numFmtId="187" fontId="11" fillId="0" borderId="2" xfId="2" applyNumberFormat="1" applyFont="1" applyBorder="1" applyAlignment="1" applyProtection="1">
      <alignment horizontal="center" vertical="center"/>
      <protection locked="0"/>
    </xf>
    <xf numFmtId="187" fontId="11" fillId="0" borderId="8" xfId="2" applyNumberFormat="1" applyFont="1" applyBorder="1" applyAlignment="1" applyProtection="1">
      <alignment horizontal="center" vertical="center"/>
      <protection locked="0"/>
    </xf>
    <xf numFmtId="0" fontId="47" fillId="0" borderId="3" xfId="2" applyFont="1" applyBorder="1" applyAlignment="1" applyProtection="1">
      <alignment horizontal="center" vertical="center" shrinkToFit="1"/>
      <protection locked="0"/>
    </xf>
    <xf numFmtId="0" fontId="47" fillId="2" borderId="14" xfId="2" applyFont="1" applyFill="1" applyBorder="1" applyAlignment="1">
      <alignment horizontal="center" vertical="center" wrapText="1"/>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47" fillId="2" borderId="1" xfId="2" applyFont="1" applyFill="1" applyBorder="1" applyAlignment="1">
      <alignment horizontal="center" vertical="center" textRotation="255"/>
    </xf>
    <xf numFmtId="0" fontId="29" fillId="0" borderId="1" xfId="0" applyFont="1" applyBorder="1" applyAlignment="1">
      <alignment horizontal="center" vertical="center" shrinkToFit="1"/>
    </xf>
    <xf numFmtId="0" fontId="47" fillId="2" borderId="6" xfId="2" applyFont="1" applyFill="1" applyBorder="1" applyAlignment="1">
      <alignment horizontal="center" vertical="center" wrapText="1"/>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13" xfId="2" applyFont="1" applyFill="1" applyBorder="1" applyAlignment="1">
      <alignment horizontal="center" vertical="center"/>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5" fillId="2" borderId="14" xfId="2" applyFont="1" applyFill="1" applyBorder="1" applyAlignment="1">
      <alignment horizontal="center" vertical="center" wrapText="1"/>
    </xf>
    <xf numFmtId="0" fontId="45" fillId="2" borderId="13" xfId="2" applyFont="1" applyFill="1" applyBorder="1" applyAlignment="1">
      <alignment horizontal="center" vertical="center" wrapText="1"/>
    </xf>
    <xf numFmtId="0" fontId="47" fillId="2" borderId="6" xfId="2" applyFont="1" applyFill="1" applyBorder="1" applyAlignment="1" applyProtection="1">
      <alignment horizontal="center" vertical="center"/>
      <protection locked="0"/>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7"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7"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0" borderId="9"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13" xfId="2" applyFont="1" applyBorder="1" applyAlignment="1">
      <alignment horizontal="left"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47" fillId="0" borderId="47" xfId="2" applyFont="1" applyBorder="1" applyAlignment="1" applyProtection="1">
      <alignment horizontal="center" vertical="center" shrinkToFit="1"/>
      <protection locked="0"/>
    </xf>
    <xf numFmtId="0" fontId="12"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1" fillId="2" borderId="12"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3" xfId="2" applyFont="1" applyFill="1" applyBorder="1" applyAlignment="1">
      <alignment horizontal="center" vertical="center" wrapText="1"/>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176" fontId="14" fillId="0" borderId="1" xfId="2" applyNumberFormat="1" applyBorder="1" applyAlignment="1">
      <alignment horizontal="center" vertical="center" shrinkToFit="1"/>
    </xf>
    <xf numFmtId="0" fontId="14" fillId="0" borderId="2" xfId="2" applyBorder="1" applyAlignment="1">
      <alignment horizontal="center" vertical="center"/>
    </xf>
    <xf numFmtId="0" fontId="14" fillId="0" borderId="8" xfId="2" applyBorder="1" applyAlignment="1">
      <alignment horizontal="center" vertical="center"/>
    </xf>
    <xf numFmtId="0" fontId="11" fillId="2" borderId="9"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1" xfId="2" applyBorder="1" applyAlignment="1">
      <alignment horizontal="center" vertical="center"/>
    </xf>
    <xf numFmtId="0" fontId="11" fillId="2" borderId="2" xfId="2" applyFont="1" applyFill="1" applyBorder="1" applyAlignment="1">
      <alignment horizontal="center" vertical="center" wrapText="1"/>
    </xf>
    <xf numFmtId="0" fontId="14"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1" fillId="2" borderId="14"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2" borderId="8" xfId="2" applyFont="1" applyFill="1" applyBorder="1" applyAlignment="1">
      <alignment horizontal="center" vertical="center"/>
    </xf>
    <xf numFmtId="0" fontId="11"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1" fillId="2" borderId="13"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2" borderId="8" xfId="2" applyFont="1" applyFill="1" applyBorder="1" applyAlignment="1">
      <alignment horizontal="center" vertical="center" wrapTex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4" fillId="0" borderId="3" xfId="2" applyBorder="1" applyAlignment="1">
      <alignment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176" fontId="14" fillId="0" borderId="1" xfId="2" applyNumberFormat="1" applyBorder="1" applyAlignment="1">
      <alignment horizontal="center" vertical="center"/>
    </xf>
    <xf numFmtId="0" fontId="14" fillId="0" borderId="3" xfId="2" applyBorder="1" applyAlignment="1">
      <alignment horizontal="center"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3" fillId="0" borderId="13" xfId="2" applyFont="1" applyBorder="1" applyAlignment="1">
      <alignment horizontal="center" vertical="center" wrapText="1" shrinkToFi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0" borderId="2" xfId="4" applyFont="1" applyBorder="1" applyAlignment="1">
      <alignment horizontal="center" vertical="center" shrinkToFit="1"/>
    </xf>
    <xf numFmtId="0" fontId="53" fillId="0" borderId="14" xfId="2" applyFont="1" applyBorder="1" applyAlignment="1">
      <alignment horizontal="center" vertical="center" wrapText="1" shrinkToFit="1"/>
    </xf>
    <xf numFmtId="0" fontId="53" fillId="2" borderId="6" xfId="2" applyFont="1" applyFill="1" applyBorder="1" applyAlignment="1">
      <alignment horizontal="center" vertical="center" shrinkToFit="1"/>
    </xf>
    <xf numFmtId="0" fontId="53" fillId="2" borderId="5" xfId="2" applyFont="1" applyFill="1" applyBorder="1" applyAlignment="1">
      <alignment horizontal="center" vertical="center"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4" fillId="0" borderId="6" xfId="2" applyNumberFormat="1" applyFont="1" applyBorder="1" applyAlignment="1">
      <alignment horizontal="center" vertical="center"/>
    </xf>
    <xf numFmtId="176" fontId="54" fillId="0" borderId="7" xfId="2" applyNumberFormat="1" applyFont="1" applyBorder="1" applyAlignment="1">
      <alignment horizontal="center" vertical="center"/>
    </xf>
    <xf numFmtId="176" fontId="54" fillId="0" borderId="5" xfId="2" applyNumberFormat="1" applyFont="1" applyBorder="1" applyAlignment="1">
      <alignment horizontal="center" vertical="center"/>
    </xf>
    <xf numFmtId="0" fontId="37" fillId="0" borderId="10" xfId="11" applyBorder="1" applyAlignment="1">
      <alignment horizontal="center" vertical="center"/>
    </xf>
    <xf numFmtId="0" fontId="53" fillId="2" borderId="7" xfId="2" applyFont="1" applyFill="1" applyBorder="1" applyAlignment="1">
      <alignment horizontal="center" vertical="center" shrinkToFit="1"/>
    </xf>
    <xf numFmtId="0" fontId="53" fillId="2" borderId="9" xfId="2" applyFont="1" applyFill="1" applyBorder="1" applyAlignment="1">
      <alignment horizontal="center" vertical="center" shrinkToFit="1"/>
    </xf>
    <xf numFmtId="0" fontId="53" fillId="2" borderId="10" xfId="2" applyFont="1" applyFill="1" applyBorder="1" applyAlignment="1">
      <alignment horizontal="center" vertical="center" shrinkToFit="1"/>
    </xf>
    <xf numFmtId="0" fontId="53" fillId="2" borderId="11" xfId="2" applyFont="1" applyFill="1" applyBorder="1" applyAlignment="1">
      <alignment horizontal="center" vertical="center" shrinkToFit="1"/>
    </xf>
    <xf numFmtId="0" fontId="45" fillId="2" borderId="14"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5"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3" xfId="4" applyFont="1" applyFill="1" applyBorder="1" applyAlignment="1">
      <alignment horizontal="center" vertical="center"/>
    </xf>
    <xf numFmtId="0" fontId="45" fillId="2" borderId="2" xfId="4" applyFont="1" applyFill="1" applyBorder="1" applyAlignment="1">
      <alignment horizontal="center" vertical="center" shrinkToFit="1"/>
    </xf>
    <xf numFmtId="0" fontId="45" fillId="2" borderId="8" xfId="4" applyFont="1" applyFill="1" applyBorder="1" applyAlignment="1">
      <alignment horizontal="center" vertical="center" shrinkToFit="1"/>
    </xf>
    <xf numFmtId="0" fontId="45" fillId="0" borderId="2" xfId="4" applyFont="1" applyBorder="1" applyAlignment="1">
      <alignment horizontal="center" vertical="center" wrapText="1"/>
    </xf>
    <xf numFmtId="0" fontId="45" fillId="0" borderId="3" xfId="4" applyFont="1" applyBorder="1" applyAlignment="1">
      <alignment horizontal="center" vertical="center" wrapText="1"/>
    </xf>
    <xf numFmtId="0" fontId="45" fillId="0" borderId="8" xfId="4" applyFont="1" applyBorder="1" applyAlignment="1">
      <alignment horizontal="center" vertical="center" wrapText="1"/>
    </xf>
    <xf numFmtId="0" fontId="53" fillId="2" borderId="2" xfId="2" applyFont="1" applyFill="1" applyBorder="1" applyAlignment="1">
      <alignment horizontal="center" vertical="center" shrinkToFit="1"/>
    </xf>
    <xf numFmtId="0" fontId="53" fillId="2" borderId="3" xfId="2" applyFont="1" applyFill="1" applyBorder="1" applyAlignment="1">
      <alignment horizontal="center" vertical="center" shrinkToFit="1"/>
    </xf>
    <xf numFmtId="0" fontId="53" fillId="2" borderId="8" xfId="2" applyFont="1" applyFill="1" applyBorder="1" applyAlignment="1">
      <alignment horizontal="center" vertical="center" shrinkToFit="1"/>
    </xf>
    <xf numFmtId="0" fontId="53" fillId="0" borderId="2" xfId="2" applyFont="1" applyBorder="1" applyAlignment="1" applyProtection="1">
      <alignment horizontal="center" vertical="center"/>
      <protection locked="0"/>
    </xf>
    <xf numFmtId="0" fontId="53" fillId="0" borderId="3" xfId="2" applyFont="1" applyBorder="1" applyAlignment="1" applyProtection="1">
      <alignment horizontal="center" vertical="center"/>
      <protection locked="0"/>
    </xf>
    <xf numFmtId="0" fontId="53" fillId="0" borderId="8" xfId="2" applyFont="1" applyBorder="1" applyAlignment="1" applyProtection="1">
      <alignment horizontal="center" vertical="center"/>
      <protection locked="0"/>
    </xf>
    <xf numFmtId="176" fontId="53" fillId="0" borderId="2" xfId="2" applyNumberFormat="1" applyFont="1" applyBorder="1" applyAlignment="1" applyProtection="1">
      <alignment horizontal="center" vertical="center"/>
      <protection locked="0"/>
    </xf>
    <xf numFmtId="176" fontId="53" fillId="0" borderId="3" xfId="2" applyNumberFormat="1" applyFont="1" applyBorder="1" applyAlignment="1" applyProtection="1">
      <alignment horizontal="center" vertical="center"/>
      <protection locked="0"/>
    </xf>
    <xf numFmtId="176" fontId="53" fillId="0" borderId="8" xfId="2" applyNumberFormat="1" applyFont="1" applyBorder="1" applyAlignment="1" applyProtection="1">
      <alignment horizontal="center" vertical="center"/>
      <protection locked="0"/>
    </xf>
    <xf numFmtId="0" fontId="53" fillId="2" borderId="2" xfId="2" applyFont="1" applyFill="1" applyBorder="1" applyAlignment="1" applyProtection="1">
      <alignment horizontal="center" vertical="center" shrinkToFit="1"/>
      <protection locked="0"/>
    </xf>
    <xf numFmtId="0" fontId="53" fillId="2" borderId="8" xfId="2" applyFont="1" applyFill="1" applyBorder="1" applyAlignment="1" applyProtection="1">
      <alignment horizontal="center" vertical="center" shrinkToFit="1"/>
      <protection locked="0"/>
    </xf>
    <xf numFmtId="0" fontId="45" fillId="2" borderId="3" xfId="4" applyFont="1" applyFill="1" applyBorder="1" applyAlignment="1">
      <alignment horizontal="center" vertical="center" shrinkToFit="1"/>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17" fillId="0" borderId="2" xfId="4" applyFont="1" applyBorder="1" applyAlignment="1" applyProtection="1">
      <alignment horizontal="left" vertical="center" wrapText="1" shrinkToFit="1"/>
      <protection locked="0"/>
    </xf>
    <xf numFmtId="0" fontId="17" fillId="0" borderId="3" xfId="4" applyFont="1" applyBorder="1" applyAlignment="1" applyProtection="1">
      <alignment horizontal="left" vertical="center" wrapText="1" shrinkToFit="1"/>
      <protection locked="0"/>
    </xf>
    <xf numFmtId="0" fontId="17" fillId="0" borderId="8" xfId="4" applyFont="1" applyBorder="1" applyAlignment="1" applyProtection="1">
      <alignment horizontal="left" vertical="center" wrapText="1" shrinkToFit="1"/>
      <protection locked="0"/>
    </xf>
    <xf numFmtId="0" fontId="17" fillId="0" borderId="2" xfId="4" applyFont="1" applyBorder="1" applyAlignment="1" applyProtection="1">
      <alignment horizontal="center" vertical="center" shrinkToFit="1"/>
      <protection locked="0"/>
    </xf>
    <xf numFmtId="0" fontId="17" fillId="0" borderId="3" xfId="4" applyFont="1" applyBorder="1" applyAlignment="1" applyProtection="1">
      <alignment horizontal="center" vertical="center" shrinkToFit="1"/>
      <protection locked="0"/>
    </xf>
    <xf numFmtId="0" fontId="17" fillId="0" borderId="8" xfId="4" applyFont="1" applyBorder="1" applyAlignment="1" applyProtection="1">
      <alignment horizontal="center" vertical="center" shrinkToFit="1"/>
      <protection locked="0"/>
    </xf>
    <xf numFmtId="0" fontId="17" fillId="0" borderId="1" xfId="4" applyFont="1" applyBorder="1" applyAlignment="1" applyProtection="1">
      <alignment horizontal="center" vertical="center" wrapText="1"/>
      <protection locked="0"/>
    </xf>
    <xf numFmtId="0" fontId="17" fillId="0" borderId="1" xfId="4" applyFont="1" applyBorder="1" applyAlignment="1" applyProtection="1">
      <alignment horizontal="center" vertical="center"/>
      <protection locked="0"/>
    </xf>
    <xf numFmtId="0" fontId="45" fillId="0" borderId="13" xfId="4" applyFont="1" applyBorder="1" applyAlignment="1">
      <alignment horizontal="center" vertical="center" wrapText="1"/>
    </xf>
    <xf numFmtId="0" fontId="45" fillId="0" borderId="1" xfId="4" applyFont="1" applyBorder="1" applyAlignment="1">
      <alignment horizontal="center" vertical="center" wrapText="1"/>
    </xf>
    <xf numFmtId="0" fontId="45" fillId="0" borderId="1" xfId="4" applyFont="1" applyBorder="1" applyAlignment="1">
      <alignment horizontal="center" vertical="center"/>
    </xf>
    <xf numFmtId="178" fontId="17" fillId="0" borderId="0" xfId="4" applyNumberFormat="1" applyFont="1" applyAlignment="1">
      <alignment horizontal="center" vertical="center" shrinkToFit="1"/>
    </xf>
    <xf numFmtId="178" fontId="17" fillId="0" borderId="4" xfId="4" applyNumberFormat="1" applyFont="1" applyBorder="1" applyAlignment="1">
      <alignment horizontal="center" vertical="center" shrinkToFit="1"/>
    </xf>
    <xf numFmtId="178" fontId="17" fillId="0" borderId="6" xfId="4" applyNumberFormat="1" applyFont="1" applyBorder="1" applyAlignment="1">
      <alignment horizontal="center" vertical="center" shrinkToFit="1"/>
    </xf>
    <xf numFmtId="178" fontId="17" fillId="0" borderId="7" xfId="4" applyNumberFormat="1" applyFont="1" applyBorder="1" applyAlignment="1">
      <alignment horizontal="center" vertical="center" shrinkToFit="1"/>
    </xf>
    <xf numFmtId="178" fontId="17" fillId="0" borderId="5" xfId="4" applyNumberFormat="1" applyFont="1" applyBorder="1" applyAlignment="1">
      <alignment horizontal="center" vertical="center" shrinkToFit="1"/>
    </xf>
    <xf numFmtId="178" fontId="17" fillId="0" borderId="12" xfId="4" applyNumberFormat="1" applyFont="1" applyBorder="1" applyAlignment="1">
      <alignment horizontal="center" vertical="center" shrinkToFit="1"/>
    </xf>
    <xf numFmtId="178" fontId="17" fillId="0" borderId="9" xfId="4" applyNumberFormat="1" applyFont="1" applyBorder="1" applyAlignment="1">
      <alignment horizontal="center" vertical="center" shrinkToFit="1"/>
    </xf>
    <xf numFmtId="178" fontId="17" fillId="0" borderId="10" xfId="4" applyNumberFormat="1" applyFont="1" applyBorder="1" applyAlignment="1">
      <alignment horizontal="center" vertical="center" shrinkToFit="1"/>
    </xf>
    <xf numFmtId="178" fontId="17" fillId="0" borderId="11" xfId="4" applyNumberFormat="1" applyFont="1" applyBorder="1" applyAlignment="1">
      <alignment horizontal="center" vertical="center" shrinkToFit="1"/>
    </xf>
    <xf numFmtId="0" fontId="47" fillId="3" borderId="2" xfId="4" applyFont="1" applyFill="1" applyBorder="1" applyAlignment="1">
      <alignment horizontal="center" vertical="center"/>
    </xf>
    <xf numFmtId="0" fontId="47" fillId="3" borderId="3" xfId="4" applyFont="1" applyFill="1" applyBorder="1" applyAlignment="1">
      <alignment horizontal="center" vertical="center"/>
    </xf>
    <xf numFmtId="0" fontId="47" fillId="3" borderId="8" xfId="4" applyFont="1" applyFill="1" applyBorder="1" applyAlignment="1">
      <alignment horizontal="center" vertical="center"/>
    </xf>
    <xf numFmtId="0" fontId="11" fillId="3" borderId="2" xfId="4" applyFont="1" applyFill="1" applyBorder="1" applyAlignment="1">
      <alignment horizontal="center" vertical="center"/>
    </xf>
    <xf numFmtId="0" fontId="11" fillId="3" borderId="8" xfId="4" applyFont="1" applyFill="1" applyBorder="1" applyAlignment="1">
      <alignment horizontal="center" vertical="center"/>
    </xf>
    <xf numFmtId="0" fontId="11" fillId="3" borderId="3"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4" xfId="4" applyFont="1" applyFill="1" applyBorder="1" applyAlignment="1">
      <alignment horizontal="center"/>
    </xf>
    <xf numFmtId="0" fontId="47" fillId="0" borderId="14" xfId="4" applyFont="1" applyBorder="1">
      <alignment vertical="center"/>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47" fillId="3" borderId="13" xfId="4" applyFont="1" applyFill="1" applyBorder="1" applyAlignment="1">
      <alignment horizontal="center" vertical="center"/>
    </xf>
    <xf numFmtId="0" fontId="47" fillId="0" borderId="13" xfId="4" applyFont="1" applyBorder="1">
      <alignment vertical="center"/>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0" borderId="2" xfId="4" applyFont="1" applyBorder="1" applyAlignment="1">
      <alignment horizontal="center" vertical="center" shrinkToFit="1"/>
    </xf>
    <xf numFmtId="0" fontId="11" fillId="0" borderId="8" xfId="4" applyFont="1" applyBorder="1" applyAlignment="1">
      <alignment horizontal="center" vertical="center" shrinkToFit="1"/>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1" fillId="3" borderId="1" xfId="4" applyFont="1" applyFill="1" applyBorder="1" applyAlignment="1">
      <alignment horizontal="center" vertical="center"/>
    </xf>
    <xf numFmtId="0" fontId="11" fillId="0" borderId="1" xfId="4" applyFont="1" applyBorder="1" applyAlignment="1">
      <alignment horizontal="left" vertical="center" shrinkToFit="1"/>
    </xf>
    <xf numFmtId="0" fontId="53" fillId="3" borderId="6" xfId="2" applyFont="1" applyFill="1" applyBorder="1" applyAlignment="1">
      <alignment horizontal="center" vertical="center" shrinkToFit="1"/>
    </xf>
    <xf numFmtId="0" fontId="53" fillId="3" borderId="7" xfId="2" applyFont="1" applyFill="1" applyBorder="1" applyAlignment="1">
      <alignment horizontal="center" vertical="center" shrinkToFit="1"/>
    </xf>
    <xf numFmtId="0" fontId="53" fillId="3" borderId="5" xfId="2" applyFont="1" applyFill="1" applyBorder="1" applyAlignment="1">
      <alignment horizontal="center" vertical="center" shrinkToFit="1"/>
    </xf>
    <xf numFmtId="0" fontId="53" fillId="3" borderId="9" xfId="2" applyFont="1" applyFill="1" applyBorder="1" applyAlignment="1">
      <alignment horizontal="center" vertical="center" shrinkToFit="1"/>
    </xf>
    <xf numFmtId="0" fontId="53" fillId="3" borderId="10" xfId="2" applyFont="1" applyFill="1" applyBorder="1" applyAlignment="1">
      <alignment horizontal="center" vertical="center" shrinkToFit="1"/>
    </xf>
    <xf numFmtId="0" fontId="53" fillId="3" borderId="11" xfId="2" applyFont="1" applyFill="1" applyBorder="1" applyAlignment="1">
      <alignment horizontal="center" vertical="center" shrinkToFit="1"/>
    </xf>
    <xf numFmtId="0" fontId="11" fillId="3" borderId="6" xfId="4" applyFont="1" applyFill="1" applyBorder="1" applyAlignment="1">
      <alignment horizontal="center" vertical="center" shrinkToFit="1"/>
    </xf>
    <xf numFmtId="0" fontId="11"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8" fillId="0" borderId="1" xfId="2" applyFont="1" applyBorder="1" applyAlignment="1">
      <alignment horizontal="left" vertical="center" shrinkToFit="1"/>
    </xf>
    <xf numFmtId="0" fontId="7" fillId="0" borderId="1" xfId="2" applyFont="1" applyBorder="1" applyAlignment="1">
      <alignment horizontal="left"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16" fillId="0" borderId="6" xfId="2" applyFont="1" applyBorder="1" applyAlignment="1" applyProtection="1">
      <alignment horizontal="center"/>
      <protection locked="0"/>
    </xf>
    <xf numFmtId="0" fontId="16" fillId="0" borderId="7" xfId="2" applyFont="1" applyBorder="1" applyAlignment="1" applyProtection="1">
      <alignment horizontal="center"/>
      <protection locked="0"/>
    </xf>
    <xf numFmtId="0" fontId="16"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8" fillId="0" borderId="9" xfId="2" applyFont="1" applyBorder="1" applyAlignment="1">
      <alignment horizontal="center" vertical="center" wrapText="1"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wrapText="1" shrinkToFit="1"/>
    </xf>
    <xf numFmtId="0" fontId="6" fillId="0" borderId="7" xfId="2" applyFont="1" applyBorder="1" applyAlignment="1">
      <alignment vertical="center" textRotation="255"/>
    </xf>
    <xf numFmtId="0" fontId="6" fillId="0" borderId="0" xfId="2" applyFont="1" applyAlignment="1">
      <alignment vertical="center" textRotation="255"/>
    </xf>
    <xf numFmtId="0" fontId="6" fillId="0" borderId="0" xfId="2" applyFont="1" applyAlignment="1" applyProtection="1">
      <alignment horizontal="left" vertical="center" wrapText="1"/>
      <protection locked="0"/>
    </xf>
    <xf numFmtId="0" fontId="16" fillId="0" borderId="0" xfId="2" applyFont="1" applyAlignment="1" applyProtection="1">
      <alignment horizontal="center"/>
      <protection locked="0"/>
    </xf>
    <xf numFmtId="0" fontId="6" fillId="2" borderId="0" xfId="2" applyFont="1" applyFill="1" applyAlignment="1">
      <alignment vertical="center" textRotation="255"/>
    </xf>
    <xf numFmtId="0" fontId="16" fillId="0" borderId="12" xfId="2" applyFont="1" applyBorder="1" applyAlignment="1" applyProtection="1">
      <alignment horizontal="center"/>
      <protection locked="0"/>
    </xf>
    <xf numFmtId="0" fontId="16" fillId="0" borderId="4" xfId="2" applyFont="1" applyBorder="1" applyAlignment="1" applyProtection="1">
      <alignment horizontal="center"/>
      <protection locked="0"/>
    </xf>
    <xf numFmtId="0" fontId="11" fillId="0" borderId="0" xfId="2" applyFont="1" applyAlignment="1">
      <alignment horizontal="center" vertical="center" shrinkToFit="1"/>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33" fillId="0" borderId="0" xfId="2" applyFont="1" applyAlignment="1">
      <alignment vertical="center" wrapText="1"/>
    </xf>
    <xf numFmtId="0" fontId="29" fillId="0" borderId="10" xfId="0" applyFont="1" applyBorder="1" applyAlignment="1">
      <alignment horizontal="center" vertical="center" shrinkToFit="1"/>
    </xf>
    <xf numFmtId="177" fontId="6" fillId="0" borderId="6" xfId="2" applyNumberFormat="1" applyFont="1" applyBorder="1" applyAlignment="1">
      <alignment horizontal="right" vertical="center" wrapText="1" shrinkToFit="1"/>
    </xf>
    <xf numFmtId="0" fontId="29" fillId="0" borderId="7" xfId="0" applyFont="1" applyBorder="1" applyAlignment="1">
      <alignment vertical="center" wrapText="1" shrinkToFit="1"/>
    </xf>
    <xf numFmtId="0" fontId="29" fillId="0" borderId="5" xfId="0" applyFont="1" applyBorder="1" applyAlignment="1">
      <alignment vertical="center" wrapText="1" shrinkToFit="1"/>
    </xf>
    <xf numFmtId="0" fontId="29" fillId="0" borderId="9" xfId="0" applyFont="1" applyBorder="1" applyAlignment="1">
      <alignment vertical="center" wrapText="1" shrinkToFit="1"/>
    </xf>
    <xf numFmtId="0" fontId="29" fillId="0" borderId="10" xfId="0" applyFont="1" applyBorder="1" applyAlignment="1">
      <alignment vertical="center" wrapText="1" shrinkToFit="1"/>
    </xf>
    <xf numFmtId="0" fontId="29" fillId="0" borderId="11" xfId="0" applyFont="1" applyBorder="1" applyAlignment="1">
      <alignment vertical="center" wrapText="1" shrinkToFit="1"/>
    </xf>
    <xf numFmtId="0" fontId="17" fillId="2" borderId="1" xfId="5" applyFont="1" applyFill="1" applyBorder="1" applyAlignment="1">
      <alignment horizontal="center" vertical="center" wrapText="1"/>
    </xf>
    <xf numFmtId="0" fontId="17" fillId="2" borderId="1" xfId="5" applyFont="1" applyFill="1" applyBorder="1" applyAlignment="1">
      <alignment horizontal="center" vertical="center"/>
    </xf>
    <xf numFmtId="0" fontId="30" fillId="2" borderId="1" xfId="5" applyFont="1" applyFill="1" applyBorder="1" applyAlignment="1">
      <alignment horizontal="center" vertical="center" wrapText="1"/>
    </xf>
    <xf numFmtId="0" fontId="11" fillId="0" borderId="0" xfId="2" applyFont="1" applyAlignment="1">
      <alignment horizontal="center" vertical="center"/>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7" fillId="2" borderId="6"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0" xfId="2" applyFont="1" applyFill="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1" xfId="2" applyFont="1" applyFill="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7" fillId="2" borderId="8" xfId="2" applyFont="1" applyFill="1" applyBorder="1" applyAlignment="1" applyProtection="1">
      <alignment horizontal="center" vertical="center" wrapText="1"/>
      <protection locked="0"/>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192" fontId="17" fillId="0" borderId="2" xfId="2"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7"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7" fillId="0" borderId="12" xfId="2" applyFont="1" applyBorder="1" applyAlignment="1" applyProtection="1">
      <alignment horizontal="left" vertical="center" shrinkToFit="1"/>
      <protection locked="0"/>
    </xf>
    <xf numFmtId="0" fontId="17" fillId="0" borderId="0" xfId="2" applyFont="1" applyAlignment="1" applyProtection="1">
      <alignment horizontal="left" vertical="center" shrinkToFit="1"/>
      <protection locked="0"/>
    </xf>
    <xf numFmtId="0" fontId="17" fillId="0" borderId="4" xfId="2" applyFont="1" applyBorder="1" applyAlignment="1" applyProtection="1">
      <alignment horizontal="left" vertical="center" shrinkToFit="1"/>
      <protection locked="0"/>
    </xf>
    <xf numFmtId="0" fontId="17" fillId="2" borderId="14" xfId="2" applyFont="1" applyFill="1" applyBorder="1" applyAlignment="1" applyProtection="1">
      <alignment horizontal="center" vertical="center" wrapText="1"/>
      <protection locked="0"/>
    </xf>
    <xf numFmtId="0" fontId="17" fillId="2" borderId="15" xfId="2" applyFont="1" applyFill="1" applyBorder="1" applyAlignment="1" applyProtection="1">
      <alignment horizontal="center" vertical="center" wrapText="1"/>
      <protection locked="0"/>
    </xf>
    <xf numFmtId="0" fontId="17" fillId="0" borderId="7" xfId="2" applyFont="1" applyBorder="1" applyAlignment="1" applyProtection="1">
      <alignment horizontal="center" vertical="center" shrinkToFit="1"/>
      <protection locked="0"/>
    </xf>
    <xf numFmtId="0" fontId="17" fillId="0" borderId="0" xfId="2" applyFont="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0" xfId="2" applyFont="1" applyBorder="1" applyAlignment="1" applyProtection="1">
      <alignment horizontal="center" vertical="center" shrinkToFit="1"/>
      <protection locked="0"/>
    </xf>
    <xf numFmtId="0" fontId="17" fillId="0" borderId="11" xfId="2" applyFont="1" applyBorder="1" applyAlignment="1" applyProtection="1">
      <alignment horizontal="center" vertical="center" shrinkToFit="1"/>
      <protection locked="0"/>
    </xf>
    <xf numFmtId="0" fontId="27" fillId="0" borderId="1" xfId="2" applyFont="1" applyBorder="1" applyAlignment="1" applyProtection="1">
      <alignment horizontal="center" vertical="center" wrapText="1"/>
      <protection locked="0"/>
    </xf>
    <xf numFmtId="0" fontId="27" fillId="0" borderId="5" xfId="2" applyFont="1" applyBorder="1" applyAlignment="1" applyProtection="1">
      <alignment horizontal="center"/>
      <protection locked="0"/>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0" fontId="0" fillId="0" borderId="1" xfId="0" applyBorder="1">
      <alignment vertical="center"/>
    </xf>
    <xf numFmtId="188" fontId="43" fillId="0" borderId="2" xfId="0" applyNumberFormat="1" applyFont="1" applyBorder="1" applyAlignment="1">
      <alignment horizontal="center" vertical="center"/>
    </xf>
    <xf numFmtId="0" fontId="29" fillId="0" borderId="3" xfId="0" applyFont="1" applyBorder="1" applyAlignment="1">
      <alignment horizontal="center" vertical="center"/>
    </xf>
    <xf numFmtId="0" fontId="29" fillId="0" borderId="8" xfId="0" applyFont="1" applyBorder="1" applyAlignment="1">
      <alignment horizontal="center"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188" fontId="43" fillId="0" borderId="6" xfId="0" applyNumberFormat="1" applyFont="1" applyBorder="1" applyAlignment="1">
      <alignment horizontal="center" vertical="center" shrinkToFit="1"/>
    </xf>
    <xf numFmtId="0" fontId="29" fillId="0" borderId="7" xfId="0" applyFont="1" applyBorder="1" applyAlignment="1">
      <alignment vertical="center" shrinkToFit="1"/>
    </xf>
    <xf numFmtId="0" fontId="29" fillId="0" borderId="5" xfId="0" applyFont="1" applyBorder="1" applyAlignment="1">
      <alignment vertical="center" shrinkToFit="1"/>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0" borderId="1"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0" fontId="17" fillId="2" borderId="19" xfId="5" applyFont="1" applyFill="1" applyBorder="1" applyAlignment="1">
      <alignment horizontal="center" vertical="center"/>
    </xf>
    <xf numFmtId="0" fontId="17" fillId="2" borderId="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7" fillId="2" borderId="20" xfId="5" applyFont="1" applyFill="1" applyBorder="1" applyAlignment="1">
      <alignment horizontal="center" vertical="center" wrapText="1"/>
    </xf>
    <xf numFmtId="0" fontId="17" fillId="2" borderId="18" xfId="5" applyFont="1" applyFill="1" applyBorder="1" applyAlignment="1">
      <alignment horizontal="center" vertical="center" wrapText="1"/>
    </xf>
    <xf numFmtId="0" fontId="17" fillId="2" borderId="2" xfId="5" applyFont="1" applyFill="1" applyBorder="1" applyAlignment="1">
      <alignment horizontal="center" vertical="center"/>
    </xf>
    <xf numFmtId="0" fontId="17" fillId="2" borderId="8" xfId="5" applyFont="1" applyFill="1" applyBorder="1" applyAlignment="1">
      <alignment horizontal="center" vertical="center"/>
    </xf>
    <xf numFmtId="0" fontId="11" fillId="0" borderId="14" xfId="5" applyFont="1" applyBorder="1" applyAlignment="1">
      <alignment horizontal="left" vertical="center"/>
    </xf>
    <xf numFmtId="0" fontId="11" fillId="0" borderId="13" xfId="5" applyFont="1" applyBorder="1" applyAlignment="1">
      <alignment horizontal="left" vertical="center"/>
    </xf>
    <xf numFmtId="0" fontId="11" fillId="2" borderId="14"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22" xfId="5" applyFont="1" applyFill="1" applyBorder="1" applyAlignment="1">
      <alignment horizontal="center" vertical="center"/>
    </xf>
    <xf numFmtId="0" fontId="17" fillId="2" borderId="21" xfId="5" applyFont="1" applyFill="1" applyBorder="1" applyAlignment="1">
      <alignment horizontal="center" vertical="center"/>
    </xf>
    <xf numFmtId="0" fontId="17" fillId="2" borderId="16" xfId="5" applyFont="1" applyFill="1" applyBorder="1" applyAlignment="1">
      <alignment horizontal="center" vertical="center"/>
    </xf>
    <xf numFmtId="0" fontId="11" fillId="0" borderId="1" xfId="5" applyFont="1" applyBorder="1" applyAlignment="1">
      <alignment horizontal="left" vertical="center"/>
    </xf>
    <xf numFmtId="0" fontId="26" fillId="2" borderId="1" xfId="5" applyFont="1" applyFill="1" applyBorder="1" applyAlignment="1">
      <alignment horizontal="center" vertical="center" wrapText="1" shrinkToFit="1"/>
    </xf>
    <xf numFmtId="0" fontId="17" fillId="0" borderId="1" xfId="0" applyFont="1" applyBorder="1" applyAlignment="1">
      <alignment horizontal="center" vertical="center"/>
    </xf>
    <xf numFmtId="14" fontId="26" fillId="0" borderId="6" xfId="5" applyNumberFormat="1" applyFont="1" applyBorder="1" applyAlignment="1">
      <alignment horizontal="center" vertical="center" wrapText="1" shrinkToFit="1"/>
    </xf>
    <xf numFmtId="0" fontId="26" fillId="0" borderId="7" xfId="5" applyFont="1" applyBorder="1" applyAlignment="1">
      <alignment horizontal="center" vertical="center" wrapText="1" shrinkToFit="1"/>
    </xf>
    <xf numFmtId="0" fontId="26" fillId="0" borderId="5" xfId="5" applyFont="1" applyBorder="1" applyAlignment="1">
      <alignment horizontal="center" vertical="center" wrapText="1" shrinkToFit="1"/>
    </xf>
    <xf numFmtId="0" fontId="26" fillId="0" borderId="9" xfId="5" applyFont="1" applyBorder="1" applyAlignment="1">
      <alignment horizontal="center" vertical="center" wrapText="1" shrinkToFit="1"/>
    </xf>
    <xf numFmtId="0" fontId="26" fillId="0" borderId="10" xfId="5" applyFont="1" applyBorder="1" applyAlignment="1">
      <alignment horizontal="center" vertical="center" wrapText="1" shrinkToFit="1"/>
    </xf>
    <xf numFmtId="0" fontId="26" fillId="0" borderId="11" xfId="5" applyFont="1" applyBorder="1" applyAlignment="1">
      <alignment horizontal="center" vertical="center" wrapText="1" shrinkToFit="1"/>
    </xf>
    <xf numFmtId="0" fontId="11" fillId="2" borderId="13" xfId="5" applyFont="1" applyFill="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2" xfId="5" applyFont="1" applyFill="1" applyBorder="1" applyAlignment="1">
      <alignment horizontal="center" vertical="center" wrapText="1"/>
    </xf>
    <xf numFmtId="0" fontId="49" fillId="2" borderId="46"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11" fillId="0" borderId="6" xfId="5" applyFont="1" applyBorder="1" applyAlignment="1">
      <alignment horizontal="center" vertical="center" shrinkToFit="1"/>
    </xf>
    <xf numFmtId="0" fontId="11" fillId="0" borderId="7" xfId="5" applyFont="1" applyBorder="1" applyAlignment="1">
      <alignment horizontal="center" vertical="center" shrinkToFit="1"/>
    </xf>
    <xf numFmtId="0" fontId="11" fillId="0" borderId="5" xfId="5" applyFont="1" applyBorder="1" applyAlignment="1">
      <alignment horizontal="center" vertical="center" shrinkToFit="1"/>
    </xf>
    <xf numFmtId="0" fontId="11" fillId="0" borderId="9" xfId="5" applyFont="1" applyBorder="1" applyAlignment="1">
      <alignment horizontal="center" vertical="center"/>
    </xf>
    <xf numFmtId="0" fontId="11" fillId="0" borderId="10" xfId="5" applyFont="1" applyBorder="1" applyAlignment="1">
      <alignment horizontal="center" vertical="center"/>
    </xf>
    <xf numFmtId="0" fontId="11" fillId="0" borderId="11" xfId="5" applyFont="1" applyBorder="1" applyAlignment="1">
      <alignment horizontal="center" vertical="center"/>
    </xf>
    <xf numFmtId="0" fontId="11" fillId="2" borderId="1" xfId="5" applyFont="1" applyFill="1" applyBorder="1" applyAlignment="1">
      <alignment horizontal="center" vertical="center"/>
    </xf>
    <xf numFmtId="0" fontId="11" fillId="0" borderId="6" xfId="5" applyFont="1" applyBorder="1" applyAlignment="1">
      <alignment horizontal="center" vertical="center"/>
    </xf>
    <xf numFmtId="0" fontId="11" fillId="0" borderId="7" xfId="5" applyFont="1" applyBorder="1" applyAlignment="1">
      <alignment horizontal="center" vertical="center"/>
    </xf>
    <xf numFmtId="0" fontId="11" fillId="0" borderId="61" xfId="5" applyFont="1" applyBorder="1" applyAlignment="1">
      <alignment horizontal="center" vertical="center"/>
    </xf>
    <xf numFmtId="0" fontId="11" fillId="0" borderId="25" xfId="5" applyFont="1" applyBorder="1" applyAlignment="1">
      <alignment horizontal="center" vertical="center"/>
    </xf>
    <xf numFmtId="0" fontId="11" fillId="0" borderId="62" xfId="5" applyFont="1" applyBorder="1" applyAlignment="1">
      <alignment horizontal="center" vertical="center"/>
    </xf>
    <xf numFmtId="0" fontId="11" fillId="0" borderId="58" xfId="5" applyFont="1" applyBorder="1" applyAlignment="1">
      <alignment horizontal="center" vertical="center" shrinkToFit="1"/>
    </xf>
    <xf numFmtId="0" fontId="11" fillId="0" borderId="24" xfId="5" applyFont="1" applyBorder="1" applyAlignment="1">
      <alignment horizontal="center" vertical="center" shrinkToFit="1"/>
    </xf>
    <xf numFmtId="0" fontId="11" fillId="0" borderId="34" xfId="5" applyFont="1" applyBorder="1" applyAlignment="1">
      <alignment horizontal="center" vertical="center" shrinkToFit="1"/>
    </xf>
    <xf numFmtId="0" fontId="11" fillId="0" borderId="48" xfId="5" applyFont="1" applyBorder="1" applyAlignment="1">
      <alignment horizontal="center" vertical="center" shrinkToFit="1"/>
    </xf>
    <xf numFmtId="0" fontId="11" fillId="0" borderId="35" xfId="5" applyFont="1" applyBorder="1" applyAlignment="1">
      <alignment horizontal="center" vertical="center" shrinkToFit="1"/>
    </xf>
    <xf numFmtId="0" fontId="11" fillId="0" borderId="33" xfId="5" applyFont="1" applyBorder="1" applyAlignment="1">
      <alignment horizontal="center" vertical="center" shrinkToFit="1"/>
    </xf>
    <xf numFmtId="0" fontId="11" fillId="0" borderId="25" xfId="5" applyFont="1" applyBorder="1" applyAlignment="1">
      <alignment horizontal="center" vertical="center" shrinkToFit="1"/>
    </xf>
    <xf numFmtId="0" fontId="11" fillId="0" borderId="52" xfId="5" applyFont="1" applyBorder="1" applyAlignment="1">
      <alignment horizontal="center" vertical="center" shrinkToFit="1"/>
    </xf>
    <xf numFmtId="0" fontId="11" fillId="0" borderId="38" xfId="5" applyFont="1" applyBorder="1" applyAlignment="1">
      <alignment horizontal="center" vertical="center" shrinkToFit="1"/>
    </xf>
    <xf numFmtId="0" fontId="11" fillId="0" borderId="53" xfId="5" applyFont="1" applyBorder="1" applyAlignment="1">
      <alignment horizontal="center" vertical="center" shrinkToFit="1"/>
    </xf>
    <xf numFmtId="0" fontId="11" fillId="0" borderId="40" xfId="5" applyFont="1" applyBorder="1" applyAlignment="1">
      <alignment horizontal="center" vertical="center" shrinkToFit="1"/>
    </xf>
    <xf numFmtId="0" fontId="11" fillId="0" borderId="57" xfId="5" applyFont="1" applyBorder="1" applyAlignment="1">
      <alignment horizontal="center" vertical="center" shrinkToFit="1"/>
    </xf>
    <xf numFmtId="0" fontId="11" fillId="0" borderId="42" xfId="5" applyFont="1" applyBorder="1" applyAlignment="1">
      <alignment horizontal="center" vertical="center" shrinkToFit="1"/>
    </xf>
    <xf numFmtId="179" fontId="11" fillId="2" borderId="33" xfId="5" applyNumberFormat="1" applyFont="1" applyFill="1" applyBorder="1" applyAlignment="1">
      <alignment horizontal="center" vertical="center" shrinkToFit="1"/>
    </xf>
    <xf numFmtId="179" fontId="11" fillId="2" borderId="25" xfId="5" applyNumberFormat="1" applyFont="1" applyFill="1" applyBorder="1" applyAlignment="1">
      <alignment horizontal="center" vertical="center" shrinkToFit="1"/>
    </xf>
    <xf numFmtId="179" fontId="11" fillId="2" borderId="24" xfId="5" applyNumberFormat="1" applyFont="1" applyFill="1" applyBorder="1" applyAlignment="1">
      <alignment horizontal="center" vertical="center" shrinkToFit="1"/>
    </xf>
    <xf numFmtId="0" fontId="11" fillId="0" borderId="55" xfId="5" applyFont="1" applyBorder="1" applyAlignment="1">
      <alignment horizontal="center" vertical="center" shrinkToFit="1"/>
    </xf>
    <xf numFmtId="0" fontId="11" fillId="0" borderId="56" xfId="5" applyFont="1" applyBorder="1" applyAlignment="1">
      <alignment horizontal="center" vertical="center" shrinkToFit="1"/>
    </xf>
    <xf numFmtId="0" fontId="11" fillId="0" borderId="0" xfId="2" applyFont="1" applyAlignment="1">
      <alignment vertical="center"/>
    </xf>
    <xf numFmtId="0" fontId="29" fillId="0" borderId="0" xfId="11" applyFont="1">
      <alignment vertical="center"/>
    </xf>
    <xf numFmtId="0" fontId="11" fillId="2" borderId="3" xfId="2" applyFont="1" applyFill="1" applyBorder="1" applyAlignment="1">
      <alignment horizontal="center" vertical="center" shrinkToFit="1"/>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11" fillId="0" borderId="8" xfId="2" applyFont="1" applyBorder="1" applyAlignment="1">
      <alignment horizontal="center" vertical="center" wrapText="1"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0" fontId="39" fillId="0" borderId="6" xfId="2" applyFont="1" applyBorder="1" applyAlignment="1">
      <alignment horizontal="left" vertical="top" wrapText="1"/>
    </xf>
    <xf numFmtId="0" fontId="39" fillId="0" borderId="7" xfId="2" applyFont="1" applyBorder="1" applyAlignment="1">
      <alignment horizontal="left" vertical="top"/>
    </xf>
    <xf numFmtId="0" fontId="39" fillId="0" borderId="5" xfId="2" applyFont="1" applyBorder="1" applyAlignment="1">
      <alignment horizontal="left" vertical="top"/>
    </xf>
    <xf numFmtId="0" fontId="39" fillId="0" borderId="12" xfId="2" applyFont="1" applyBorder="1" applyAlignment="1">
      <alignment horizontal="left" vertical="top"/>
    </xf>
    <xf numFmtId="0" fontId="39" fillId="0" borderId="0" xfId="2" applyFont="1" applyAlignment="1">
      <alignment horizontal="left" vertical="top"/>
    </xf>
    <xf numFmtId="0" fontId="39" fillId="0" borderId="4" xfId="2" applyFont="1" applyBorder="1" applyAlignment="1">
      <alignment horizontal="left" vertical="top"/>
    </xf>
    <xf numFmtId="0" fontId="39" fillId="0" borderId="9" xfId="2" applyFont="1" applyBorder="1" applyAlignment="1">
      <alignment horizontal="left" vertical="top"/>
    </xf>
    <xf numFmtId="0" fontId="39" fillId="0" borderId="10" xfId="2" applyFont="1" applyBorder="1" applyAlignment="1">
      <alignment horizontal="left" vertical="top"/>
    </xf>
    <xf numFmtId="0" fontId="39" fillId="0" borderId="11" xfId="2" applyFont="1" applyBorder="1" applyAlignment="1">
      <alignment horizontal="left" vertical="top"/>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176" fontId="11" fillId="0" borderId="6" xfId="2" applyNumberFormat="1" applyFont="1" applyBorder="1" applyAlignment="1">
      <alignment horizontal="center" vertical="center" wrapText="1" shrinkToFit="1"/>
    </xf>
    <xf numFmtId="176" fontId="11" fillId="0" borderId="7" xfId="2" applyNumberFormat="1" applyFont="1" applyBorder="1" applyAlignment="1">
      <alignment horizontal="center" vertical="center" wrapText="1" shrinkToFit="1"/>
    </xf>
    <xf numFmtId="176" fontId="11" fillId="0" borderId="5" xfId="2" applyNumberFormat="1" applyFont="1" applyBorder="1" applyAlignment="1">
      <alignment horizontal="center" vertical="center" wrapText="1" shrinkToFit="1"/>
    </xf>
    <xf numFmtId="176" fontId="11" fillId="0" borderId="9" xfId="2" applyNumberFormat="1" applyFont="1" applyBorder="1" applyAlignment="1">
      <alignment horizontal="center" vertical="center" wrapText="1" shrinkToFit="1"/>
    </xf>
    <xf numFmtId="176" fontId="11" fillId="0" borderId="10" xfId="2" applyNumberFormat="1" applyFont="1" applyBorder="1" applyAlignment="1">
      <alignment horizontal="center" vertical="center" wrapText="1" shrinkToFit="1"/>
    </xf>
    <xf numFmtId="176" fontId="11" fillId="0" borderId="11" xfId="2" applyNumberFormat="1" applyFont="1" applyBorder="1" applyAlignment="1">
      <alignment horizontal="center" vertical="center" wrapText="1" shrinkToFit="1"/>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9">
    <cellStyle name="桁区切り 2" xfId="3" xr:uid="{00000000-0005-0000-0000-000000000000}"/>
    <cellStyle name="桁区切り 3" xfId="6" xr:uid="{00000000-0005-0000-0000-000001000000}"/>
    <cellStyle name="桁区切り 3 2" xfId="9" xr:uid="{00000000-0005-0000-0000-000002000000}"/>
    <cellStyle name="桁区切り 3 2 2" xfId="16" xr:uid="{0A99EEE6-2B7B-4EE1-87A9-00A45E40C0F4}"/>
    <cellStyle name="桁区切り 3 3" xfId="14" xr:uid="{3998B99B-5E9D-44AB-949D-1F5C0F58FC62}"/>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5" xr:uid="{E79623AD-AB08-4899-92DA-D7F088F2319B}"/>
    <cellStyle name="標準 4 3" xfId="13" xr:uid="{ADFE8FE5-91C9-43DB-8473-936BD9E768CE}"/>
    <cellStyle name="標準 5" xfId="12" xr:uid="{0C857A3D-D0BC-439B-B9B4-DE21225DBC97}"/>
    <cellStyle name="標準 5 2" xfId="18" xr:uid="{5C9AACFE-3562-42A8-94C5-80E05F787D27}"/>
    <cellStyle name="標準 6" xfId="17" xr:uid="{5C792DF1-1E08-4F35-8D06-31969D871EB6}"/>
    <cellStyle name="標準_021220点検表修正案" xfId="7" xr:uid="{00000000-0005-0000-0000-000009000000}"/>
  </cellStyles>
  <dxfs count="104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16.jpeg"/><Relationship Id="rId2" Type="http://schemas.openxmlformats.org/officeDocument/2006/relationships/image" Target="../media/image215.jpeg"/><Relationship Id="rId1" Type="http://schemas.openxmlformats.org/officeDocument/2006/relationships/image" Target="../media/image214.jpeg"/><Relationship Id="rId4" Type="http://schemas.openxmlformats.org/officeDocument/2006/relationships/image" Target="../media/image217.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 Id="rId4" Type="http://schemas.openxmlformats.org/officeDocument/2006/relationships/image" Target="../media/image221.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24.jpeg"/><Relationship Id="rId2" Type="http://schemas.openxmlformats.org/officeDocument/2006/relationships/image" Target="../media/image223.jpeg"/><Relationship Id="rId1" Type="http://schemas.openxmlformats.org/officeDocument/2006/relationships/image" Target="../media/image222.jpeg"/><Relationship Id="rId4" Type="http://schemas.openxmlformats.org/officeDocument/2006/relationships/image" Target="../media/image225.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28.jpeg"/><Relationship Id="rId2" Type="http://schemas.openxmlformats.org/officeDocument/2006/relationships/image" Target="../media/image227.jpeg"/><Relationship Id="rId1" Type="http://schemas.openxmlformats.org/officeDocument/2006/relationships/image" Target="../media/image226.jpeg"/><Relationship Id="rId4" Type="http://schemas.openxmlformats.org/officeDocument/2006/relationships/image" Target="../media/image229.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32.jpeg"/><Relationship Id="rId2" Type="http://schemas.openxmlformats.org/officeDocument/2006/relationships/image" Target="../media/image231.jpeg"/><Relationship Id="rId1" Type="http://schemas.openxmlformats.org/officeDocument/2006/relationships/image" Target="../media/image230.jpeg"/><Relationship Id="rId4" Type="http://schemas.openxmlformats.org/officeDocument/2006/relationships/image" Target="../media/image233.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36.jpeg"/><Relationship Id="rId2" Type="http://schemas.openxmlformats.org/officeDocument/2006/relationships/image" Target="../media/image235.jpeg"/><Relationship Id="rId1" Type="http://schemas.openxmlformats.org/officeDocument/2006/relationships/image" Target="../media/image234.jpeg"/><Relationship Id="rId4" Type="http://schemas.openxmlformats.org/officeDocument/2006/relationships/image" Target="../media/image237.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40.jpeg"/><Relationship Id="rId2" Type="http://schemas.openxmlformats.org/officeDocument/2006/relationships/image" Target="../media/image239.jpeg"/><Relationship Id="rId1" Type="http://schemas.openxmlformats.org/officeDocument/2006/relationships/image" Target="../media/image238.jpeg"/><Relationship Id="rId4" Type="http://schemas.openxmlformats.org/officeDocument/2006/relationships/image" Target="../media/image241.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44.jpeg"/><Relationship Id="rId2" Type="http://schemas.openxmlformats.org/officeDocument/2006/relationships/image" Target="../media/image243.jpeg"/><Relationship Id="rId1" Type="http://schemas.openxmlformats.org/officeDocument/2006/relationships/image" Target="../media/image242.jpeg"/><Relationship Id="rId4" Type="http://schemas.openxmlformats.org/officeDocument/2006/relationships/image" Target="../media/image245.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48.jpeg"/><Relationship Id="rId2" Type="http://schemas.openxmlformats.org/officeDocument/2006/relationships/image" Target="../media/image247.jpeg"/><Relationship Id="rId1" Type="http://schemas.openxmlformats.org/officeDocument/2006/relationships/image" Target="../media/image246.jpeg"/><Relationship Id="rId4" Type="http://schemas.openxmlformats.org/officeDocument/2006/relationships/image" Target="../media/image249.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52.jpeg"/><Relationship Id="rId2" Type="http://schemas.openxmlformats.org/officeDocument/2006/relationships/image" Target="../media/image251.jpeg"/><Relationship Id="rId1" Type="http://schemas.openxmlformats.org/officeDocument/2006/relationships/image" Target="../media/image250.jpeg"/><Relationship Id="rId4" Type="http://schemas.openxmlformats.org/officeDocument/2006/relationships/image" Target="../media/image253.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56.jpeg"/><Relationship Id="rId2" Type="http://schemas.openxmlformats.org/officeDocument/2006/relationships/image" Target="../media/image255.jpeg"/><Relationship Id="rId1" Type="http://schemas.openxmlformats.org/officeDocument/2006/relationships/image" Target="../media/image254.jpeg"/><Relationship Id="rId4" Type="http://schemas.openxmlformats.org/officeDocument/2006/relationships/image" Target="../media/image257.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60.jpeg"/><Relationship Id="rId2" Type="http://schemas.openxmlformats.org/officeDocument/2006/relationships/image" Target="../media/image259.jpeg"/><Relationship Id="rId1" Type="http://schemas.openxmlformats.org/officeDocument/2006/relationships/image" Target="../media/image258.jpeg"/><Relationship Id="rId4" Type="http://schemas.openxmlformats.org/officeDocument/2006/relationships/image" Target="../media/image261.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64.jpeg"/><Relationship Id="rId2" Type="http://schemas.openxmlformats.org/officeDocument/2006/relationships/image" Target="../media/image263.jpeg"/><Relationship Id="rId1" Type="http://schemas.openxmlformats.org/officeDocument/2006/relationships/image" Target="../media/image262.jpeg"/><Relationship Id="rId4" Type="http://schemas.openxmlformats.org/officeDocument/2006/relationships/image" Target="../media/image265.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268.jpeg"/><Relationship Id="rId2" Type="http://schemas.openxmlformats.org/officeDocument/2006/relationships/image" Target="../media/image267.jpeg"/><Relationship Id="rId1" Type="http://schemas.openxmlformats.org/officeDocument/2006/relationships/image" Target="../media/image266.jpeg"/><Relationship Id="rId4" Type="http://schemas.openxmlformats.org/officeDocument/2006/relationships/image" Target="../media/image269.jpeg"/></Relationships>
</file>

<file path=xl/drawings/_rels/drawing80.xml.rels><?xml version="1.0" encoding="UTF-8" standalone="yes"?>
<Relationships xmlns="http://schemas.openxmlformats.org/package/2006/relationships"><Relationship Id="rId3" Type="http://schemas.openxmlformats.org/officeDocument/2006/relationships/image" Target="../media/image272.jpeg"/><Relationship Id="rId2" Type="http://schemas.openxmlformats.org/officeDocument/2006/relationships/image" Target="../media/image271.jpeg"/><Relationship Id="rId1" Type="http://schemas.openxmlformats.org/officeDocument/2006/relationships/image" Target="../media/image270.jpeg"/><Relationship Id="rId4" Type="http://schemas.openxmlformats.org/officeDocument/2006/relationships/image" Target="../media/image273.jpeg"/></Relationships>
</file>

<file path=xl/drawings/_rels/drawing81.xml.rels><?xml version="1.0" encoding="UTF-8" standalone="yes"?>
<Relationships xmlns="http://schemas.openxmlformats.org/package/2006/relationships"><Relationship Id="rId3" Type="http://schemas.openxmlformats.org/officeDocument/2006/relationships/image" Target="../media/image276.jpeg"/><Relationship Id="rId2" Type="http://schemas.openxmlformats.org/officeDocument/2006/relationships/image" Target="../media/image275.jpeg"/><Relationship Id="rId1" Type="http://schemas.openxmlformats.org/officeDocument/2006/relationships/image" Target="../media/image274.jpeg"/><Relationship Id="rId4" Type="http://schemas.openxmlformats.org/officeDocument/2006/relationships/image" Target="../media/image277.jpeg"/></Relationships>
</file>

<file path=xl/drawings/_rels/drawing82.xml.rels><?xml version="1.0" encoding="UTF-8" standalone="yes"?>
<Relationships xmlns="http://schemas.openxmlformats.org/package/2006/relationships"><Relationship Id="rId3" Type="http://schemas.openxmlformats.org/officeDocument/2006/relationships/image" Target="../media/image280.jpeg"/><Relationship Id="rId2" Type="http://schemas.openxmlformats.org/officeDocument/2006/relationships/image" Target="../media/image279.jpeg"/><Relationship Id="rId1" Type="http://schemas.openxmlformats.org/officeDocument/2006/relationships/image" Target="../media/image278.jpeg"/><Relationship Id="rId4" Type="http://schemas.openxmlformats.org/officeDocument/2006/relationships/image" Target="../media/image281.jpeg"/></Relationships>
</file>

<file path=xl/drawings/_rels/drawing83.xml.rels><?xml version="1.0" encoding="UTF-8" standalone="yes"?>
<Relationships xmlns="http://schemas.openxmlformats.org/package/2006/relationships"><Relationship Id="rId3" Type="http://schemas.openxmlformats.org/officeDocument/2006/relationships/image" Target="../media/image284.jpeg"/><Relationship Id="rId2" Type="http://schemas.openxmlformats.org/officeDocument/2006/relationships/image" Target="../media/image283.jpeg"/><Relationship Id="rId1" Type="http://schemas.openxmlformats.org/officeDocument/2006/relationships/image" Target="../media/image282.jpeg"/><Relationship Id="rId4" Type="http://schemas.openxmlformats.org/officeDocument/2006/relationships/image" Target="../media/image285.jpeg"/></Relationships>
</file>

<file path=xl/drawings/_rels/drawing84.xml.rels><?xml version="1.0" encoding="UTF-8" standalone="yes"?>
<Relationships xmlns="http://schemas.openxmlformats.org/package/2006/relationships"><Relationship Id="rId3" Type="http://schemas.openxmlformats.org/officeDocument/2006/relationships/image" Target="../media/image288.jpeg"/><Relationship Id="rId2" Type="http://schemas.openxmlformats.org/officeDocument/2006/relationships/image" Target="../media/image287.jpeg"/><Relationship Id="rId1" Type="http://schemas.openxmlformats.org/officeDocument/2006/relationships/image" Target="../media/image286.jpeg"/><Relationship Id="rId4" Type="http://schemas.openxmlformats.org/officeDocument/2006/relationships/image" Target="../media/image289.jpeg"/></Relationships>
</file>

<file path=xl/drawings/_rels/drawing85.xml.rels><?xml version="1.0" encoding="UTF-8" standalone="yes"?>
<Relationships xmlns="http://schemas.openxmlformats.org/package/2006/relationships"><Relationship Id="rId3" Type="http://schemas.openxmlformats.org/officeDocument/2006/relationships/image" Target="../media/image292.jpeg"/><Relationship Id="rId2" Type="http://schemas.openxmlformats.org/officeDocument/2006/relationships/image" Target="../media/image291.jpeg"/><Relationship Id="rId1" Type="http://schemas.openxmlformats.org/officeDocument/2006/relationships/image" Target="../media/image290.jpeg"/><Relationship Id="rId4" Type="http://schemas.openxmlformats.org/officeDocument/2006/relationships/image" Target="../media/image293.jpeg"/></Relationships>
</file>

<file path=xl/drawings/_rels/drawing86.xml.rels><?xml version="1.0" encoding="UTF-8" standalone="yes"?>
<Relationships xmlns="http://schemas.openxmlformats.org/package/2006/relationships"><Relationship Id="rId3" Type="http://schemas.openxmlformats.org/officeDocument/2006/relationships/image" Target="../media/image296.jpeg"/><Relationship Id="rId2" Type="http://schemas.openxmlformats.org/officeDocument/2006/relationships/image" Target="../media/image295.jpeg"/><Relationship Id="rId1" Type="http://schemas.openxmlformats.org/officeDocument/2006/relationships/image" Target="../media/image294.jpeg"/><Relationship Id="rId4" Type="http://schemas.openxmlformats.org/officeDocument/2006/relationships/image" Target="../media/image297.jpeg"/></Relationships>
</file>

<file path=xl/drawings/_rels/drawing87.xml.rels><?xml version="1.0" encoding="UTF-8" standalone="yes"?>
<Relationships xmlns="http://schemas.openxmlformats.org/package/2006/relationships"><Relationship Id="rId3" Type="http://schemas.openxmlformats.org/officeDocument/2006/relationships/image" Target="../media/image300.jpeg"/><Relationship Id="rId2" Type="http://schemas.openxmlformats.org/officeDocument/2006/relationships/image" Target="../media/image299.jpeg"/><Relationship Id="rId1" Type="http://schemas.openxmlformats.org/officeDocument/2006/relationships/image" Target="../media/image298.jpeg"/><Relationship Id="rId4" Type="http://schemas.openxmlformats.org/officeDocument/2006/relationships/image" Target="../media/image301.jpeg"/></Relationships>
</file>

<file path=xl/drawings/_rels/drawing88.xml.rels><?xml version="1.0" encoding="UTF-8" standalone="yes"?>
<Relationships xmlns="http://schemas.openxmlformats.org/package/2006/relationships"><Relationship Id="rId3" Type="http://schemas.openxmlformats.org/officeDocument/2006/relationships/image" Target="../media/image304.jpeg"/><Relationship Id="rId2" Type="http://schemas.openxmlformats.org/officeDocument/2006/relationships/image" Target="../media/image303.jpeg"/><Relationship Id="rId1" Type="http://schemas.openxmlformats.org/officeDocument/2006/relationships/image" Target="../media/image302.jpeg"/><Relationship Id="rId4" Type="http://schemas.openxmlformats.org/officeDocument/2006/relationships/image" Target="../media/image305.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306.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307.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308.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309.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310.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311.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31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313.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314.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315.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316.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317.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318.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319.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320.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321.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322.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323.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324.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325.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326.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327.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328.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329.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330.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331.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332.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333.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334.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335.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336.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337.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338.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339.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340.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341.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34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343.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344.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345.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346.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347.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348.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349.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350.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351.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352.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353.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354.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355.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356.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357.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358.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359.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360.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361.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362.jpeg"/></Relationships>
</file>

<file path=xl/drawings/_rels/drawing147.xml.rels><?xml version="1.0" encoding="UTF-8" standalone="yes"?>
<Relationships xmlns="http://schemas.openxmlformats.org/package/2006/relationships"><Relationship Id="rId1" Type="http://schemas.openxmlformats.org/officeDocument/2006/relationships/image" Target="../media/image363.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22</xdr:col>
      <xdr:colOff>3809</xdr:colOff>
      <xdr:row>5</xdr:row>
      <xdr:rowOff>128716</xdr:rowOff>
    </xdr:from>
    <xdr:ext cx="1082348" cy="325730"/>
    <xdr:sp macro="" textlink="">
      <xdr:nvSpPr>
        <xdr:cNvPr id="3" name="テキスト ボックス 2">
          <a:extLst>
            <a:ext uri="{FF2B5EF4-FFF2-40B4-BE49-F238E27FC236}">
              <a16:creationId xmlns:a16="http://schemas.microsoft.com/office/drawing/2014/main" id="{4444FC0C-9902-4E3A-B69F-DC8E045941A4}"/>
            </a:ext>
          </a:extLst>
        </xdr:cNvPr>
        <xdr:cNvSpPr txBox="1"/>
      </xdr:nvSpPr>
      <xdr:spPr>
        <a:xfrm>
          <a:off x="6099809" y="1195516"/>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3809</xdr:colOff>
      <xdr:row>11</xdr:row>
      <xdr:rowOff>279273</xdr:rowOff>
    </xdr:from>
    <xdr:ext cx="1082348" cy="325730"/>
    <xdr:sp macro="" textlink="">
      <xdr:nvSpPr>
        <xdr:cNvPr id="4" name="テキスト ボックス 3">
          <a:extLst>
            <a:ext uri="{FF2B5EF4-FFF2-40B4-BE49-F238E27FC236}">
              <a16:creationId xmlns:a16="http://schemas.microsoft.com/office/drawing/2014/main" id="{681A6D56-C1B2-43B0-A1C0-AC2251909F87}"/>
            </a:ext>
          </a:extLst>
        </xdr:cNvPr>
        <xdr:cNvSpPr txBox="1"/>
      </xdr:nvSpPr>
      <xdr:spPr>
        <a:xfrm>
          <a:off x="6038849" y="392163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22</xdr:col>
      <xdr:colOff>225284</xdr:colOff>
      <xdr:row>6</xdr:row>
      <xdr:rowOff>258417</xdr:rowOff>
    </xdr:from>
    <xdr:to>
      <xdr:col>31</xdr:col>
      <xdr:colOff>263825</xdr:colOff>
      <xdr:row>11</xdr:row>
      <xdr:rowOff>168940</xdr:rowOff>
    </xdr:to>
    <xdr:pic>
      <xdr:nvPicPr>
        <xdr:cNvPr id="10" name="IMG_0244.JPG">
          <a:extLst>
            <a:ext uri="{FF2B5EF4-FFF2-40B4-BE49-F238E27FC236}">
              <a16:creationId xmlns:a16="http://schemas.microsoft.com/office/drawing/2014/main" id="{084A5313-9A26-49F8-AB5D-72A509FBB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1284" y="1649895"/>
          <a:ext cx="2602837" cy="2163393"/>
        </a:xfrm>
        <a:prstGeom prst="rect">
          <a:avLst/>
        </a:prstGeom>
      </xdr:spPr>
    </xdr:pic>
    <xdr:clientData/>
  </xdr:twoCellAnchor>
  <xdr:twoCellAnchor editAs="oneCell">
    <xdr:from>
      <xdr:col>22</xdr:col>
      <xdr:colOff>212035</xdr:colOff>
      <xdr:row>12</xdr:row>
      <xdr:rowOff>251791</xdr:rowOff>
    </xdr:from>
    <xdr:to>
      <xdr:col>31</xdr:col>
      <xdr:colOff>234033</xdr:colOff>
      <xdr:row>17</xdr:row>
      <xdr:rowOff>140917</xdr:rowOff>
    </xdr:to>
    <xdr:pic>
      <xdr:nvPicPr>
        <xdr:cNvPr id="11" name="IMG_0426.JPG">
          <a:extLst>
            <a:ext uri="{FF2B5EF4-FFF2-40B4-BE49-F238E27FC236}">
              <a16:creationId xmlns:a16="http://schemas.microsoft.com/office/drawing/2014/main" id="{B8932693-6B54-424A-945C-23926D40A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08035" y="4346713"/>
          <a:ext cx="2586294" cy="2141995"/>
        </a:xfrm>
        <a:prstGeom prst="rect">
          <a:avLst/>
        </a:prstGeom>
      </xdr:spPr>
    </xdr:pic>
    <xdr:clientData/>
  </xdr:twoCellAnchor>
  <xdr:twoCellAnchor editAs="oneCell">
    <xdr:from>
      <xdr:col>2</xdr:col>
      <xdr:colOff>159024</xdr:colOff>
      <xdr:row>5</xdr:row>
      <xdr:rowOff>258414</xdr:rowOff>
    </xdr:from>
    <xdr:to>
      <xdr:col>21</xdr:col>
      <xdr:colOff>206718</xdr:colOff>
      <xdr:row>17</xdr:row>
      <xdr:rowOff>266426</xdr:rowOff>
    </xdr:to>
    <xdr:pic>
      <xdr:nvPicPr>
        <xdr:cNvPr id="12" name="図 11">
          <a:extLst>
            <a:ext uri="{FF2B5EF4-FFF2-40B4-BE49-F238E27FC236}">
              <a16:creationId xmlns:a16="http://schemas.microsoft.com/office/drawing/2014/main" id="{4128B2D3-9267-4EC2-825B-32201B88DFF3}"/>
            </a:ext>
          </a:extLst>
        </xdr:cNvPr>
        <xdr:cNvPicPr>
          <a:picLocks noChangeAspect="1"/>
        </xdr:cNvPicPr>
      </xdr:nvPicPr>
      <xdr:blipFill rotWithShape="1">
        <a:blip xmlns:r="http://schemas.openxmlformats.org/officeDocument/2006/relationships" r:embed="rId3"/>
        <a:srcRect l="14447" r="17524"/>
        <a:stretch/>
      </xdr:blipFill>
      <xdr:spPr>
        <a:xfrm>
          <a:off x="556589" y="1325214"/>
          <a:ext cx="5461207" cy="5289003"/>
        </a:xfrm>
        <a:prstGeom prst="rect">
          <a:avLst/>
        </a:prstGeom>
      </xdr:spPr>
    </xdr:pic>
    <xdr:clientData/>
  </xdr:twoCellAnchor>
  <xdr:twoCellAnchor>
    <xdr:from>
      <xdr:col>10</xdr:col>
      <xdr:colOff>64290</xdr:colOff>
      <xdr:row>11</xdr:row>
      <xdr:rowOff>423179</xdr:rowOff>
    </xdr:from>
    <xdr:to>
      <xdr:col>13</xdr:col>
      <xdr:colOff>221287</xdr:colOff>
      <xdr:row>13</xdr:row>
      <xdr:rowOff>629</xdr:rowOff>
    </xdr:to>
    <xdr:sp macro="" textlink="">
      <xdr:nvSpPr>
        <xdr:cNvPr id="13" name="楕円 12">
          <a:extLst>
            <a:ext uri="{FF2B5EF4-FFF2-40B4-BE49-F238E27FC236}">
              <a16:creationId xmlns:a16="http://schemas.microsoft.com/office/drawing/2014/main" id="{661ADED2-6F2E-4864-8D3E-6A2497FA0434}"/>
            </a:ext>
          </a:extLst>
        </xdr:cNvPr>
        <xdr:cNvSpPr/>
      </xdr:nvSpPr>
      <xdr:spPr>
        <a:xfrm rot="6129028">
          <a:off x="3007811" y="3800945"/>
          <a:ext cx="478598" cy="101176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168549</xdr:colOff>
      <xdr:row>8</xdr:row>
      <xdr:rowOff>333786</xdr:rowOff>
    </xdr:from>
    <xdr:to>
      <xdr:col>9</xdr:col>
      <xdr:colOff>272804</xdr:colOff>
      <xdr:row>10</xdr:row>
      <xdr:rowOff>28988</xdr:rowOff>
    </xdr:to>
    <xdr:sp macro="" textlink="">
      <xdr:nvSpPr>
        <xdr:cNvPr id="14" name="正方形/長方形 13">
          <a:extLst>
            <a:ext uri="{FF2B5EF4-FFF2-40B4-BE49-F238E27FC236}">
              <a16:creationId xmlns:a16="http://schemas.microsoft.com/office/drawing/2014/main" id="{9167A596-A8AF-4FB9-914F-CDFFF14F04B0}"/>
            </a:ext>
          </a:extLst>
        </xdr:cNvPr>
        <xdr:cNvSpPr/>
      </xdr:nvSpPr>
      <xdr:spPr>
        <a:xfrm>
          <a:off x="1420879" y="2626412"/>
          <a:ext cx="1243942" cy="596350"/>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美和トンネル</a:t>
          </a:r>
          <a:endParaRPr kumimoji="1" lang="en-US" altLang="ja-JP" sz="1200">
            <a:solidFill>
              <a:sysClr val="windowText" lastClr="000000"/>
            </a:solidFill>
          </a:endParaRPr>
        </a:p>
        <a:p>
          <a:pPr algn="l"/>
          <a:r>
            <a:rPr kumimoji="1" lang="en-US" altLang="ja-JP" sz="1200">
              <a:solidFill>
                <a:sysClr val="windowText" lastClr="000000"/>
              </a:solidFill>
            </a:rPr>
            <a:t>L=418m</a:t>
          </a:r>
          <a:endParaRPr kumimoji="1" lang="ja-JP" altLang="en-US" sz="1200">
            <a:solidFill>
              <a:sysClr val="windowText" lastClr="000000"/>
            </a:solidFill>
          </a:endParaRPr>
        </a:p>
      </xdr:txBody>
    </xdr:sp>
    <xdr:clientData/>
  </xdr:twoCellAnchor>
  <xdr:twoCellAnchor>
    <xdr:from>
      <xdr:col>7</xdr:col>
      <xdr:colOff>220677</xdr:colOff>
      <xdr:row>10</xdr:row>
      <xdr:rowOff>28988</xdr:rowOff>
    </xdr:from>
    <xdr:to>
      <xdr:col>12</xdr:col>
      <xdr:colOff>50390</xdr:colOff>
      <xdr:row>11</xdr:row>
      <xdr:rowOff>428507</xdr:rowOff>
    </xdr:to>
    <xdr:cxnSp macro="">
      <xdr:nvCxnSpPr>
        <xdr:cNvPr id="15" name="直線矢印コネクタ 14">
          <a:extLst>
            <a:ext uri="{FF2B5EF4-FFF2-40B4-BE49-F238E27FC236}">
              <a16:creationId xmlns:a16="http://schemas.microsoft.com/office/drawing/2014/main" id="{9F2F199C-91A4-4D46-A568-28509EA7830E}"/>
            </a:ext>
          </a:extLst>
        </xdr:cNvPr>
        <xdr:cNvCxnSpPr>
          <a:stCxn id="14" idx="2"/>
          <a:endCxn id="13" idx="2"/>
        </xdr:cNvCxnSpPr>
      </xdr:nvCxnSpPr>
      <xdr:spPr>
        <a:xfrm>
          <a:off x="2042851" y="3222762"/>
          <a:ext cx="1254322" cy="85009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6</xdr:col>
      <xdr:colOff>0</xdr:colOff>
      <xdr:row>11</xdr:row>
      <xdr:rowOff>205410</xdr:rowOff>
    </xdr:from>
    <xdr:to>
      <xdr:col>21</xdr:col>
      <xdr:colOff>410720</xdr:colOff>
      <xdr:row>27</xdr:row>
      <xdr:rowOff>246844</xdr:rowOff>
    </xdr:to>
    <xdr:pic>
      <xdr:nvPicPr>
        <xdr:cNvPr id="5" name="図 4">
          <a:extLst>
            <a:ext uri="{FF2B5EF4-FFF2-40B4-BE49-F238E27FC236}">
              <a16:creationId xmlns:a16="http://schemas.microsoft.com/office/drawing/2014/main" id="{665C3393-BEEE-4F58-864F-DCB861788B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233" cy="43881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1FA1DED-341F-4083-A26B-DB429FA02083}"/>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192158</xdr:rowOff>
    </xdr:from>
    <xdr:to>
      <xdr:col>21</xdr:col>
      <xdr:colOff>410720</xdr:colOff>
      <xdr:row>27</xdr:row>
      <xdr:rowOff>233592</xdr:rowOff>
    </xdr:to>
    <xdr:pic>
      <xdr:nvPicPr>
        <xdr:cNvPr id="6" name="図 5">
          <a:extLst>
            <a:ext uri="{FF2B5EF4-FFF2-40B4-BE49-F238E27FC236}">
              <a16:creationId xmlns:a16="http://schemas.microsoft.com/office/drawing/2014/main" id="{3FC39B39-195C-49A9-A51A-FDD526D33C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77549"/>
          <a:ext cx="7348233" cy="43881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E7C9295-2FAF-47F1-92E6-E7C70598C6AF}"/>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192158</xdr:rowOff>
    </xdr:from>
    <xdr:to>
      <xdr:col>21</xdr:col>
      <xdr:colOff>410720</xdr:colOff>
      <xdr:row>27</xdr:row>
      <xdr:rowOff>233592</xdr:rowOff>
    </xdr:to>
    <xdr:pic>
      <xdr:nvPicPr>
        <xdr:cNvPr id="4" name="図 3">
          <a:extLst>
            <a:ext uri="{FF2B5EF4-FFF2-40B4-BE49-F238E27FC236}">
              <a16:creationId xmlns:a16="http://schemas.microsoft.com/office/drawing/2014/main" id="{80006BF7-159D-4BCA-B729-0A111F643E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77549"/>
          <a:ext cx="7348233" cy="43881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71B2417-A064-482A-AAA5-017B31E6A31A}"/>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410720</xdr:colOff>
      <xdr:row>27</xdr:row>
      <xdr:rowOff>246844</xdr:rowOff>
    </xdr:to>
    <xdr:pic>
      <xdr:nvPicPr>
        <xdr:cNvPr id="4" name="図 3">
          <a:extLst>
            <a:ext uri="{FF2B5EF4-FFF2-40B4-BE49-F238E27FC236}">
              <a16:creationId xmlns:a16="http://schemas.microsoft.com/office/drawing/2014/main" id="{1694FAC0-743A-419C-AE4E-8D28F2C80A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233" cy="43881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3205537-34AC-4C1F-A6E2-B1F54D5E0563}"/>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410720</xdr:colOff>
      <xdr:row>27</xdr:row>
      <xdr:rowOff>246844</xdr:rowOff>
    </xdr:to>
    <xdr:pic>
      <xdr:nvPicPr>
        <xdr:cNvPr id="4" name="図 3">
          <a:extLst>
            <a:ext uri="{FF2B5EF4-FFF2-40B4-BE49-F238E27FC236}">
              <a16:creationId xmlns:a16="http://schemas.microsoft.com/office/drawing/2014/main" id="{94F6F7F9-D23C-4031-BC3D-9E9F40C386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233" cy="43881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0365136-26B8-4011-82C3-906A383C848E}"/>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198784</xdr:rowOff>
    </xdr:from>
    <xdr:to>
      <xdr:col>21</xdr:col>
      <xdr:colOff>410720</xdr:colOff>
      <xdr:row>27</xdr:row>
      <xdr:rowOff>240218</xdr:rowOff>
    </xdr:to>
    <xdr:pic>
      <xdr:nvPicPr>
        <xdr:cNvPr id="4" name="図 3">
          <a:extLst>
            <a:ext uri="{FF2B5EF4-FFF2-40B4-BE49-F238E27FC236}">
              <a16:creationId xmlns:a16="http://schemas.microsoft.com/office/drawing/2014/main" id="{69D61A9F-16FD-4787-B496-FAA47E5767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84175"/>
          <a:ext cx="7348233" cy="43881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59E0CEA-D2D8-4076-BB67-566377A7B23C}"/>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408815</xdr:colOff>
      <xdr:row>27</xdr:row>
      <xdr:rowOff>248749</xdr:rowOff>
    </xdr:to>
    <xdr:pic>
      <xdr:nvPicPr>
        <xdr:cNvPr id="4" name="図 3">
          <a:extLst>
            <a:ext uri="{FF2B5EF4-FFF2-40B4-BE49-F238E27FC236}">
              <a16:creationId xmlns:a16="http://schemas.microsoft.com/office/drawing/2014/main" id="{EA960F03-6845-4E75-9C59-BD7823B1A1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6328" cy="43900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26899E5-8648-4305-97E2-319641E81699}"/>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410720</xdr:colOff>
      <xdr:row>27</xdr:row>
      <xdr:rowOff>246844</xdr:rowOff>
    </xdr:to>
    <xdr:pic>
      <xdr:nvPicPr>
        <xdr:cNvPr id="4" name="図 3">
          <a:extLst>
            <a:ext uri="{FF2B5EF4-FFF2-40B4-BE49-F238E27FC236}">
              <a16:creationId xmlns:a16="http://schemas.microsoft.com/office/drawing/2014/main" id="{C96CCD93-46AE-430D-9C39-41B182E616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233" cy="438814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B8F71DC-5A38-4AA8-B8AE-77E32C832643}"/>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198784</xdr:rowOff>
    </xdr:from>
    <xdr:to>
      <xdr:col>21</xdr:col>
      <xdr:colOff>410609</xdr:colOff>
      <xdr:row>27</xdr:row>
      <xdr:rowOff>240218</xdr:rowOff>
    </xdr:to>
    <xdr:pic>
      <xdr:nvPicPr>
        <xdr:cNvPr id="4" name="図 3">
          <a:extLst>
            <a:ext uri="{FF2B5EF4-FFF2-40B4-BE49-F238E27FC236}">
              <a16:creationId xmlns:a16="http://schemas.microsoft.com/office/drawing/2014/main" id="{D548D35B-77CA-459A-9157-693BC1D103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84175"/>
          <a:ext cx="7348122" cy="438814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D033CE0-835B-4308-8CDC-A879C8E70EE0}"/>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410720</xdr:colOff>
      <xdr:row>27</xdr:row>
      <xdr:rowOff>246844</xdr:rowOff>
    </xdr:to>
    <xdr:pic>
      <xdr:nvPicPr>
        <xdr:cNvPr id="4" name="図 3">
          <a:extLst>
            <a:ext uri="{FF2B5EF4-FFF2-40B4-BE49-F238E27FC236}">
              <a16:creationId xmlns:a16="http://schemas.microsoft.com/office/drawing/2014/main" id="{53AB7E4F-38E0-4805-B65A-9B7208C8C2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233" cy="438814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12E3C0-4F13-43A5-AE79-E6EAA8855889}"/>
            </a:ext>
          </a:extLst>
        </xdr:cNvPr>
        <xdr:cNvPicPr>
          <a:picLocks noChangeAspect="1"/>
        </xdr:cNvPicPr>
      </xdr:nvPicPr>
      <xdr:blipFill>
        <a:blip xmlns:r="http://schemas.openxmlformats.org/officeDocument/2006/relationships" r:embed="rId1"/>
        <a:stretch>
          <a:fillRect/>
        </a:stretch>
      </xdr:blipFill>
      <xdr:spPr>
        <a:xfrm>
          <a:off x="622416" y="7051618"/>
          <a:ext cx="3131954" cy="530996"/>
        </a:xfrm>
        <a:prstGeom prst="rect">
          <a:avLst/>
        </a:prstGeom>
      </xdr:spPr>
    </xdr:pic>
    <xdr:clientData/>
  </xdr:twoCellAnchor>
  <xdr:twoCellAnchor>
    <xdr:from>
      <xdr:col>6</xdr:col>
      <xdr:colOff>0</xdr:colOff>
      <xdr:row>11</xdr:row>
      <xdr:rowOff>205410</xdr:rowOff>
    </xdr:from>
    <xdr:to>
      <xdr:col>21</xdr:col>
      <xdr:colOff>410609</xdr:colOff>
      <xdr:row>27</xdr:row>
      <xdr:rowOff>246844</xdr:rowOff>
    </xdr:to>
    <xdr:pic>
      <xdr:nvPicPr>
        <xdr:cNvPr id="4" name="図 3">
          <a:extLst>
            <a:ext uri="{FF2B5EF4-FFF2-40B4-BE49-F238E27FC236}">
              <a16:creationId xmlns:a16="http://schemas.microsoft.com/office/drawing/2014/main" id="{011CF823-3C77-4A11-A56C-1C08A72F22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270" y="2590801"/>
          <a:ext cx="7348122" cy="438814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516829</xdr:colOff>
      <xdr:row>4</xdr:row>
      <xdr:rowOff>46382</xdr:rowOff>
    </xdr:from>
    <xdr:to>
      <xdr:col>10</xdr:col>
      <xdr:colOff>390446</xdr:colOff>
      <xdr:row>11</xdr:row>
      <xdr:rowOff>279372</xdr:rowOff>
    </xdr:to>
    <xdr:pic>
      <xdr:nvPicPr>
        <xdr:cNvPr id="10" name="図 9">
          <a:extLst>
            <a:ext uri="{FF2B5EF4-FFF2-40B4-BE49-F238E27FC236}">
              <a16:creationId xmlns:a16="http://schemas.microsoft.com/office/drawing/2014/main" id="{E0A48F27-D313-4C8B-B71D-D452353E9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9942" y="1113182"/>
          <a:ext cx="2987878" cy="2459355"/>
        </a:xfrm>
        <a:prstGeom prst="rect">
          <a:avLst/>
        </a:prstGeom>
      </xdr:spPr>
    </xdr:pic>
    <xdr:clientData/>
  </xdr:twoCellAnchor>
  <xdr:twoCellAnchor editAs="oneCell">
    <xdr:from>
      <xdr:col>16</xdr:col>
      <xdr:colOff>559069</xdr:colOff>
      <xdr:row>4</xdr:row>
      <xdr:rowOff>46382</xdr:rowOff>
    </xdr:from>
    <xdr:to>
      <xdr:col>21</xdr:col>
      <xdr:colOff>432686</xdr:colOff>
      <xdr:row>11</xdr:row>
      <xdr:rowOff>279372</xdr:rowOff>
    </xdr:to>
    <xdr:pic>
      <xdr:nvPicPr>
        <xdr:cNvPr id="11" name="図 10">
          <a:extLst>
            <a:ext uri="{FF2B5EF4-FFF2-40B4-BE49-F238E27FC236}">
              <a16:creationId xmlns:a16="http://schemas.microsoft.com/office/drawing/2014/main" id="{40B92257-D720-4B52-A0A2-82223A3805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25991" y="1113182"/>
          <a:ext cx="2987878" cy="2459355"/>
        </a:xfrm>
        <a:prstGeom prst="rect">
          <a:avLst/>
        </a:prstGeom>
      </xdr:spPr>
    </xdr:pic>
    <xdr:clientData/>
  </xdr:twoCellAnchor>
  <xdr:twoCellAnchor editAs="oneCell">
    <xdr:from>
      <xdr:col>5</xdr:col>
      <xdr:colOff>516829</xdr:colOff>
      <xdr:row>15</xdr:row>
      <xdr:rowOff>45969</xdr:rowOff>
    </xdr:from>
    <xdr:to>
      <xdr:col>10</xdr:col>
      <xdr:colOff>390446</xdr:colOff>
      <xdr:row>22</xdr:row>
      <xdr:rowOff>278958</xdr:rowOff>
    </xdr:to>
    <xdr:pic>
      <xdr:nvPicPr>
        <xdr:cNvPr id="12" name="図 11">
          <a:extLst>
            <a:ext uri="{FF2B5EF4-FFF2-40B4-BE49-F238E27FC236}">
              <a16:creationId xmlns:a16="http://schemas.microsoft.com/office/drawing/2014/main" id="{E4A8B11E-30A4-483D-BE45-86C572D280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29942" y="4796873"/>
          <a:ext cx="2987878" cy="2459355"/>
        </a:xfrm>
        <a:prstGeom prst="rect">
          <a:avLst/>
        </a:prstGeom>
      </xdr:spPr>
    </xdr:pic>
    <xdr:clientData/>
  </xdr:twoCellAnchor>
  <xdr:twoCellAnchor editAs="oneCell">
    <xdr:from>
      <xdr:col>16</xdr:col>
      <xdr:colOff>559069</xdr:colOff>
      <xdr:row>15</xdr:row>
      <xdr:rowOff>45969</xdr:rowOff>
    </xdr:from>
    <xdr:to>
      <xdr:col>21</xdr:col>
      <xdr:colOff>432686</xdr:colOff>
      <xdr:row>22</xdr:row>
      <xdr:rowOff>278958</xdr:rowOff>
    </xdr:to>
    <xdr:pic>
      <xdr:nvPicPr>
        <xdr:cNvPr id="13" name="図 12">
          <a:extLst>
            <a:ext uri="{FF2B5EF4-FFF2-40B4-BE49-F238E27FC236}">
              <a16:creationId xmlns:a16="http://schemas.microsoft.com/office/drawing/2014/main" id="{146DA8A0-DCC4-4C22-BE89-5D9D0BCD37C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25991" y="4796873"/>
          <a:ext cx="2987878" cy="245935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549959</xdr:colOff>
      <xdr:row>4</xdr:row>
      <xdr:rowOff>53008</xdr:rowOff>
    </xdr:from>
    <xdr:to>
      <xdr:col>10</xdr:col>
      <xdr:colOff>423698</xdr:colOff>
      <xdr:row>11</xdr:row>
      <xdr:rowOff>244683</xdr:rowOff>
    </xdr:to>
    <xdr:pic>
      <xdr:nvPicPr>
        <xdr:cNvPr id="6" name="図 5">
          <a:extLst>
            <a:ext uri="{FF2B5EF4-FFF2-40B4-BE49-F238E27FC236}">
              <a16:creationId xmlns:a16="http://schemas.microsoft.com/office/drawing/2014/main" id="{F54D44FA-BC45-47D2-B393-BC55286BA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072" y="1119808"/>
          <a:ext cx="2988000" cy="2418040"/>
        </a:xfrm>
        <a:prstGeom prst="rect">
          <a:avLst/>
        </a:prstGeom>
      </xdr:spPr>
    </xdr:pic>
    <xdr:clientData/>
  </xdr:twoCellAnchor>
  <xdr:twoCellAnchor editAs="oneCell">
    <xdr:from>
      <xdr:col>17</xdr:col>
      <xdr:colOff>48361</xdr:colOff>
      <xdr:row>4</xdr:row>
      <xdr:rowOff>53008</xdr:rowOff>
    </xdr:from>
    <xdr:to>
      <xdr:col>21</xdr:col>
      <xdr:colOff>544952</xdr:colOff>
      <xdr:row>11</xdr:row>
      <xdr:rowOff>244683</xdr:rowOff>
    </xdr:to>
    <xdr:pic>
      <xdr:nvPicPr>
        <xdr:cNvPr id="7" name="図 6">
          <a:extLst>
            <a:ext uri="{FF2B5EF4-FFF2-40B4-BE49-F238E27FC236}">
              <a16:creationId xmlns:a16="http://schemas.microsoft.com/office/drawing/2014/main" id="{EB63BB1C-38D4-481D-ABA4-9784DE0FE3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38135" y="1119808"/>
          <a:ext cx="2988000" cy="2418040"/>
        </a:xfrm>
        <a:prstGeom prst="rect">
          <a:avLst/>
        </a:prstGeom>
      </xdr:spPr>
    </xdr:pic>
    <xdr:clientData/>
  </xdr:twoCellAnchor>
  <xdr:twoCellAnchor editAs="oneCell">
    <xdr:from>
      <xdr:col>5</xdr:col>
      <xdr:colOff>576463</xdr:colOff>
      <xdr:row>15</xdr:row>
      <xdr:rowOff>59295</xdr:rowOff>
    </xdr:from>
    <xdr:to>
      <xdr:col>10</xdr:col>
      <xdr:colOff>450202</xdr:colOff>
      <xdr:row>22</xdr:row>
      <xdr:rowOff>250969</xdr:rowOff>
    </xdr:to>
    <xdr:pic>
      <xdr:nvPicPr>
        <xdr:cNvPr id="8" name="図 7">
          <a:extLst>
            <a:ext uri="{FF2B5EF4-FFF2-40B4-BE49-F238E27FC236}">
              <a16:creationId xmlns:a16="http://schemas.microsoft.com/office/drawing/2014/main" id="{AD1263FD-40FB-435B-A89D-C0A49F7731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9576" y="4810199"/>
          <a:ext cx="2988000" cy="2418040"/>
        </a:xfrm>
        <a:prstGeom prst="rect">
          <a:avLst/>
        </a:prstGeom>
      </xdr:spPr>
    </xdr:pic>
    <xdr:clientData/>
  </xdr:twoCellAnchor>
  <xdr:twoCellAnchor editAs="oneCell">
    <xdr:from>
      <xdr:col>17</xdr:col>
      <xdr:colOff>48361</xdr:colOff>
      <xdr:row>15</xdr:row>
      <xdr:rowOff>65933</xdr:rowOff>
    </xdr:from>
    <xdr:to>
      <xdr:col>21</xdr:col>
      <xdr:colOff>544952</xdr:colOff>
      <xdr:row>22</xdr:row>
      <xdr:rowOff>257607</xdr:rowOff>
    </xdr:to>
    <xdr:pic>
      <xdr:nvPicPr>
        <xdr:cNvPr id="9" name="図 8">
          <a:extLst>
            <a:ext uri="{FF2B5EF4-FFF2-40B4-BE49-F238E27FC236}">
              <a16:creationId xmlns:a16="http://schemas.microsoft.com/office/drawing/2014/main" id="{A250000D-9049-4EA1-B22E-B54DBB877C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38135" y="4816837"/>
          <a:ext cx="2988000" cy="241804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594360</xdr:colOff>
      <xdr:row>4</xdr:row>
      <xdr:rowOff>38100</xdr:rowOff>
    </xdr:from>
    <xdr:to>
      <xdr:col>10</xdr:col>
      <xdr:colOff>449746</xdr:colOff>
      <xdr:row>11</xdr:row>
      <xdr:rowOff>266924</xdr:rowOff>
    </xdr:to>
    <xdr:pic>
      <xdr:nvPicPr>
        <xdr:cNvPr id="6" name="図 5">
          <a:extLst>
            <a:ext uri="{FF2B5EF4-FFF2-40B4-BE49-F238E27FC236}">
              <a16:creationId xmlns:a16="http://schemas.microsoft.com/office/drawing/2014/main" id="{EC6F422B-664F-4307-9007-F02B857AA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1780" y="1112520"/>
          <a:ext cx="2979586" cy="2469104"/>
        </a:xfrm>
        <a:prstGeom prst="rect">
          <a:avLst/>
        </a:prstGeom>
      </xdr:spPr>
    </xdr:pic>
    <xdr:clientData/>
  </xdr:twoCellAnchor>
  <xdr:twoCellAnchor editAs="oneCell">
    <xdr:from>
      <xdr:col>16</xdr:col>
      <xdr:colOff>601979</xdr:colOff>
      <xdr:row>4</xdr:row>
      <xdr:rowOff>38100</xdr:rowOff>
    </xdr:from>
    <xdr:to>
      <xdr:col>21</xdr:col>
      <xdr:colOff>457365</xdr:colOff>
      <xdr:row>11</xdr:row>
      <xdr:rowOff>266924</xdr:rowOff>
    </xdr:to>
    <xdr:pic>
      <xdr:nvPicPr>
        <xdr:cNvPr id="7" name="図 6">
          <a:extLst>
            <a:ext uri="{FF2B5EF4-FFF2-40B4-BE49-F238E27FC236}">
              <a16:creationId xmlns:a16="http://schemas.microsoft.com/office/drawing/2014/main" id="{37C7A5B3-19F4-49B3-9A2D-CE8CF4AEBB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88779" y="1112520"/>
          <a:ext cx="2979586" cy="2469104"/>
        </a:xfrm>
        <a:prstGeom prst="rect">
          <a:avLst/>
        </a:prstGeom>
      </xdr:spPr>
    </xdr:pic>
    <xdr:clientData/>
  </xdr:twoCellAnchor>
  <xdr:twoCellAnchor editAs="oneCell">
    <xdr:from>
      <xdr:col>5</xdr:col>
      <xdr:colOff>594360</xdr:colOff>
      <xdr:row>15</xdr:row>
      <xdr:rowOff>50651</xdr:rowOff>
    </xdr:from>
    <xdr:to>
      <xdr:col>10</xdr:col>
      <xdr:colOff>449746</xdr:colOff>
      <xdr:row>22</xdr:row>
      <xdr:rowOff>279475</xdr:rowOff>
    </xdr:to>
    <xdr:pic>
      <xdr:nvPicPr>
        <xdr:cNvPr id="8" name="図 7">
          <a:extLst>
            <a:ext uri="{FF2B5EF4-FFF2-40B4-BE49-F238E27FC236}">
              <a16:creationId xmlns:a16="http://schemas.microsoft.com/office/drawing/2014/main" id="{520F4D26-70DF-4C2C-87C3-0AC22E2D3E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1780" y="4828391"/>
          <a:ext cx="2979586" cy="2469104"/>
        </a:xfrm>
        <a:prstGeom prst="rect">
          <a:avLst/>
        </a:prstGeom>
      </xdr:spPr>
    </xdr:pic>
    <xdr:clientData/>
  </xdr:twoCellAnchor>
  <xdr:twoCellAnchor editAs="oneCell">
    <xdr:from>
      <xdr:col>16</xdr:col>
      <xdr:colOff>601979</xdr:colOff>
      <xdr:row>15</xdr:row>
      <xdr:rowOff>50651</xdr:rowOff>
    </xdr:from>
    <xdr:to>
      <xdr:col>21</xdr:col>
      <xdr:colOff>457365</xdr:colOff>
      <xdr:row>22</xdr:row>
      <xdr:rowOff>279475</xdr:rowOff>
    </xdr:to>
    <xdr:pic>
      <xdr:nvPicPr>
        <xdr:cNvPr id="9" name="図 8">
          <a:extLst>
            <a:ext uri="{FF2B5EF4-FFF2-40B4-BE49-F238E27FC236}">
              <a16:creationId xmlns:a16="http://schemas.microsoft.com/office/drawing/2014/main" id="{135A2729-B4D2-4A79-934D-3D15F5BE96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88779" y="4828391"/>
          <a:ext cx="2979586" cy="246910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556259</xdr:colOff>
      <xdr:row>4</xdr:row>
      <xdr:rowOff>83820</xdr:rowOff>
    </xdr:from>
    <xdr:to>
      <xdr:col>10</xdr:col>
      <xdr:colOff>420059</xdr:colOff>
      <xdr:row>11</xdr:row>
      <xdr:rowOff>213256</xdr:rowOff>
    </xdr:to>
    <xdr:pic>
      <xdr:nvPicPr>
        <xdr:cNvPr id="6" name="図 5">
          <a:extLst>
            <a:ext uri="{FF2B5EF4-FFF2-40B4-BE49-F238E27FC236}">
              <a16:creationId xmlns:a16="http://schemas.microsoft.com/office/drawing/2014/main" id="{E075F501-62CA-425E-BDA8-E2D5D9244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3679" y="1158240"/>
          <a:ext cx="2988000" cy="2369716"/>
        </a:xfrm>
        <a:prstGeom prst="rect">
          <a:avLst/>
        </a:prstGeom>
      </xdr:spPr>
    </xdr:pic>
    <xdr:clientData/>
  </xdr:twoCellAnchor>
  <xdr:twoCellAnchor editAs="oneCell">
    <xdr:from>
      <xdr:col>16</xdr:col>
      <xdr:colOff>609600</xdr:colOff>
      <xdr:row>4</xdr:row>
      <xdr:rowOff>83820</xdr:rowOff>
    </xdr:from>
    <xdr:to>
      <xdr:col>21</xdr:col>
      <xdr:colOff>473400</xdr:colOff>
      <xdr:row>11</xdr:row>
      <xdr:rowOff>213256</xdr:rowOff>
    </xdr:to>
    <xdr:pic>
      <xdr:nvPicPr>
        <xdr:cNvPr id="7" name="図 6">
          <a:extLst>
            <a:ext uri="{FF2B5EF4-FFF2-40B4-BE49-F238E27FC236}">
              <a16:creationId xmlns:a16="http://schemas.microsoft.com/office/drawing/2014/main" id="{F1317427-66E1-4DF1-A40F-25C747AB9C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6400" y="1158240"/>
          <a:ext cx="2988000" cy="2369716"/>
        </a:xfrm>
        <a:prstGeom prst="rect">
          <a:avLst/>
        </a:prstGeom>
      </xdr:spPr>
    </xdr:pic>
    <xdr:clientData/>
  </xdr:twoCellAnchor>
  <xdr:twoCellAnchor editAs="oneCell">
    <xdr:from>
      <xdr:col>5</xdr:col>
      <xdr:colOff>581560</xdr:colOff>
      <xdr:row>15</xdr:row>
      <xdr:rowOff>83820</xdr:rowOff>
    </xdr:from>
    <xdr:to>
      <xdr:col>10</xdr:col>
      <xdr:colOff>445360</xdr:colOff>
      <xdr:row>22</xdr:row>
      <xdr:rowOff>261580</xdr:rowOff>
    </xdr:to>
    <xdr:pic>
      <xdr:nvPicPr>
        <xdr:cNvPr id="8" name="図 7">
          <a:extLst>
            <a:ext uri="{FF2B5EF4-FFF2-40B4-BE49-F238E27FC236}">
              <a16:creationId xmlns:a16="http://schemas.microsoft.com/office/drawing/2014/main" id="{F3950546-E065-42C9-82AD-ED6AD525E7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98980" y="4861560"/>
          <a:ext cx="2988000" cy="2418040"/>
        </a:xfrm>
        <a:prstGeom prst="rect">
          <a:avLst/>
        </a:prstGeom>
      </xdr:spPr>
    </xdr:pic>
    <xdr:clientData/>
  </xdr:twoCellAnchor>
  <xdr:twoCellAnchor editAs="oneCell">
    <xdr:from>
      <xdr:col>17</xdr:col>
      <xdr:colOff>10059</xdr:colOff>
      <xdr:row>15</xdr:row>
      <xdr:rowOff>83820</xdr:rowOff>
    </xdr:from>
    <xdr:to>
      <xdr:col>21</xdr:col>
      <xdr:colOff>498699</xdr:colOff>
      <xdr:row>22</xdr:row>
      <xdr:rowOff>261580</xdr:rowOff>
    </xdr:to>
    <xdr:pic>
      <xdr:nvPicPr>
        <xdr:cNvPr id="9" name="図 8">
          <a:extLst>
            <a:ext uri="{FF2B5EF4-FFF2-40B4-BE49-F238E27FC236}">
              <a16:creationId xmlns:a16="http://schemas.microsoft.com/office/drawing/2014/main" id="{A77B8B51-0D0D-4599-9951-52DA00FCF1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21699" y="4861560"/>
          <a:ext cx="2988000" cy="24180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7620</xdr:colOff>
      <xdr:row>4</xdr:row>
      <xdr:rowOff>45720</xdr:rowOff>
    </xdr:from>
    <xdr:to>
      <xdr:col>10</xdr:col>
      <xdr:colOff>487846</xdr:colOff>
      <xdr:row>11</xdr:row>
      <xdr:rowOff>274544</xdr:rowOff>
    </xdr:to>
    <xdr:pic>
      <xdr:nvPicPr>
        <xdr:cNvPr id="6" name="図 5">
          <a:extLst>
            <a:ext uri="{FF2B5EF4-FFF2-40B4-BE49-F238E27FC236}">
              <a16:creationId xmlns:a16="http://schemas.microsoft.com/office/drawing/2014/main" id="{F193FDD8-A5C5-4FFF-964C-E28BD29D1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9880" y="1120140"/>
          <a:ext cx="2979586" cy="2469104"/>
        </a:xfrm>
        <a:prstGeom prst="rect">
          <a:avLst/>
        </a:prstGeom>
      </xdr:spPr>
    </xdr:pic>
    <xdr:clientData/>
  </xdr:twoCellAnchor>
  <xdr:twoCellAnchor editAs="oneCell">
    <xdr:from>
      <xdr:col>17</xdr:col>
      <xdr:colOff>15239</xdr:colOff>
      <xdr:row>4</xdr:row>
      <xdr:rowOff>45720</xdr:rowOff>
    </xdr:from>
    <xdr:to>
      <xdr:col>21</xdr:col>
      <xdr:colOff>495465</xdr:colOff>
      <xdr:row>11</xdr:row>
      <xdr:rowOff>274544</xdr:rowOff>
    </xdr:to>
    <xdr:pic>
      <xdr:nvPicPr>
        <xdr:cNvPr id="7" name="図 6">
          <a:extLst>
            <a:ext uri="{FF2B5EF4-FFF2-40B4-BE49-F238E27FC236}">
              <a16:creationId xmlns:a16="http://schemas.microsoft.com/office/drawing/2014/main" id="{6985311D-D913-48FD-AF64-6344A93AE5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6879" y="1120140"/>
          <a:ext cx="2979586" cy="2469104"/>
        </a:xfrm>
        <a:prstGeom prst="rect">
          <a:avLst/>
        </a:prstGeom>
      </xdr:spPr>
    </xdr:pic>
    <xdr:clientData/>
  </xdr:twoCellAnchor>
  <xdr:twoCellAnchor editAs="oneCell">
    <xdr:from>
      <xdr:col>6</xdr:col>
      <xdr:colOff>7620</xdr:colOff>
      <xdr:row>15</xdr:row>
      <xdr:rowOff>50651</xdr:rowOff>
    </xdr:from>
    <xdr:to>
      <xdr:col>10</xdr:col>
      <xdr:colOff>487846</xdr:colOff>
      <xdr:row>22</xdr:row>
      <xdr:rowOff>279475</xdr:rowOff>
    </xdr:to>
    <xdr:pic>
      <xdr:nvPicPr>
        <xdr:cNvPr id="8" name="図 7">
          <a:extLst>
            <a:ext uri="{FF2B5EF4-FFF2-40B4-BE49-F238E27FC236}">
              <a16:creationId xmlns:a16="http://schemas.microsoft.com/office/drawing/2014/main" id="{B27B5B00-7E92-4E87-833E-546F21A1B1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49880" y="4828391"/>
          <a:ext cx="2979586" cy="2469104"/>
        </a:xfrm>
        <a:prstGeom prst="rect">
          <a:avLst/>
        </a:prstGeom>
      </xdr:spPr>
    </xdr:pic>
    <xdr:clientData/>
  </xdr:twoCellAnchor>
  <xdr:twoCellAnchor editAs="oneCell">
    <xdr:from>
      <xdr:col>16</xdr:col>
      <xdr:colOff>619860</xdr:colOff>
      <xdr:row>15</xdr:row>
      <xdr:rowOff>50651</xdr:rowOff>
    </xdr:from>
    <xdr:to>
      <xdr:col>21</xdr:col>
      <xdr:colOff>506158</xdr:colOff>
      <xdr:row>22</xdr:row>
      <xdr:rowOff>279475</xdr:rowOff>
    </xdr:to>
    <xdr:pic>
      <xdr:nvPicPr>
        <xdr:cNvPr id="9" name="図 8">
          <a:extLst>
            <a:ext uri="{FF2B5EF4-FFF2-40B4-BE49-F238E27FC236}">
              <a16:creationId xmlns:a16="http://schemas.microsoft.com/office/drawing/2014/main" id="{860A9C19-ABCF-4D08-9586-D629852EF6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06660" y="4828391"/>
          <a:ext cx="3010498" cy="246910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609600</xdr:colOff>
      <xdr:row>4</xdr:row>
      <xdr:rowOff>45720</xdr:rowOff>
    </xdr:from>
    <xdr:to>
      <xdr:col>10</xdr:col>
      <xdr:colOff>464986</xdr:colOff>
      <xdr:row>11</xdr:row>
      <xdr:rowOff>274544</xdr:rowOff>
    </xdr:to>
    <xdr:pic>
      <xdr:nvPicPr>
        <xdr:cNvPr id="2" name="図 1">
          <a:extLst>
            <a:ext uri="{FF2B5EF4-FFF2-40B4-BE49-F238E27FC236}">
              <a16:creationId xmlns:a16="http://schemas.microsoft.com/office/drawing/2014/main" id="{8FFF3F22-7D28-46B6-882C-405D588F9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120140"/>
          <a:ext cx="2979586" cy="2469104"/>
        </a:xfrm>
        <a:prstGeom prst="rect">
          <a:avLst/>
        </a:prstGeom>
      </xdr:spPr>
    </xdr:pic>
    <xdr:clientData/>
  </xdr:twoCellAnchor>
  <xdr:twoCellAnchor editAs="oneCell">
    <xdr:from>
      <xdr:col>16</xdr:col>
      <xdr:colOff>617219</xdr:colOff>
      <xdr:row>4</xdr:row>
      <xdr:rowOff>45720</xdr:rowOff>
    </xdr:from>
    <xdr:to>
      <xdr:col>21</xdr:col>
      <xdr:colOff>472605</xdr:colOff>
      <xdr:row>11</xdr:row>
      <xdr:rowOff>274544</xdr:rowOff>
    </xdr:to>
    <xdr:pic>
      <xdr:nvPicPr>
        <xdr:cNvPr id="3" name="図 2">
          <a:extLst>
            <a:ext uri="{FF2B5EF4-FFF2-40B4-BE49-F238E27FC236}">
              <a16:creationId xmlns:a16="http://schemas.microsoft.com/office/drawing/2014/main" id="{2C5A4093-A955-411D-B292-33E829CD51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4019" y="1120140"/>
          <a:ext cx="2979586" cy="2469104"/>
        </a:xfrm>
        <a:prstGeom prst="rect">
          <a:avLst/>
        </a:prstGeom>
      </xdr:spPr>
    </xdr:pic>
    <xdr:clientData/>
  </xdr:twoCellAnchor>
  <xdr:twoCellAnchor editAs="oneCell">
    <xdr:from>
      <xdr:col>5</xdr:col>
      <xdr:colOff>609600</xdr:colOff>
      <xdr:row>15</xdr:row>
      <xdr:rowOff>58271</xdr:rowOff>
    </xdr:from>
    <xdr:to>
      <xdr:col>10</xdr:col>
      <xdr:colOff>464986</xdr:colOff>
      <xdr:row>22</xdr:row>
      <xdr:rowOff>287095</xdr:rowOff>
    </xdr:to>
    <xdr:pic>
      <xdr:nvPicPr>
        <xdr:cNvPr id="4" name="図 3">
          <a:extLst>
            <a:ext uri="{FF2B5EF4-FFF2-40B4-BE49-F238E27FC236}">
              <a16:creationId xmlns:a16="http://schemas.microsoft.com/office/drawing/2014/main" id="{2308EE4C-45C6-4FF0-87C2-42D5077D7F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27020" y="4836011"/>
          <a:ext cx="2979586" cy="2469104"/>
        </a:xfrm>
        <a:prstGeom prst="rect">
          <a:avLst/>
        </a:prstGeom>
      </xdr:spPr>
    </xdr:pic>
    <xdr:clientData/>
  </xdr:twoCellAnchor>
  <xdr:twoCellAnchor editAs="oneCell">
    <xdr:from>
      <xdr:col>16</xdr:col>
      <xdr:colOff>617219</xdr:colOff>
      <xdr:row>15</xdr:row>
      <xdr:rowOff>58271</xdr:rowOff>
    </xdr:from>
    <xdr:to>
      <xdr:col>21</xdr:col>
      <xdr:colOff>472605</xdr:colOff>
      <xdr:row>22</xdr:row>
      <xdr:rowOff>287095</xdr:rowOff>
    </xdr:to>
    <xdr:pic>
      <xdr:nvPicPr>
        <xdr:cNvPr id="5" name="図 4">
          <a:extLst>
            <a:ext uri="{FF2B5EF4-FFF2-40B4-BE49-F238E27FC236}">
              <a16:creationId xmlns:a16="http://schemas.microsoft.com/office/drawing/2014/main" id="{6A200944-2A25-4ADB-82B8-5A19564457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04019" y="4836011"/>
          <a:ext cx="2979586" cy="246910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609600</xdr:colOff>
      <xdr:row>4</xdr:row>
      <xdr:rowOff>91440</xdr:rowOff>
    </xdr:from>
    <xdr:to>
      <xdr:col>10</xdr:col>
      <xdr:colOff>437400</xdr:colOff>
      <xdr:row>11</xdr:row>
      <xdr:rowOff>240067</xdr:rowOff>
    </xdr:to>
    <xdr:pic>
      <xdr:nvPicPr>
        <xdr:cNvPr id="2" name="図 1">
          <a:extLst>
            <a:ext uri="{FF2B5EF4-FFF2-40B4-BE49-F238E27FC236}">
              <a16:creationId xmlns:a16="http://schemas.microsoft.com/office/drawing/2014/main" id="{C4ED53A8-6500-41DE-BA15-FAA59940F4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165860"/>
          <a:ext cx="2952000" cy="2388907"/>
        </a:xfrm>
        <a:prstGeom prst="rect">
          <a:avLst/>
        </a:prstGeom>
      </xdr:spPr>
    </xdr:pic>
    <xdr:clientData/>
  </xdr:twoCellAnchor>
  <xdr:twoCellAnchor editAs="oneCell">
    <xdr:from>
      <xdr:col>17</xdr:col>
      <xdr:colOff>38099</xdr:colOff>
      <xdr:row>4</xdr:row>
      <xdr:rowOff>91440</xdr:rowOff>
    </xdr:from>
    <xdr:to>
      <xdr:col>21</xdr:col>
      <xdr:colOff>490739</xdr:colOff>
      <xdr:row>11</xdr:row>
      <xdr:rowOff>240067</xdr:rowOff>
    </xdr:to>
    <xdr:pic>
      <xdr:nvPicPr>
        <xdr:cNvPr id="3" name="図 2">
          <a:extLst>
            <a:ext uri="{FF2B5EF4-FFF2-40B4-BE49-F238E27FC236}">
              <a16:creationId xmlns:a16="http://schemas.microsoft.com/office/drawing/2014/main" id="{F3D9BF09-20CF-4A79-8106-FD6E0428D7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49739" y="1165860"/>
          <a:ext cx="2952000" cy="2388907"/>
        </a:xfrm>
        <a:prstGeom prst="rect">
          <a:avLst/>
        </a:prstGeom>
      </xdr:spPr>
    </xdr:pic>
    <xdr:clientData/>
  </xdr:twoCellAnchor>
  <xdr:twoCellAnchor editAs="oneCell">
    <xdr:from>
      <xdr:col>5</xdr:col>
      <xdr:colOff>609600</xdr:colOff>
      <xdr:row>15</xdr:row>
      <xdr:rowOff>99060</xdr:rowOff>
    </xdr:from>
    <xdr:to>
      <xdr:col>10</xdr:col>
      <xdr:colOff>437400</xdr:colOff>
      <xdr:row>22</xdr:row>
      <xdr:rowOff>247687</xdr:rowOff>
    </xdr:to>
    <xdr:pic>
      <xdr:nvPicPr>
        <xdr:cNvPr id="4" name="図 3">
          <a:extLst>
            <a:ext uri="{FF2B5EF4-FFF2-40B4-BE49-F238E27FC236}">
              <a16:creationId xmlns:a16="http://schemas.microsoft.com/office/drawing/2014/main" id="{5B476F7B-0E71-4AA6-A158-C4C1CC98AE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27020" y="4876800"/>
          <a:ext cx="2952000" cy="2388907"/>
        </a:xfrm>
        <a:prstGeom prst="rect">
          <a:avLst/>
        </a:prstGeom>
      </xdr:spPr>
    </xdr:pic>
    <xdr:clientData/>
  </xdr:twoCellAnchor>
  <xdr:twoCellAnchor editAs="oneCell">
    <xdr:from>
      <xdr:col>17</xdr:col>
      <xdr:colOff>38099</xdr:colOff>
      <xdr:row>15</xdr:row>
      <xdr:rowOff>99060</xdr:rowOff>
    </xdr:from>
    <xdr:to>
      <xdr:col>21</xdr:col>
      <xdr:colOff>490739</xdr:colOff>
      <xdr:row>22</xdr:row>
      <xdr:rowOff>247687</xdr:rowOff>
    </xdr:to>
    <xdr:pic>
      <xdr:nvPicPr>
        <xdr:cNvPr id="5" name="図 4">
          <a:extLst>
            <a:ext uri="{FF2B5EF4-FFF2-40B4-BE49-F238E27FC236}">
              <a16:creationId xmlns:a16="http://schemas.microsoft.com/office/drawing/2014/main" id="{83EBE4F2-1BD2-413B-B3EA-5995784247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49739" y="4876800"/>
          <a:ext cx="2952000" cy="238890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601980</xdr:colOff>
      <xdr:row>4</xdr:row>
      <xdr:rowOff>76200</xdr:rowOff>
    </xdr:from>
    <xdr:to>
      <xdr:col>10</xdr:col>
      <xdr:colOff>429780</xdr:colOff>
      <xdr:row>11</xdr:row>
      <xdr:rowOff>224827</xdr:rowOff>
    </xdr:to>
    <xdr:pic>
      <xdr:nvPicPr>
        <xdr:cNvPr id="2" name="図 1">
          <a:extLst>
            <a:ext uri="{FF2B5EF4-FFF2-40B4-BE49-F238E27FC236}">
              <a16:creationId xmlns:a16="http://schemas.microsoft.com/office/drawing/2014/main" id="{088836AD-1ED0-4163-BFB3-A3881F1D4E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9400" y="1150620"/>
          <a:ext cx="2952000" cy="2388907"/>
        </a:xfrm>
        <a:prstGeom prst="rect">
          <a:avLst/>
        </a:prstGeom>
      </xdr:spPr>
    </xdr:pic>
    <xdr:clientData/>
  </xdr:twoCellAnchor>
  <xdr:twoCellAnchor editAs="oneCell">
    <xdr:from>
      <xdr:col>16</xdr:col>
      <xdr:colOff>624839</xdr:colOff>
      <xdr:row>4</xdr:row>
      <xdr:rowOff>76200</xdr:rowOff>
    </xdr:from>
    <xdr:to>
      <xdr:col>21</xdr:col>
      <xdr:colOff>452639</xdr:colOff>
      <xdr:row>11</xdr:row>
      <xdr:rowOff>224827</xdr:rowOff>
    </xdr:to>
    <xdr:pic>
      <xdr:nvPicPr>
        <xdr:cNvPr id="3" name="図 2">
          <a:extLst>
            <a:ext uri="{FF2B5EF4-FFF2-40B4-BE49-F238E27FC236}">
              <a16:creationId xmlns:a16="http://schemas.microsoft.com/office/drawing/2014/main" id="{4DD5388A-0B50-495A-AF85-36F2C55A4E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1639" y="1150620"/>
          <a:ext cx="2952000" cy="2388907"/>
        </a:xfrm>
        <a:prstGeom prst="rect">
          <a:avLst/>
        </a:prstGeom>
      </xdr:spPr>
    </xdr:pic>
    <xdr:clientData/>
  </xdr:twoCellAnchor>
  <xdr:twoCellAnchor editAs="oneCell">
    <xdr:from>
      <xdr:col>5</xdr:col>
      <xdr:colOff>601980</xdr:colOff>
      <xdr:row>15</xdr:row>
      <xdr:rowOff>83820</xdr:rowOff>
    </xdr:from>
    <xdr:to>
      <xdr:col>10</xdr:col>
      <xdr:colOff>429780</xdr:colOff>
      <xdr:row>22</xdr:row>
      <xdr:rowOff>232447</xdr:rowOff>
    </xdr:to>
    <xdr:pic>
      <xdr:nvPicPr>
        <xdr:cNvPr id="4" name="図 3">
          <a:extLst>
            <a:ext uri="{FF2B5EF4-FFF2-40B4-BE49-F238E27FC236}">
              <a16:creationId xmlns:a16="http://schemas.microsoft.com/office/drawing/2014/main" id="{CDE6D7F2-AD36-4CEA-B71E-29EFC68A98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9400" y="4861560"/>
          <a:ext cx="2952000" cy="2388907"/>
        </a:xfrm>
        <a:prstGeom prst="rect">
          <a:avLst/>
        </a:prstGeom>
      </xdr:spPr>
    </xdr:pic>
    <xdr:clientData/>
  </xdr:twoCellAnchor>
  <xdr:twoCellAnchor editAs="oneCell">
    <xdr:from>
      <xdr:col>16</xdr:col>
      <xdr:colOff>624839</xdr:colOff>
      <xdr:row>15</xdr:row>
      <xdr:rowOff>83820</xdr:rowOff>
    </xdr:from>
    <xdr:to>
      <xdr:col>21</xdr:col>
      <xdr:colOff>452639</xdr:colOff>
      <xdr:row>22</xdr:row>
      <xdr:rowOff>232447</xdr:rowOff>
    </xdr:to>
    <xdr:pic>
      <xdr:nvPicPr>
        <xdr:cNvPr id="5" name="図 4">
          <a:extLst>
            <a:ext uri="{FF2B5EF4-FFF2-40B4-BE49-F238E27FC236}">
              <a16:creationId xmlns:a16="http://schemas.microsoft.com/office/drawing/2014/main" id="{0BD2CE3C-0B3D-4A38-8E18-40CAF0E53EB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11639" y="4861560"/>
          <a:ext cx="2952000" cy="238890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563211</xdr:colOff>
      <xdr:row>4</xdr:row>
      <xdr:rowOff>39756</xdr:rowOff>
    </xdr:from>
    <xdr:to>
      <xdr:col>10</xdr:col>
      <xdr:colOff>436331</xdr:colOff>
      <xdr:row>11</xdr:row>
      <xdr:rowOff>268853</xdr:rowOff>
    </xdr:to>
    <xdr:pic>
      <xdr:nvPicPr>
        <xdr:cNvPr id="10" name="図 9">
          <a:extLst>
            <a:ext uri="{FF2B5EF4-FFF2-40B4-BE49-F238E27FC236}">
              <a16:creationId xmlns:a16="http://schemas.microsoft.com/office/drawing/2014/main" id="{0B80861C-DDF0-47A5-9B6F-AC4F4D0EFF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76324" y="1106556"/>
          <a:ext cx="2987381" cy="2455462"/>
        </a:xfrm>
        <a:prstGeom prst="rect">
          <a:avLst/>
        </a:prstGeom>
      </xdr:spPr>
    </xdr:pic>
    <xdr:clientData/>
  </xdr:twoCellAnchor>
  <xdr:twoCellAnchor editAs="oneCell">
    <xdr:from>
      <xdr:col>16</xdr:col>
      <xdr:colOff>619531</xdr:colOff>
      <xdr:row>4</xdr:row>
      <xdr:rowOff>39756</xdr:rowOff>
    </xdr:from>
    <xdr:to>
      <xdr:col>21</xdr:col>
      <xdr:colOff>492651</xdr:colOff>
      <xdr:row>11</xdr:row>
      <xdr:rowOff>268853</xdr:rowOff>
    </xdr:to>
    <xdr:pic>
      <xdr:nvPicPr>
        <xdr:cNvPr id="11" name="図 10">
          <a:extLst>
            <a:ext uri="{FF2B5EF4-FFF2-40B4-BE49-F238E27FC236}">
              <a16:creationId xmlns:a16="http://schemas.microsoft.com/office/drawing/2014/main" id="{7725A265-0B8F-41E5-B115-2C36B7C12E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86453" y="1106556"/>
          <a:ext cx="2987381" cy="2455462"/>
        </a:xfrm>
        <a:prstGeom prst="rect">
          <a:avLst/>
        </a:prstGeom>
      </xdr:spPr>
    </xdr:pic>
    <xdr:clientData/>
  </xdr:twoCellAnchor>
  <xdr:twoCellAnchor editAs="oneCell">
    <xdr:from>
      <xdr:col>5</xdr:col>
      <xdr:colOff>563211</xdr:colOff>
      <xdr:row>15</xdr:row>
      <xdr:rowOff>57979</xdr:rowOff>
    </xdr:from>
    <xdr:to>
      <xdr:col>10</xdr:col>
      <xdr:colOff>436331</xdr:colOff>
      <xdr:row>22</xdr:row>
      <xdr:rowOff>287075</xdr:rowOff>
    </xdr:to>
    <xdr:pic>
      <xdr:nvPicPr>
        <xdr:cNvPr id="12" name="図 11">
          <a:extLst>
            <a:ext uri="{FF2B5EF4-FFF2-40B4-BE49-F238E27FC236}">
              <a16:creationId xmlns:a16="http://schemas.microsoft.com/office/drawing/2014/main" id="{CD7EEC23-F3A4-4A2E-9AAC-F1580A63BD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76324" y="4808883"/>
          <a:ext cx="2987381" cy="2455462"/>
        </a:xfrm>
        <a:prstGeom prst="rect">
          <a:avLst/>
        </a:prstGeom>
      </xdr:spPr>
    </xdr:pic>
    <xdr:clientData/>
  </xdr:twoCellAnchor>
  <xdr:twoCellAnchor editAs="oneCell">
    <xdr:from>
      <xdr:col>16</xdr:col>
      <xdr:colOff>619531</xdr:colOff>
      <xdr:row>15</xdr:row>
      <xdr:rowOff>57979</xdr:rowOff>
    </xdr:from>
    <xdr:to>
      <xdr:col>21</xdr:col>
      <xdr:colOff>492651</xdr:colOff>
      <xdr:row>22</xdr:row>
      <xdr:rowOff>287075</xdr:rowOff>
    </xdr:to>
    <xdr:pic>
      <xdr:nvPicPr>
        <xdr:cNvPr id="13" name="図 12">
          <a:extLst>
            <a:ext uri="{FF2B5EF4-FFF2-40B4-BE49-F238E27FC236}">
              <a16:creationId xmlns:a16="http://schemas.microsoft.com/office/drawing/2014/main" id="{0C33A9FC-C659-4A9B-BF64-5BAF8EB14B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86453" y="4808883"/>
          <a:ext cx="2987381" cy="245546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7620</xdr:colOff>
      <xdr:row>4</xdr:row>
      <xdr:rowOff>60960</xdr:rowOff>
    </xdr:from>
    <xdr:to>
      <xdr:col>10</xdr:col>
      <xdr:colOff>492328</xdr:colOff>
      <xdr:row>11</xdr:row>
      <xdr:rowOff>281940</xdr:rowOff>
    </xdr:to>
    <xdr:pic>
      <xdr:nvPicPr>
        <xdr:cNvPr id="2" name="図 1">
          <a:extLst>
            <a:ext uri="{FF2B5EF4-FFF2-40B4-BE49-F238E27FC236}">
              <a16:creationId xmlns:a16="http://schemas.microsoft.com/office/drawing/2014/main" id="{C7142D47-218D-4C8A-8899-17E3D3ABA4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9880" y="1135380"/>
          <a:ext cx="2984068" cy="2461260"/>
        </a:xfrm>
        <a:prstGeom prst="rect">
          <a:avLst/>
        </a:prstGeom>
      </xdr:spPr>
    </xdr:pic>
    <xdr:clientData/>
  </xdr:twoCellAnchor>
  <xdr:twoCellAnchor editAs="oneCell">
    <xdr:from>
      <xdr:col>17</xdr:col>
      <xdr:colOff>34289</xdr:colOff>
      <xdr:row>4</xdr:row>
      <xdr:rowOff>60960</xdr:rowOff>
    </xdr:from>
    <xdr:to>
      <xdr:col>21</xdr:col>
      <xdr:colOff>518997</xdr:colOff>
      <xdr:row>11</xdr:row>
      <xdr:rowOff>281940</xdr:rowOff>
    </xdr:to>
    <xdr:pic>
      <xdr:nvPicPr>
        <xdr:cNvPr id="3" name="図 2">
          <a:extLst>
            <a:ext uri="{FF2B5EF4-FFF2-40B4-BE49-F238E27FC236}">
              <a16:creationId xmlns:a16="http://schemas.microsoft.com/office/drawing/2014/main" id="{626274AA-C73D-4224-80AE-057C2B9F36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45929" y="1135380"/>
          <a:ext cx="2984068" cy="2461260"/>
        </a:xfrm>
        <a:prstGeom prst="rect">
          <a:avLst/>
        </a:prstGeom>
      </xdr:spPr>
    </xdr:pic>
    <xdr:clientData/>
  </xdr:twoCellAnchor>
  <xdr:twoCellAnchor editAs="oneCell">
    <xdr:from>
      <xdr:col>6</xdr:col>
      <xdr:colOff>7620</xdr:colOff>
      <xdr:row>15</xdr:row>
      <xdr:rowOff>62865</xdr:rowOff>
    </xdr:from>
    <xdr:to>
      <xdr:col>10</xdr:col>
      <xdr:colOff>492328</xdr:colOff>
      <xdr:row>22</xdr:row>
      <xdr:rowOff>283845</xdr:rowOff>
    </xdr:to>
    <xdr:pic>
      <xdr:nvPicPr>
        <xdr:cNvPr id="4" name="図 3">
          <a:extLst>
            <a:ext uri="{FF2B5EF4-FFF2-40B4-BE49-F238E27FC236}">
              <a16:creationId xmlns:a16="http://schemas.microsoft.com/office/drawing/2014/main" id="{0E2DC52B-6B5F-4720-8266-2F0DDD17C7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49880" y="4840605"/>
          <a:ext cx="2984068" cy="2461260"/>
        </a:xfrm>
        <a:prstGeom prst="rect">
          <a:avLst/>
        </a:prstGeom>
      </xdr:spPr>
    </xdr:pic>
    <xdr:clientData/>
  </xdr:twoCellAnchor>
  <xdr:twoCellAnchor editAs="oneCell">
    <xdr:from>
      <xdr:col>17</xdr:col>
      <xdr:colOff>34289</xdr:colOff>
      <xdr:row>15</xdr:row>
      <xdr:rowOff>62865</xdr:rowOff>
    </xdr:from>
    <xdr:to>
      <xdr:col>21</xdr:col>
      <xdr:colOff>518997</xdr:colOff>
      <xdr:row>22</xdr:row>
      <xdr:rowOff>283845</xdr:rowOff>
    </xdr:to>
    <xdr:pic>
      <xdr:nvPicPr>
        <xdr:cNvPr id="5" name="図 4">
          <a:extLst>
            <a:ext uri="{FF2B5EF4-FFF2-40B4-BE49-F238E27FC236}">
              <a16:creationId xmlns:a16="http://schemas.microsoft.com/office/drawing/2014/main" id="{41A8AD58-F1AA-4A67-B188-1D7D0E9FAB5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45929" y="4840605"/>
          <a:ext cx="2984068"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579120</xdr:colOff>
      <xdr:row>4</xdr:row>
      <xdr:rowOff>53340</xdr:rowOff>
    </xdr:from>
    <xdr:to>
      <xdr:col>10</xdr:col>
      <xdr:colOff>450252</xdr:colOff>
      <xdr:row>11</xdr:row>
      <xdr:rowOff>282437</xdr:rowOff>
    </xdr:to>
    <xdr:pic>
      <xdr:nvPicPr>
        <xdr:cNvPr id="14" name="図 13">
          <a:extLst>
            <a:ext uri="{FF2B5EF4-FFF2-40B4-BE49-F238E27FC236}">
              <a16:creationId xmlns:a16="http://schemas.microsoft.com/office/drawing/2014/main" id="{A067F51E-CA97-4C4F-9D08-845C4EFDF8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6540" y="1127760"/>
          <a:ext cx="2995332" cy="2469377"/>
        </a:xfrm>
        <a:prstGeom prst="rect">
          <a:avLst/>
        </a:prstGeom>
      </xdr:spPr>
    </xdr:pic>
    <xdr:clientData/>
  </xdr:twoCellAnchor>
  <xdr:twoCellAnchor editAs="oneCell">
    <xdr:from>
      <xdr:col>17</xdr:col>
      <xdr:colOff>10600</xdr:colOff>
      <xdr:row>4</xdr:row>
      <xdr:rowOff>53340</xdr:rowOff>
    </xdr:from>
    <xdr:to>
      <xdr:col>21</xdr:col>
      <xdr:colOff>506573</xdr:colOff>
      <xdr:row>11</xdr:row>
      <xdr:rowOff>282437</xdr:rowOff>
    </xdr:to>
    <xdr:pic>
      <xdr:nvPicPr>
        <xdr:cNvPr id="15" name="図 14">
          <a:extLst>
            <a:ext uri="{FF2B5EF4-FFF2-40B4-BE49-F238E27FC236}">
              <a16:creationId xmlns:a16="http://schemas.microsoft.com/office/drawing/2014/main" id="{FB753255-8B6F-4479-9302-BD63BCA6D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2240" y="1127760"/>
          <a:ext cx="2995333" cy="2469377"/>
        </a:xfrm>
        <a:prstGeom prst="rect">
          <a:avLst/>
        </a:prstGeom>
      </xdr:spPr>
    </xdr:pic>
    <xdr:clientData/>
  </xdr:twoCellAnchor>
  <xdr:twoCellAnchor editAs="oneCell">
    <xdr:from>
      <xdr:col>5</xdr:col>
      <xdr:colOff>579120</xdr:colOff>
      <xdr:row>15</xdr:row>
      <xdr:rowOff>51353</xdr:rowOff>
    </xdr:from>
    <xdr:to>
      <xdr:col>10</xdr:col>
      <xdr:colOff>450252</xdr:colOff>
      <xdr:row>22</xdr:row>
      <xdr:rowOff>280449</xdr:rowOff>
    </xdr:to>
    <xdr:pic>
      <xdr:nvPicPr>
        <xdr:cNvPr id="16" name="図 15">
          <a:extLst>
            <a:ext uri="{FF2B5EF4-FFF2-40B4-BE49-F238E27FC236}">
              <a16:creationId xmlns:a16="http://schemas.microsoft.com/office/drawing/2014/main" id="{CCBD63A0-C4C4-4CCA-A2CB-7A0794DB64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96540" y="4829093"/>
          <a:ext cx="2995332" cy="2469376"/>
        </a:xfrm>
        <a:prstGeom prst="rect">
          <a:avLst/>
        </a:prstGeom>
      </xdr:spPr>
    </xdr:pic>
    <xdr:clientData/>
  </xdr:twoCellAnchor>
  <xdr:twoCellAnchor editAs="oneCell">
    <xdr:from>
      <xdr:col>17</xdr:col>
      <xdr:colOff>10600</xdr:colOff>
      <xdr:row>15</xdr:row>
      <xdr:rowOff>51353</xdr:rowOff>
    </xdr:from>
    <xdr:to>
      <xdr:col>21</xdr:col>
      <xdr:colOff>506573</xdr:colOff>
      <xdr:row>22</xdr:row>
      <xdr:rowOff>280449</xdr:rowOff>
    </xdr:to>
    <xdr:pic>
      <xdr:nvPicPr>
        <xdr:cNvPr id="17" name="図 16">
          <a:extLst>
            <a:ext uri="{FF2B5EF4-FFF2-40B4-BE49-F238E27FC236}">
              <a16:creationId xmlns:a16="http://schemas.microsoft.com/office/drawing/2014/main" id="{0C90EA39-52F4-4141-81C0-E37462ECBFF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22240" y="4829093"/>
          <a:ext cx="2995333" cy="246937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569841</xdr:colOff>
      <xdr:row>4</xdr:row>
      <xdr:rowOff>53008</xdr:rowOff>
    </xdr:from>
    <xdr:to>
      <xdr:col>10</xdr:col>
      <xdr:colOff>442961</xdr:colOff>
      <xdr:row>11</xdr:row>
      <xdr:rowOff>282105</xdr:rowOff>
    </xdr:to>
    <xdr:pic>
      <xdr:nvPicPr>
        <xdr:cNvPr id="6" name="図 5">
          <a:extLst>
            <a:ext uri="{FF2B5EF4-FFF2-40B4-BE49-F238E27FC236}">
              <a16:creationId xmlns:a16="http://schemas.microsoft.com/office/drawing/2014/main" id="{029FC99A-AF86-41F2-A83D-0775177276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954" y="1119808"/>
          <a:ext cx="2987381" cy="2455462"/>
        </a:xfrm>
        <a:prstGeom prst="rect">
          <a:avLst/>
        </a:prstGeom>
      </xdr:spPr>
    </xdr:pic>
    <xdr:clientData/>
  </xdr:twoCellAnchor>
  <xdr:twoCellAnchor editAs="oneCell">
    <xdr:from>
      <xdr:col>17</xdr:col>
      <xdr:colOff>3309</xdr:colOff>
      <xdr:row>4</xdr:row>
      <xdr:rowOff>53008</xdr:rowOff>
    </xdr:from>
    <xdr:to>
      <xdr:col>21</xdr:col>
      <xdr:colOff>499281</xdr:colOff>
      <xdr:row>11</xdr:row>
      <xdr:rowOff>282105</xdr:rowOff>
    </xdr:to>
    <xdr:pic>
      <xdr:nvPicPr>
        <xdr:cNvPr id="7" name="図 6">
          <a:extLst>
            <a:ext uri="{FF2B5EF4-FFF2-40B4-BE49-F238E27FC236}">
              <a16:creationId xmlns:a16="http://schemas.microsoft.com/office/drawing/2014/main" id="{BC48902F-2B76-45D5-87C2-B333CBFA97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3083" y="1119808"/>
          <a:ext cx="2987381" cy="2455462"/>
        </a:xfrm>
        <a:prstGeom prst="rect">
          <a:avLst/>
        </a:prstGeom>
      </xdr:spPr>
    </xdr:pic>
    <xdr:clientData/>
  </xdr:twoCellAnchor>
  <xdr:twoCellAnchor editAs="oneCell">
    <xdr:from>
      <xdr:col>5</xdr:col>
      <xdr:colOff>569841</xdr:colOff>
      <xdr:row>15</xdr:row>
      <xdr:rowOff>44727</xdr:rowOff>
    </xdr:from>
    <xdr:to>
      <xdr:col>10</xdr:col>
      <xdr:colOff>442961</xdr:colOff>
      <xdr:row>22</xdr:row>
      <xdr:rowOff>273823</xdr:rowOff>
    </xdr:to>
    <xdr:pic>
      <xdr:nvPicPr>
        <xdr:cNvPr id="8" name="図 7">
          <a:extLst>
            <a:ext uri="{FF2B5EF4-FFF2-40B4-BE49-F238E27FC236}">
              <a16:creationId xmlns:a16="http://schemas.microsoft.com/office/drawing/2014/main" id="{9035FD3B-7F4D-47A9-8DDE-582F0678C0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2954" y="4795631"/>
          <a:ext cx="2987381" cy="2455462"/>
        </a:xfrm>
        <a:prstGeom prst="rect">
          <a:avLst/>
        </a:prstGeom>
      </xdr:spPr>
    </xdr:pic>
    <xdr:clientData/>
  </xdr:twoCellAnchor>
  <xdr:twoCellAnchor editAs="oneCell">
    <xdr:from>
      <xdr:col>17</xdr:col>
      <xdr:colOff>3309</xdr:colOff>
      <xdr:row>15</xdr:row>
      <xdr:rowOff>44727</xdr:rowOff>
    </xdr:from>
    <xdr:to>
      <xdr:col>21</xdr:col>
      <xdr:colOff>499281</xdr:colOff>
      <xdr:row>22</xdr:row>
      <xdr:rowOff>273823</xdr:rowOff>
    </xdr:to>
    <xdr:pic>
      <xdr:nvPicPr>
        <xdr:cNvPr id="9" name="図 8">
          <a:extLst>
            <a:ext uri="{FF2B5EF4-FFF2-40B4-BE49-F238E27FC236}">
              <a16:creationId xmlns:a16="http://schemas.microsoft.com/office/drawing/2014/main" id="{94E40111-C3F5-4511-8B07-86F2090D661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93083" y="4795631"/>
          <a:ext cx="2987381" cy="245546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576466</xdr:colOff>
      <xdr:row>4</xdr:row>
      <xdr:rowOff>53008</xdr:rowOff>
    </xdr:from>
    <xdr:to>
      <xdr:col>10</xdr:col>
      <xdr:colOff>449586</xdr:colOff>
      <xdr:row>11</xdr:row>
      <xdr:rowOff>282105</xdr:rowOff>
    </xdr:to>
    <xdr:pic>
      <xdr:nvPicPr>
        <xdr:cNvPr id="10" name="図 9">
          <a:extLst>
            <a:ext uri="{FF2B5EF4-FFF2-40B4-BE49-F238E27FC236}">
              <a16:creationId xmlns:a16="http://schemas.microsoft.com/office/drawing/2014/main" id="{F6A3CAA4-119B-4230-AC2E-8EEC032DB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9579" y="1119808"/>
          <a:ext cx="2987381" cy="2455462"/>
        </a:xfrm>
        <a:prstGeom prst="rect">
          <a:avLst/>
        </a:prstGeom>
      </xdr:spPr>
    </xdr:pic>
    <xdr:clientData/>
  </xdr:twoCellAnchor>
  <xdr:twoCellAnchor editAs="oneCell">
    <xdr:from>
      <xdr:col>17</xdr:col>
      <xdr:colOff>9934</xdr:colOff>
      <xdr:row>4</xdr:row>
      <xdr:rowOff>53008</xdr:rowOff>
    </xdr:from>
    <xdr:to>
      <xdr:col>21</xdr:col>
      <xdr:colOff>505906</xdr:colOff>
      <xdr:row>11</xdr:row>
      <xdr:rowOff>282105</xdr:rowOff>
    </xdr:to>
    <xdr:pic>
      <xdr:nvPicPr>
        <xdr:cNvPr id="11" name="図 10">
          <a:extLst>
            <a:ext uri="{FF2B5EF4-FFF2-40B4-BE49-F238E27FC236}">
              <a16:creationId xmlns:a16="http://schemas.microsoft.com/office/drawing/2014/main" id="{7AFF1775-95EB-4777-BDCD-BD8578AB4C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9708" y="1119808"/>
          <a:ext cx="2987381" cy="2455462"/>
        </a:xfrm>
        <a:prstGeom prst="rect">
          <a:avLst/>
        </a:prstGeom>
      </xdr:spPr>
    </xdr:pic>
    <xdr:clientData/>
  </xdr:twoCellAnchor>
  <xdr:twoCellAnchor editAs="oneCell">
    <xdr:from>
      <xdr:col>6</xdr:col>
      <xdr:colOff>6622</xdr:colOff>
      <xdr:row>15</xdr:row>
      <xdr:rowOff>51353</xdr:rowOff>
    </xdr:from>
    <xdr:to>
      <xdr:col>10</xdr:col>
      <xdr:colOff>502594</xdr:colOff>
      <xdr:row>22</xdr:row>
      <xdr:rowOff>280449</xdr:rowOff>
    </xdr:to>
    <xdr:pic>
      <xdr:nvPicPr>
        <xdr:cNvPr id="12" name="図 11">
          <a:extLst>
            <a:ext uri="{FF2B5EF4-FFF2-40B4-BE49-F238E27FC236}">
              <a16:creationId xmlns:a16="http://schemas.microsoft.com/office/drawing/2014/main" id="{22266F13-5EBC-4592-8DF0-99A6D6F0AC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42587" y="4802257"/>
          <a:ext cx="2987381" cy="2455462"/>
        </a:xfrm>
        <a:prstGeom prst="rect">
          <a:avLst/>
        </a:prstGeom>
      </xdr:spPr>
    </xdr:pic>
    <xdr:clientData/>
  </xdr:twoCellAnchor>
  <xdr:twoCellAnchor editAs="oneCell">
    <xdr:from>
      <xdr:col>17</xdr:col>
      <xdr:colOff>62942</xdr:colOff>
      <xdr:row>15</xdr:row>
      <xdr:rowOff>51353</xdr:rowOff>
    </xdr:from>
    <xdr:to>
      <xdr:col>21</xdr:col>
      <xdr:colOff>558914</xdr:colOff>
      <xdr:row>22</xdr:row>
      <xdr:rowOff>280449</xdr:rowOff>
    </xdr:to>
    <xdr:pic>
      <xdr:nvPicPr>
        <xdr:cNvPr id="13" name="図 12">
          <a:extLst>
            <a:ext uri="{FF2B5EF4-FFF2-40B4-BE49-F238E27FC236}">
              <a16:creationId xmlns:a16="http://schemas.microsoft.com/office/drawing/2014/main" id="{C91A07E2-04DE-4000-91E2-A0E4B80D6E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52716" y="4802257"/>
          <a:ext cx="2987381" cy="245546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579120</xdr:colOff>
      <xdr:row>4</xdr:row>
      <xdr:rowOff>53340</xdr:rowOff>
    </xdr:from>
    <xdr:to>
      <xdr:col>10</xdr:col>
      <xdr:colOff>442301</xdr:colOff>
      <xdr:row>11</xdr:row>
      <xdr:rowOff>268522</xdr:rowOff>
    </xdr:to>
    <xdr:pic>
      <xdr:nvPicPr>
        <xdr:cNvPr id="2" name="図 1">
          <a:extLst>
            <a:ext uri="{FF2B5EF4-FFF2-40B4-BE49-F238E27FC236}">
              <a16:creationId xmlns:a16="http://schemas.microsoft.com/office/drawing/2014/main" id="{BA6043BF-2419-4A98-B97E-5E5963F564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6540" y="1127760"/>
          <a:ext cx="2987381" cy="2455462"/>
        </a:xfrm>
        <a:prstGeom prst="rect">
          <a:avLst/>
        </a:prstGeom>
      </xdr:spPr>
    </xdr:pic>
    <xdr:clientData/>
  </xdr:twoCellAnchor>
  <xdr:twoCellAnchor editAs="oneCell">
    <xdr:from>
      <xdr:col>16</xdr:col>
      <xdr:colOff>619869</xdr:colOff>
      <xdr:row>4</xdr:row>
      <xdr:rowOff>53340</xdr:rowOff>
    </xdr:from>
    <xdr:to>
      <xdr:col>21</xdr:col>
      <xdr:colOff>483050</xdr:colOff>
      <xdr:row>11</xdr:row>
      <xdr:rowOff>268522</xdr:rowOff>
    </xdr:to>
    <xdr:pic>
      <xdr:nvPicPr>
        <xdr:cNvPr id="3" name="図 2">
          <a:extLst>
            <a:ext uri="{FF2B5EF4-FFF2-40B4-BE49-F238E27FC236}">
              <a16:creationId xmlns:a16="http://schemas.microsoft.com/office/drawing/2014/main" id="{B65D3750-9925-4876-8D09-7A2C13DFAB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6669" y="1127760"/>
          <a:ext cx="2987381" cy="2455462"/>
        </a:xfrm>
        <a:prstGeom prst="rect">
          <a:avLst/>
        </a:prstGeom>
      </xdr:spPr>
    </xdr:pic>
    <xdr:clientData/>
  </xdr:twoCellAnchor>
  <xdr:twoCellAnchor editAs="oneCell">
    <xdr:from>
      <xdr:col>5</xdr:col>
      <xdr:colOff>579120</xdr:colOff>
      <xdr:row>15</xdr:row>
      <xdr:rowOff>85477</xdr:rowOff>
    </xdr:from>
    <xdr:to>
      <xdr:col>10</xdr:col>
      <xdr:colOff>442301</xdr:colOff>
      <xdr:row>22</xdr:row>
      <xdr:rowOff>300659</xdr:rowOff>
    </xdr:to>
    <xdr:pic>
      <xdr:nvPicPr>
        <xdr:cNvPr id="4" name="図 3">
          <a:extLst>
            <a:ext uri="{FF2B5EF4-FFF2-40B4-BE49-F238E27FC236}">
              <a16:creationId xmlns:a16="http://schemas.microsoft.com/office/drawing/2014/main" id="{50CEDFFB-07B0-430B-BA37-C212873E52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96540" y="4863217"/>
          <a:ext cx="2987381" cy="2455462"/>
        </a:xfrm>
        <a:prstGeom prst="rect">
          <a:avLst/>
        </a:prstGeom>
      </xdr:spPr>
    </xdr:pic>
    <xdr:clientData/>
  </xdr:twoCellAnchor>
  <xdr:twoCellAnchor editAs="oneCell">
    <xdr:from>
      <xdr:col>16</xdr:col>
      <xdr:colOff>619869</xdr:colOff>
      <xdr:row>15</xdr:row>
      <xdr:rowOff>85477</xdr:rowOff>
    </xdr:from>
    <xdr:to>
      <xdr:col>21</xdr:col>
      <xdr:colOff>483050</xdr:colOff>
      <xdr:row>22</xdr:row>
      <xdr:rowOff>300659</xdr:rowOff>
    </xdr:to>
    <xdr:pic>
      <xdr:nvPicPr>
        <xdr:cNvPr id="5" name="図 4">
          <a:extLst>
            <a:ext uri="{FF2B5EF4-FFF2-40B4-BE49-F238E27FC236}">
              <a16:creationId xmlns:a16="http://schemas.microsoft.com/office/drawing/2014/main" id="{6DAF2A74-F222-41C8-AC1C-1703AB253EA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06669" y="4863217"/>
          <a:ext cx="2987381" cy="245546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569843</xdr:colOff>
      <xdr:row>4</xdr:row>
      <xdr:rowOff>39756</xdr:rowOff>
    </xdr:from>
    <xdr:to>
      <xdr:col>10</xdr:col>
      <xdr:colOff>442963</xdr:colOff>
      <xdr:row>11</xdr:row>
      <xdr:rowOff>268853</xdr:rowOff>
    </xdr:to>
    <xdr:pic>
      <xdr:nvPicPr>
        <xdr:cNvPr id="6" name="図 5">
          <a:extLst>
            <a:ext uri="{FF2B5EF4-FFF2-40B4-BE49-F238E27FC236}">
              <a16:creationId xmlns:a16="http://schemas.microsoft.com/office/drawing/2014/main" id="{3E5B6E97-E1B7-4391-9D80-81AF3E176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956" y="1106556"/>
          <a:ext cx="2987381" cy="2455462"/>
        </a:xfrm>
        <a:prstGeom prst="rect">
          <a:avLst/>
        </a:prstGeom>
      </xdr:spPr>
    </xdr:pic>
    <xdr:clientData/>
  </xdr:twoCellAnchor>
  <xdr:twoCellAnchor editAs="oneCell">
    <xdr:from>
      <xdr:col>17</xdr:col>
      <xdr:colOff>3311</xdr:colOff>
      <xdr:row>4</xdr:row>
      <xdr:rowOff>39756</xdr:rowOff>
    </xdr:from>
    <xdr:to>
      <xdr:col>21</xdr:col>
      <xdr:colOff>499283</xdr:colOff>
      <xdr:row>11</xdr:row>
      <xdr:rowOff>268853</xdr:rowOff>
    </xdr:to>
    <xdr:pic>
      <xdr:nvPicPr>
        <xdr:cNvPr id="7" name="図 6">
          <a:extLst>
            <a:ext uri="{FF2B5EF4-FFF2-40B4-BE49-F238E27FC236}">
              <a16:creationId xmlns:a16="http://schemas.microsoft.com/office/drawing/2014/main" id="{955877D0-039C-4BE4-81D6-C961841AA0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3085" y="1106556"/>
          <a:ext cx="2987381" cy="2455462"/>
        </a:xfrm>
        <a:prstGeom prst="rect">
          <a:avLst/>
        </a:prstGeom>
      </xdr:spPr>
    </xdr:pic>
    <xdr:clientData/>
  </xdr:twoCellAnchor>
  <xdr:twoCellAnchor editAs="oneCell">
    <xdr:from>
      <xdr:col>5</xdr:col>
      <xdr:colOff>569843</xdr:colOff>
      <xdr:row>15</xdr:row>
      <xdr:rowOff>51353</xdr:rowOff>
    </xdr:from>
    <xdr:to>
      <xdr:col>10</xdr:col>
      <xdr:colOff>442963</xdr:colOff>
      <xdr:row>22</xdr:row>
      <xdr:rowOff>280449</xdr:rowOff>
    </xdr:to>
    <xdr:pic>
      <xdr:nvPicPr>
        <xdr:cNvPr id="8" name="図 7">
          <a:extLst>
            <a:ext uri="{FF2B5EF4-FFF2-40B4-BE49-F238E27FC236}">
              <a16:creationId xmlns:a16="http://schemas.microsoft.com/office/drawing/2014/main" id="{5A09AB4E-6B3F-4883-9316-3A9C9138E1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2956" y="4802257"/>
          <a:ext cx="2987381" cy="2455462"/>
        </a:xfrm>
        <a:prstGeom prst="rect">
          <a:avLst/>
        </a:prstGeom>
      </xdr:spPr>
    </xdr:pic>
    <xdr:clientData/>
  </xdr:twoCellAnchor>
  <xdr:twoCellAnchor editAs="oneCell">
    <xdr:from>
      <xdr:col>17</xdr:col>
      <xdr:colOff>3311</xdr:colOff>
      <xdr:row>15</xdr:row>
      <xdr:rowOff>51353</xdr:rowOff>
    </xdr:from>
    <xdr:to>
      <xdr:col>21</xdr:col>
      <xdr:colOff>499283</xdr:colOff>
      <xdr:row>22</xdr:row>
      <xdr:rowOff>280449</xdr:rowOff>
    </xdr:to>
    <xdr:pic>
      <xdr:nvPicPr>
        <xdr:cNvPr id="9" name="図 8">
          <a:extLst>
            <a:ext uri="{FF2B5EF4-FFF2-40B4-BE49-F238E27FC236}">
              <a16:creationId xmlns:a16="http://schemas.microsoft.com/office/drawing/2014/main" id="{F0ADE474-6FB5-45DA-89D4-04D6FB7F48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93085" y="4802257"/>
          <a:ext cx="2987381" cy="245546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549963</xdr:colOff>
      <xdr:row>4</xdr:row>
      <xdr:rowOff>46382</xdr:rowOff>
    </xdr:from>
    <xdr:to>
      <xdr:col>10</xdr:col>
      <xdr:colOff>423083</xdr:colOff>
      <xdr:row>11</xdr:row>
      <xdr:rowOff>275479</xdr:rowOff>
    </xdr:to>
    <xdr:pic>
      <xdr:nvPicPr>
        <xdr:cNvPr id="2" name="図 1">
          <a:extLst>
            <a:ext uri="{FF2B5EF4-FFF2-40B4-BE49-F238E27FC236}">
              <a16:creationId xmlns:a16="http://schemas.microsoft.com/office/drawing/2014/main" id="{E6095739-37B4-4AF3-A7F6-C3B87C7AF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076" y="1113182"/>
          <a:ext cx="2987381" cy="2455462"/>
        </a:xfrm>
        <a:prstGeom prst="rect">
          <a:avLst/>
        </a:prstGeom>
      </xdr:spPr>
    </xdr:pic>
    <xdr:clientData/>
  </xdr:twoCellAnchor>
  <xdr:twoCellAnchor editAs="oneCell">
    <xdr:from>
      <xdr:col>16</xdr:col>
      <xdr:colOff>606283</xdr:colOff>
      <xdr:row>4</xdr:row>
      <xdr:rowOff>46382</xdr:rowOff>
    </xdr:from>
    <xdr:to>
      <xdr:col>21</xdr:col>
      <xdr:colOff>479403</xdr:colOff>
      <xdr:row>11</xdr:row>
      <xdr:rowOff>275479</xdr:rowOff>
    </xdr:to>
    <xdr:pic>
      <xdr:nvPicPr>
        <xdr:cNvPr id="3" name="図 2">
          <a:extLst>
            <a:ext uri="{FF2B5EF4-FFF2-40B4-BE49-F238E27FC236}">
              <a16:creationId xmlns:a16="http://schemas.microsoft.com/office/drawing/2014/main" id="{FF452411-DEDD-4D52-8916-A3B34587BE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3205" y="1113182"/>
          <a:ext cx="2987381" cy="2455462"/>
        </a:xfrm>
        <a:prstGeom prst="rect">
          <a:avLst/>
        </a:prstGeom>
      </xdr:spPr>
    </xdr:pic>
    <xdr:clientData/>
  </xdr:twoCellAnchor>
  <xdr:twoCellAnchor editAs="oneCell">
    <xdr:from>
      <xdr:col>5</xdr:col>
      <xdr:colOff>549963</xdr:colOff>
      <xdr:row>15</xdr:row>
      <xdr:rowOff>47543</xdr:rowOff>
    </xdr:from>
    <xdr:to>
      <xdr:col>10</xdr:col>
      <xdr:colOff>426893</xdr:colOff>
      <xdr:row>22</xdr:row>
      <xdr:rowOff>278544</xdr:rowOff>
    </xdr:to>
    <xdr:pic>
      <xdr:nvPicPr>
        <xdr:cNvPr id="4" name="図 3">
          <a:extLst>
            <a:ext uri="{FF2B5EF4-FFF2-40B4-BE49-F238E27FC236}">
              <a16:creationId xmlns:a16="http://schemas.microsoft.com/office/drawing/2014/main" id="{5098B4E1-C32E-4DDB-A9F6-A4F2BA17A83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3076" y="4798447"/>
          <a:ext cx="2991191" cy="2457367"/>
        </a:xfrm>
        <a:prstGeom prst="rect">
          <a:avLst/>
        </a:prstGeom>
      </xdr:spPr>
    </xdr:pic>
    <xdr:clientData/>
  </xdr:twoCellAnchor>
  <xdr:twoCellAnchor editAs="oneCell">
    <xdr:from>
      <xdr:col>16</xdr:col>
      <xdr:colOff>606283</xdr:colOff>
      <xdr:row>15</xdr:row>
      <xdr:rowOff>51353</xdr:rowOff>
    </xdr:from>
    <xdr:to>
      <xdr:col>21</xdr:col>
      <xdr:colOff>479403</xdr:colOff>
      <xdr:row>22</xdr:row>
      <xdr:rowOff>280449</xdr:rowOff>
    </xdr:to>
    <xdr:pic>
      <xdr:nvPicPr>
        <xdr:cNvPr id="5" name="図 4">
          <a:extLst>
            <a:ext uri="{FF2B5EF4-FFF2-40B4-BE49-F238E27FC236}">
              <a16:creationId xmlns:a16="http://schemas.microsoft.com/office/drawing/2014/main" id="{B2060812-093A-40EA-98CC-34039DE3D8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73205" y="4802257"/>
          <a:ext cx="2987381" cy="245546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583091</xdr:colOff>
      <xdr:row>4</xdr:row>
      <xdr:rowOff>33130</xdr:rowOff>
    </xdr:from>
    <xdr:to>
      <xdr:col>10</xdr:col>
      <xdr:colOff>456211</xdr:colOff>
      <xdr:row>11</xdr:row>
      <xdr:rowOff>262227</xdr:rowOff>
    </xdr:to>
    <xdr:pic>
      <xdr:nvPicPr>
        <xdr:cNvPr id="2" name="図 1">
          <a:extLst>
            <a:ext uri="{FF2B5EF4-FFF2-40B4-BE49-F238E27FC236}">
              <a16:creationId xmlns:a16="http://schemas.microsoft.com/office/drawing/2014/main" id="{1CC6E4DD-A2F2-4445-B48B-87AA62DB60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96204" y="1099930"/>
          <a:ext cx="2987381" cy="2455462"/>
        </a:xfrm>
        <a:prstGeom prst="rect">
          <a:avLst/>
        </a:prstGeom>
      </xdr:spPr>
    </xdr:pic>
    <xdr:clientData/>
  </xdr:twoCellAnchor>
  <xdr:twoCellAnchor editAs="oneCell">
    <xdr:from>
      <xdr:col>17</xdr:col>
      <xdr:colOff>16559</xdr:colOff>
      <xdr:row>4</xdr:row>
      <xdr:rowOff>33130</xdr:rowOff>
    </xdr:from>
    <xdr:to>
      <xdr:col>21</xdr:col>
      <xdr:colOff>512531</xdr:colOff>
      <xdr:row>11</xdr:row>
      <xdr:rowOff>262227</xdr:rowOff>
    </xdr:to>
    <xdr:pic>
      <xdr:nvPicPr>
        <xdr:cNvPr id="3" name="図 2">
          <a:extLst>
            <a:ext uri="{FF2B5EF4-FFF2-40B4-BE49-F238E27FC236}">
              <a16:creationId xmlns:a16="http://schemas.microsoft.com/office/drawing/2014/main" id="{AD3B9475-6DE9-4223-950C-644268750D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6333" y="1099930"/>
          <a:ext cx="2987381" cy="2455462"/>
        </a:xfrm>
        <a:prstGeom prst="rect">
          <a:avLst/>
        </a:prstGeom>
      </xdr:spPr>
    </xdr:pic>
    <xdr:clientData/>
  </xdr:twoCellAnchor>
  <xdr:twoCellAnchor editAs="oneCell">
    <xdr:from>
      <xdr:col>5</xdr:col>
      <xdr:colOff>583091</xdr:colOff>
      <xdr:row>15</xdr:row>
      <xdr:rowOff>57979</xdr:rowOff>
    </xdr:from>
    <xdr:to>
      <xdr:col>10</xdr:col>
      <xdr:colOff>456211</xdr:colOff>
      <xdr:row>22</xdr:row>
      <xdr:rowOff>287075</xdr:rowOff>
    </xdr:to>
    <xdr:pic>
      <xdr:nvPicPr>
        <xdr:cNvPr id="4" name="図 3">
          <a:extLst>
            <a:ext uri="{FF2B5EF4-FFF2-40B4-BE49-F238E27FC236}">
              <a16:creationId xmlns:a16="http://schemas.microsoft.com/office/drawing/2014/main" id="{73CB8959-655F-4E8E-8D0D-4345B68345F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96204" y="4808883"/>
          <a:ext cx="2987381" cy="2455462"/>
        </a:xfrm>
        <a:prstGeom prst="rect">
          <a:avLst/>
        </a:prstGeom>
      </xdr:spPr>
    </xdr:pic>
    <xdr:clientData/>
  </xdr:twoCellAnchor>
  <xdr:twoCellAnchor editAs="oneCell">
    <xdr:from>
      <xdr:col>17</xdr:col>
      <xdr:colOff>16559</xdr:colOff>
      <xdr:row>15</xdr:row>
      <xdr:rowOff>57979</xdr:rowOff>
    </xdr:from>
    <xdr:to>
      <xdr:col>21</xdr:col>
      <xdr:colOff>512531</xdr:colOff>
      <xdr:row>22</xdr:row>
      <xdr:rowOff>287075</xdr:rowOff>
    </xdr:to>
    <xdr:pic>
      <xdr:nvPicPr>
        <xdr:cNvPr id="5" name="図 4">
          <a:extLst>
            <a:ext uri="{FF2B5EF4-FFF2-40B4-BE49-F238E27FC236}">
              <a16:creationId xmlns:a16="http://schemas.microsoft.com/office/drawing/2014/main" id="{A5BA9911-A140-467C-A2E4-74CA2DAFA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06333" y="4808883"/>
          <a:ext cx="2987381" cy="245546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609600</xdr:colOff>
      <xdr:row>4</xdr:row>
      <xdr:rowOff>68580</xdr:rowOff>
    </xdr:from>
    <xdr:to>
      <xdr:col>10</xdr:col>
      <xdr:colOff>472781</xdr:colOff>
      <xdr:row>11</xdr:row>
      <xdr:rowOff>283762</xdr:rowOff>
    </xdr:to>
    <xdr:pic>
      <xdr:nvPicPr>
        <xdr:cNvPr id="2" name="図 1">
          <a:extLst>
            <a:ext uri="{FF2B5EF4-FFF2-40B4-BE49-F238E27FC236}">
              <a16:creationId xmlns:a16="http://schemas.microsoft.com/office/drawing/2014/main" id="{70ABBC36-7E98-4AB6-A946-7A27A720BB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7020" y="1143000"/>
          <a:ext cx="2987381" cy="2455462"/>
        </a:xfrm>
        <a:prstGeom prst="rect">
          <a:avLst/>
        </a:prstGeom>
      </xdr:spPr>
    </xdr:pic>
    <xdr:clientData/>
  </xdr:twoCellAnchor>
  <xdr:twoCellAnchor editAs="oneCell">
    <xdr:from>
      <xdr:col>17</xdr:col>
      <xdr:colOff>25509</xdr:colOff>
      <xdr:row>4</xdr:row>
      <xdr:rowOff>68580</xdr:rowOff>
    </xdr:from>
    <xdr:to>
      <xdr:col>21</xdr:col>
      <xdr:colOff>513530</xdr:colOff>
      <xdr:row>11</xdr:row>
      <xdr:rowOff>283762</xdr:rowOff>
    </xdr:to>
    <xdr:pic>
      <xdr:nvPicPr>
        <xdr:cNvPr id="3" name="図 2">
          <a:extLst>
            <a:ext uri="{FF2B5EF4-FFF2-40B4-BE49-F238E27FC236}">
              <a16:creationId xmlns:a16="http://schemas.microsoft.com/office/drawing/2014/main" id="{9FC56E0B-E9C6-4301-A4DC-988BC26D95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37149" y="1143000"/>
          <a:ext cx="2987381" cy="2455462"/>
        </a:xfrm>
        <a:prstGeom prst="rect">
          <a:avLst/>
        </a:prstGeom>
      </xdr:spPr>
    </xdr:pic>
    <xdr:clientData/>
  </xdr:twoCellAnchor>
  <xdr:twoCellAnchor editAs="oneCell">
    <xdr:from>
      <xdr:col>5</xdr:col>
      <xdr:colOff>609600</xdr:colOff>
      <xdr:row>15</xdr:row>
      <xdr:rowOff>70237</xdr:rowOff>
    </xdr:from>
    <xdr:to>
      <xdr:col>10</xdr:col>
      <xdr:colOff>472781</xdr:colOff>
      <xdr:row>22</xdr:row>
      <xdr:rowOff>285419</xdr:rowOff>
    </xdr:to>
    <xdr:pic>
      <xdr:nvPicPr>
        <xdr:cNvPr id="4" name="図 3">
          <a:extLst>
            <a:ext uri="{FF2B5EF4-FFF2-40B4-BE49-F238E27FC236}">
              <a16:creationId xmlns:a16="http://schemas.microsoft.com/office/drawing/2014/main" id="{E0CFB7D1-1F98-48F6-B0D0-CE26AF7CB1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27020" y="4847977"/>
          <a:ext cx="2987381" cy="2455462"/>
        </a:xfrm>
        <a:prstGeom prst="rect">
          <a:avLst/>
        </a:prstGeom>
      </xdr:spPr>
    </xdr:pic>
    <xdr:clientData/>
  </xdr:twoCellAnchor>
  <xdr:twoCellAnchor editAs="oneCell">
    <xdr:from>
      <xdr:col>17</xdr:col>
      <xdr:colOff>25509</xdr:colOff>
      <xdr:row>15</xdr:row>
      <xdr:rowOff>70237</xdr:rowOff>
    </xdr:from>
    <xdr:to>
      <xdr:col>21</xdr:col>
      <xdr:colOff>513530</xdr:colOff>
      <xdr:row>22</xdr:row>
      <xdr:rowOff>285419</xdr:rowOff>
    </xdr:to>
    <xdr:pic>
      <xdr:nvPicPr>
        <xdr:cNvPr id="5" name="図 4">
          <a:extLst>
            <a:ext uri="{FF2B5EF4-FFF2-40B4-BE49-F238E27FC236}">
              <a16:creationId xmlns:a16="http://schemas.microsoft.com/office/drawing/2014/main" id="{F45199EC-9147-4733-AA2C-F2FCA56ABD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37149" y="4847977"/>
          <a:ext cx="2987381" cy="245546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569846</xdr:colOff>
      <xdr:row>4</xdr:row>
      <xdr:rowOff>46382</xdr:rowOff>
    </xdr:from>
    <xdr:to>
      <xdr:col>10</xdr:col>
      <xdr:colOff>442966</xdr:colOff>
      <xdr:row>11</xdr:row>
      <xdr:rowOff>275479</xdr:rowOff>
    </xdr:to>
    <xdr:pic>
      <xdr:nvPicPr>
        <xdr:cNvPr id="6" name="図 5">
          <a:extLst>
            <a:ext uri="{FF2B5EF4-FFF2-40B4-BE49-F238E27FC236}">
              <a16:creationId xmlns:a16="http://schemas.microsoft.com/office/drawing/2014/main" id="{1588373C-45EC-4B62-90FC-9C38F26E24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959" y="1113182"/>
          <a:ext cx="2987381" cy="2455462"/>
        </a:xfrm>
        <a:prstGeom prst="rect">
          <a:avLst/>
        </a:prstGeom>
      </xdr:spPr>
    </xdr:pic>
    <xdr:clientData/>
  </xdr:twoCellAnchor>
  <xdr:twoCellAnchor editAs="oneCell">
    <xdr:from>
      <xdr:col>17</xdr:col>
      <xdr:colOff>3314</xdr:colOff>
      <xdr:row>4</xdr:row>
      <xdr:rowOff>46382</xdr:rowOff>
    </xdr:from>
    <xdr:to>
      <xdr:col>21</xdr:col>
      <xdr:colOff>499286</xdr:colOff>
      <xdr:row>11</xdr:row>
      <xdr:rowOff>275479</xdr:rowOff>
    </xdr:to>
    <xdr:pic>
      <xdr:nvPicPr>
        <xdr:cNvPr id="7" name="図 6">
          <a:extLst>
            <a:ext uri="{FF2B5EF4-FFF2-40B4-BE49-F238E27FC236}">
              <a16:creationId xmlns:a16="http://schemas.microsoft.com/office/drawing/2014/main" id="{783F7B53-09DE-4BE1-823E-C78F1D44A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3088" y="1113182"/>
          <a:ext cx="2987381" cy="2455462"/>
        </a:xfrm>
        <a:prstGeom prst="rect">
          <a:avLst/>
        </a:prstGeom>
      </xdr:spPr>
    </xdr:pic>
    <xdr:clientData/>
  </xdr:twoCellAnchor>
  <xdr:twoCellAnchor editAs="oneCell">
    <xdr:from>
      <xdr:col>5</xdr:col>
      <xdr:colOff>569846</xdr:colOff>
      <xdr:row>15</xdr:row>
      <xdr:rowOff>51353</xdr:rowOff>
    </xdr:from>
    <xdr:to>
      <xdr:col>10</xdr:col>
      <xdr:colOff>442966</xdr:colOff>
      <xdr:row>22</xdr:row>
      <xdr:rowOff>280449</xdr:rowOff>
    </xdr:to>
    <xdr:pic>
      <xdr:nvPicPr>
        <xdr:cNvPr id="8" name="図 7">
          <a:extLst>
            <a:ext uri="{FF2B5EF4-FFF2-40B4-BE49-F238E27FC236}">
              <a16:creationId xmlns:a16="http://schemas.microsoft.com/office/drawing/2014/main" id="{F95A1B91-6845-4EA5-87D9-80B4763090B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2959" y="4802257"/>
          <a:ext cx="2987381" cy="2455462"/>
        </a:xfrm>
        <a:prstGeom prst="rect">
          <a:avLst/>
        </a:prstGeom>
      </xdr:spPr>
    </xdr:pic>
    <xdr:clientData/>
  </xdr:twoCellAnchor>
  <xdr:twoCellAnchor editAs="oneCell">
    <xdr:from>
      <xdr:col>17</xdr:col>
      <xdr:colOff>3314</xdr:colOff>
      <xdr:row>15</xdr:row>
      <xdr:rowOff>51353</xdr:rowOff>
    </xdr:from>
    <xdr:to>
      <xdr:col>21</xdr:col>
      <xdr:colOff>499286</xdr:colOff>
      <xdr:row>22</xdr:row>
      <xdr:rowOff>280449</xdr:rowOff>
    </xdr:to>
    <xdr:pic>
      <xdr:nvPicPr>
        <xdr:cNvPr id="9" name="図 8">
          <a:extLst>
            <a:ext uri="{FF2B5EF4-FFF2-40B4-BE49-F238E27FC236}">
              <a16:creationId xmlns:a16="http://schemas.microsoft.com/office/drawing/2014/main" id="{07F9C114-D0EC-40DD-8174-42D65A284B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93088" y="4802257"/>
          <a:ext cx="2987381" cy="245546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536706</xdr:colOff>
      <xdr:row>4</xdr:row>
      <xdr:rowOff>39756</xdr:rowOff>
    </xdr:from>
    <xdr:to>
      <xdr:col>10</xdr:col>
      <xdr:colOff>409826</xdr:colOff>
      <xdr:row>11</xdr:row>
      <xdr:rowOff>268853</xdr:rowOff>
    </xdr:to>
    <xdr:pic>
      <xdr:nvPicPr>
        <xdr:cNvPr id="2" name="図 1">
          <a:extLst>
            <a:ext uri="{FF2B5EF4-FFF2-40B4-BE49-F238E27FC236}">
              <a16:creationId xmlns:a16="http://schemas.microsoft.com/office/drawing/2014/main" id="{E6CEA813-108E-4988-A717-BE85F6B58F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9819" y="1106556"/>
          <a:ext cx="2987381" cy="2455462"/>
        </a:xfrm>
        <a:prstGeom prst="rect">
          <a:avLst/>
        </a:prstGeom>
      </xdr:spPr>
    </xdr:pic>
    <xdr:clientData/>
  </xdr:twoCellAnchor>
  <xdr:twoCellAnchor editAs="oneCell">
    <xdr:from>
      <xdr:col>16</xdr:col>
      <xdr:colOff>593026</xdr:colOff>
      <xdr:row>4</xdr:row>
      <xdr:rowOff>39756</xdr:rowOff>
    </xdr:from>
    <xdr:to>
      <xdr:col>21</xdr:col>
      <xdr:colOff>466146</xdr:colOff>
      <xdr:row>11</xdr:row>
      <xdr:rowOff>268853</xdr:rowOff>
    </xdr:to>
    <xdr:pic>
      <xdr:nvPicPr>
        <xdr:cNvPr id="3" name="図 2">
          <a:extLst>
            <a:ext uri="{FF2B5EF4-FFF2-40B4-BE49-F238E27FC236}">
              <a16:creationId xmlns:a16="http://schemas.microsoft.com/office/drawing/2014/main" id="{CD37D520-D938-4AFA-892C-021FE6B337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9948" y="1106556"/>
          <a:ext cx="2987381" cy="2455462"/>
        </a:xfrm>
        <a:prstGeom prst="rect">
          <a:avLst/>
        </a:prstGeom>
      </xdr:spPr>
    </xdr:pic>
    <xdr:clientData/>
  </xdr:twoCellAnchor>
  <xdr:twoCellAnchor editAs="oneCell">
    <xdr:from>
      <xdr:col>5</xdr:col>
      <xdr:colOff>536706</xdr:colOff>
      <xdr:row>15</xdr:row>
      <xdr:rowOff>51353</xdr:rowOff>
    </xdr:from>
    <xdr:to>
      <xdr:col>10</xdr:col>
      <xdr:colOff>409826</xdr:colOff>
      <xdr:row>22</xdr:row>
      <xdr:rowOff>280449</xdr:rowOff>
    </xdr:to>
    <xdr:pic>
      <xdr:nvPicPr>
        <xdr:cNvPr id="4" name="図 3">
          <a:extLst>
            <a:ext uri="{FF2B5EF4-FFF2-40B4-BE49-F238E27FC236}">
              <a16:creationId xmlns:a16="http://schemas.microsoft.com/office/drawing/2014/main" id="{B39F7CDB-BC1A-4470-87C8-7DDD9CEF5F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49819" y="4802257"/>
          <a:ext cx="2987381" cy="2455462"/>
        </a:xfrm>
        <a:prstGeom prst="rect">
          <a:avLst/>
        </a:prstGeom>
      </xdr:spPr>
    </xdr:pic>
    <xdr:clientData/>
  </xdr:twoCellAnchor>
  <xdr:twoCellAnchor editAs="oneCell">
    <xdr:from>
      <xdr:col>16</xdr:col>
      <xdr:colOff>593026</xdr:colOff>
      <xdr:row>15</xdr:row>
      <xdr:rowOff>51353</xdr:rowOff>
    </xdr:from>
    <xdr:to>
      <xdr:col>21</xdr:col>
      <xdr:colOff>466146</xdr:colOff>
      <xdr:row>22</xdr:row>
      <xdr:rowOff>280449</xdr:rowOff>
    </xdr:to>
    <xdr:pic>
      <xdr:nvPicPr>
        <xdr:cNvPr id="5" name="図 4">
          <a:extLst>
            <a:ext uri="{FF2B5EF4-FFF2-40B4-BE49-F238E27FC236}">
              <a16:creationId xmlns:a16="http://schemas.microsoft.com/office/drawing/2014/main" id="{DE4E790E-83B3-43E4-9AEF-6B6CDBBB50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59948" y="4802257"/>
          <a:ext cx="2987381" cy="245546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569836</xdr:colOff>
      <xdr:row>4</xdr:row>
      <xdr:rowOff>46382</xdr:rowOff>
    </xdr:from>
    <xdr:to>
      <xdr:col>10</xdr:col>
      <xdr:colOff>442956</xdr:colOff>
      <xdr:row>11</xdr:row>
      <xdr:rowOff>275479</xdr:rowOff>
    </xdr:to>
    <xdr:pic>
      <xdr:nvPicPr>
        <xdr:cNvPr id="6" name="図 5">
          <a:extLst>
            <a:ext uri="{FF2B5EF4-FFF2-40B4-BE49-F238E27FC236}">
              <a16:creationId xmlns:a16="http://schemas.microsoft.com/office/drawing/2014/main" id="{DC2369DC-125E-4BC1-92C5-C4A965FA3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949" y="1113182"/>
          <a:ext cx="2987381" cy="2455462"/>
        </a:xfrm>
        <a:prstGeom prst="rect">
          <a:avLst/>
        </a:prstGeom>
      </xdr:spPr>
    </xdr:pic>
    <xdr:clientData/>
  </xdr:twoCellAnchor>
  <xdr:twoCellAnchor editAs="oneCell">
    <xdr:from>
      <xdr:col>17</xdr:col>
      <xdr:colOff>3304</xdr:colOff>
      <xdr:row>4</xdr:row>
      <xdr:rowOff>46382</xdr:rowOff>
    </xdr:from>
    <xdr:to>
      <xdr:col>21</xdr:col>
      <xdr:colOff>499276</xdr:colOff>
      <xdr:row>11</xdr:row>
      <xdr:rowOff>275479</xdr:rowOff>
    </xdr:to>
    <xdr:pic>
      <xdr:nvPicPr>
        <xdr:cNvPr id="7" name="図 6">
          <a:extLst>
            <a:ext uri="{FF2B5EF4-FFF2-40B4-BE49-F238E27FC236}">
              <a16:creationId xmlns:a16="http://schemas.microsoft.com/office/drawing/2014/main" id="{16252B90-50FF-4ABD-A189-57EBAE3489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3078" y="1113182"/>
          <a:ext cx="2987381" cy="2455462"/>
        </a:xfrm>
        <a:prstGeom prst="rect">
          <a:avLst/>
        </a:prstGeom>
      </xdr:spPr>
    </xdr:pic>
    <xdr:clientData/>
  </xdr:twoCellAnchor>
  <xdr:twoCellAnchor editAs="oneCell">
    <xdr:from>
      <xdr:col>5</xdr:col>
      <xdr:colOff>569836</xdr:colOff>
      <xdr:row>15</xdr:row>
      <xdr:rowOff>47543</xdr:rowOff>
    </xdr:from>
    <xdr:to>
      <xdr:col>10</xdr:col>
      <xdr:colOff>446766</xdr:colOff>
      <xdr:row>22</xdr:row>
      <xdr:rowOff>278544</xdr:rowOff>
    </xdr:to>
    <xdr:pic>
      <xdr:nvPicPr>
        <xdr:cNvPr id="8" name="図 7">
          <a:extLst>
            <a:ext uri="{FF2B5EF4-FFF2-40B4-BE49-F238E27FC236}">
              <a16:creationId xmlns:a16="http://schemas.microsoft.com/office/drawing/2014/main" id="{46B44C60-4170-407C-85A1-3CDB0433FA8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2949" y="4798447"/>
          <a:ext cx="2991191" cy="2457367"/>
        </a:xfrm>
        <a:prstGeom prst="rect">
          <a:avLst/>
        </a:prstGeom>
      </xdr:spPr>
    </xdr:pic>
    <xdr:clientData/>
  </xdr:twoCellAnchor>
  <xdr:twoCellAnchor editAs="oneCell">
    <xdr:from>
      <xdr:col>17</xdr:col>
      <xdr:colOff>3304</xdr:colOff>
      <xdr:row>15</xdr:row>
      <xdr:rowOff>51353</xdr:rowOff>
    </xdr:from>
    <xdr:to>
      <xdr:col>21</xdr:col>
      <xdr:colOff>499276</xdr:colOff>
      <xdr:row>22</xdr:row>
      <xdr:rowOff>280449</xdr:rowOff>
    </xdr:to>
    <xdr:pic>
      <xdr:nvPicPr>
        <xdr:cNvPr id="9" name="図 8">
          <a:extLst>
            <a:ext uri="{FF2B5EF4-FFF2-40B4-BE49-F238E27FC236}">
              <a16:creationId xmlns:a16="http://schemas.microsoft.com/office/drawing/2014/main" id="{5CCB117B-152B-4532-B77C-7B68A7B7964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93078" y="4802257"/>
          <a:ext cx="2987381" cy="245546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556587</xdr:colOff>
      <xdr:row>4</xdr:row>
      <xdr:rowOff>46382</xdr:rowOff>
    </xdr:from>
    <xdr:to>
      <xdr:col>10</xdr:col>
      <xdr:colOff>429707</xdr:colOff>
      <xdr:row>11</xdr:row>
      <xdr:rowOff>275479</xdr:rowOff>
    </xdr:to>
    <xdr:pic>
      <xdr:nvPicPr>
        <xdr:cNvPr id="6" name="図 5">
          <a:extLst>
            <a:ext uri="{FF2B5EF4-FFF2-40B4-BE49-F238E27FC236}">
              <a16:creationId xmlns:a16="http://schemas.microsoft.com/office/drawing/2014/main" id="{08473B9D-705A-44D2-8DAB-4704F54C5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9700" y="1113182"/>
          <a:ext cx="2987381" cy="2455462"/>
        </a:xfrm>
        <a:prstGeom prst="rect">
          <a:avLst/>
        </a:prstGeom>
      </xdr:spPr>
    </xdr:pic>
    <xdr:clientData/>
  </xdr:twoCellAnchor>
  <xdr:twoCellAnchor editAs="oneCell">
    <xdr:from>
      <xdr:col>16</xdr:col>
      <xdr:colOff>612907</xdr:colOff>
      <xdr:row>4</xdr:row>
      <xdr:rowOff>46382</xdr:rowOff>
    </xdr:from>
    <xdr:to>
      <xdr:col>21</xdr:col>
      <xdr:colOff>486027</xdr:colOff>
      <xdr:row>11</xdr:row>
      <xdr:rowOff>275479</xdr:rowOff>
    </xdr:to>
    <xdr:pic>
      <xdr:nvPicPr>
        <xdr:cNvPr id="7" name="図 6">
          <a:extLst>
            <a:ext uri="{FF2B5EF4-FFF2-40B4-BE49-F238E27FC236}">
              <a16:creationId xmlns:a16="http://schemas.microsoft.com/office/drawing/2014/main" id="{A69A8955-D82E-4617-8DF1-9BA68E4FD8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9829" y="1113182"/>
          <a:ext cx="2987381" cy="2455462"/>
        </a:xfrm>
        <a:prstGeom prst="rect">
          <a:avLst/>
        </a:prstGeom>
      </xdr:spPr>
    </xdr:pic>
    <xdr:clientData/>
  </xdr:twoCellAnchor>
  <xdr:twoCellAnchor editAs="oneCell">
    <xdr:from>
      <xdr:col>5</xdr:col>
      <xdr:colOff>556587</xdr:colOff>
      <xdr:row>15</xdr:row>
      <xdr:rowOff>57979</xdr:rowOff>
    </xdr:from>
    <xdr:to>
      <xdr:col>10</xdr:col>
      <xdr:colOff>429707</xdr:colOff>
      <xdr:row>22</xdr:row>
      <xdr:rowOff>287075</xdr:rowOff>
    </xdr:to>
    <xdr:pic>
      <xdr:nvPicPr>
        <xdr:cNvPr id="8" name="図 7">
          <a:extLst>
            <a:ext uri="{FF2B5EF4-FFF2-40B4-BE49-F238E27FC236}">
              <a16:creationId xmlns:a16="http://schemas.microsoft.com/office/drawing/2014/main" id="{00ABB44F-2DAB-427D-9919-F7846AED50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9700" y="4808883"/>
          <a:ext cx="2987381" cy="2455462"/>
        </a:xfrm>
        <a:prstGeom prst="rect">
          <a:avLst/>
        </a:prstGeom>
      </xdr:spPr>
    </xdr:pic>
    <xdr:clientData/>
  </xdr:twoCellAnchor>
  <xdr:twoCellAnchor editAs="oneCell">
    <xdr:from>
      <xdr:col>16</xdr:col>
      <xdr:colOff>612907</xdr:colOff>
      <xdr:row>15</xdr:row>
      <xdr:rowOff>57979</xdr:rowOff>
    </xdr:from>
    <xdr:to>
      <xdr:col>21</xdr:col>
      <xdr:colOff>486027</xdr:colOff>
      <xdr:row>22</xdr:row>
      <xdr:rowOff>287075</xdr:rowOff>
    </xdr:to>
    <xdr:pic>
      <xdr:nvPicPr>
        <xdr:cNvPr id="9" name="図 8">
          <a:extLst>
            <a:ext uri="{FF2B5EF4-FFF2-40B4-BE49-F238E27FC236}">
              <a16:creationId xmlns:a16="http://schemas.microsoft.com/office/drawing/2014/main" id="{B8C22174-1EE1-4FDB-8490-2B4A38073E0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79829" y="4808883"/>
          <a:ext cx="2987381" cy="245546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569843</xdr:colOff>
      <xdr:row>4</xdr:row>
      <xdr:rowOff>46382</xdr:rowOff>
    </xdr:from>
    <xdr:to>
      <xdr:col>10</xdr:col>
      <xdr:colOff>442963</xdr:colOff>
      <xdr:row>11</xdr:row>
      <xdr:rowOff>275479</xdr:rowOff>
    </xdr:to>
    <xdr:pic>
      <xdr:nvPicPr>
        <xdr:cNvPr id="6" name="図 5">
          <a:extLst>
            <a:ext uri="{FF2B5EF4-FFF2-40B4-BE49-F238E27FC236}">
              <a16:creationId xmlns:a16="http://schemas.microsoft.com/office/drawing/2014/main" id="{8327E03C-426C-4858-98DD-76E2ACF60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2956" y="1113182"/>
          <a:ext cx="2987381" cy="2455462"/>
        </a:xfrm>
        <a:prstGeom prst="rect">
          <a:avLst/>
        </a:prstGeom>
      </xdr:spPr>
    </xdr:pic>
    <xdr:clientData/>
  </xdr:twoCellAnchor>
  <xdr:twoCellAnchor editAs="oneCell">
    <xdr:from>
      <xdr:col>17</xdr:col>
      <xdr:colOff>3311</xdr:colOff>
      <xdr:row>4</xdr:row>
      <xdr:rowOff>46382</xdr:rowOff>
    </xdr:from>
    <xdr:to>
      <xdr:col>21</xdr:col>
      <xdr:colOff>499283</xdr:colOff>
      <xdr:row>11</xdr:row>
      <xdr:rowOff>275479</xdr:rowOff>
    </xdr:to>
    <xdr:pic>
      <xdr:nvPicPr>
        <xdr:cNvPr id="7" name="図 6">
          <a:extLst>
            <a:ext uri="{FF2B5EF4-FFF2-40B4-BE49-F238E27FC236}">
              <a16:creationId xmlns:a16="http://schemas.microsoft.com/office/drawing/2014/main" id="{24EEB8F0-819F-4E9F-B21A-26489D5BD8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3085" y="1113182"/>
          <a:ext cx="2987381" cy="2455462"/>
        </a:xfrm>
        <a:prstGeom prst="rect">
          <a:avLst/>
        </a:prstGeom>
      </xdr:spPr>
    </xdr:pic>
    <xdr:clientData/>
  </xdr:twoCellAnchor>
  <xdr:twoCellAnchor editAs="oneCell">
    <xdr:from>
      <xdr:col>5</xdr:col>
      <xdr:colOff>569843</xdr:colOff>
      <xdr:row>15</xdr:row>
      <xdr:rowOff>97735</xdr:rowOff>
    </xdr:from>
    <xdr:to>
      <xdr:col>10</xdr:col>
      <xdr:colOff>442963</xdr:colOff>
      <xdr:row>23</xdr:row>
      <xdr:rowOff>8779</xdr:rowOff>
    </xdr:to>
    <xdr:pic>
      <xdr:nvPicPr>
        <xdr:cNvPr id="8" name="図 7">
          <a:extLst>
            <a:ext uri="{FF2B5EF4-FFF2-40B4-BE49-F238E27FC236}">
              <a16:creationId xmlns:a16="http://schemas.microsoft.com/office/drawing/2014/main" id="{5A5F09F1-18EF-48BB-B8A1-6A7C1C1F3F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82956" y="4848639"/>
          <a:ext cx="2987381" cy="2455462"/>
        </a:xfrm>
        <a:prstGeom prst="rect">
          <a:avLst/>
        </a:prstGeom>
      </xdr:spPr>
    </xdr:pic>
    <xdr:clientData/>
  </xdr:twoCellAnchor>
  <xdr:twoCellAnchor editAs="oneCell">
    <xdr:from>
      <xdr:col>17</xdr:col>
      <xdr:colOff>3311</xdr:colOff>
      <xdr:row>15</xdr:row>
      <xdr:rowOff>97735</xdr:rowOff>
    </xdr:from>
    <xdr:to>
      <xdr:col>21</xdr:col>
      <xdr:colOff>499283</xdr:colOff>
      <xdr:row>23</xdr:row>
      <xdr:rowOff>8779</xdr:rowOff>
    </xdr:to>
    <xdr:pic>
      <xdr:nvPicPr>
        <xdr:cNvPr id="9" name="図 8">
          <a:extLst>
            <a:ext uri="{FF2B5EF4-FFF2-40B4-BE49-F238E27FC236}">
              <a16:creationId xmlns:a16="http://schemas.microsoft.com/office/drawing/2014/main" id="{34FD00D1-0C27-4513-89D1-3C73EDDE4C4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93085" y="4848639"/>
          <a:ext cx="2987381" cy="245546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596341</xdr:colOff>
      <xdr:row>4</xdr:row>
      <xdr:rowOff>39756</xdr:rowOff>
    </xdr:from>
    <xdr:to>
      <xdr:col>10</xdr:col>
      <xdr:colOff>469461</xdr:colOff>
      <xdr:row>11</xdr:row>
      <xdr:rowOff>268853</xdr:rowOff>
    </xdr:to>
    <xdr:pic>
      <xdr:nvPicPr>
        <xdr:cNvPr id="6" name="図 5">
          <a:extLst>
            <a:ext uri="{FF2B5EF4-FFF2-40B4-BE49-F238E27FC236}">
              <a16:creationId xmlns:a16="http://schemas.microsoft.com/office/drawing/2014/main" id="{A0B13204-2D85-4C2B-87F0-180F32BDCA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9454" y="1106556"/>
          <a:ext cx="2987381" cy="2455462"/>
        </a:xfrm>
        <a:prstGeom prst="rect">
          <a:avLst/>
        </a:prstGeom>
      </xdr:spPr>
    </xdr:pic>
    <xdr:clientData/>
  </xdr:twoCellAnchor>
  <xdr:twoCellAnchor editAs="oneCell">
    <xdr:from>
      <xdr:col>17</xdr:col>
      <xdr:colOff>29809</xdr:colOff>
      <xdr:row>4</xdr:row>
      <xdr:rowOff>39756</xdr:rowOff>
    </xdr:from>
    <xdr:to>
      <xdr:col>21</xdr:col>
      <xdr:colOff>525781</xdr:colOff>
      <xdr:row>11</xdr:row>
      <xdr:rowOff>268853</xdr:rowOff>
    </xdr:to>
    <xdr:pic>
      <xdr:nvPicPr>
        <xdr:cNvPr id="7" name="図 6">
          <a:extLst>
            <a:ext uri="{FF2B5EF4-FFF2-40B4-BE49-F238E27FC236}">
              <a16:creationId xmlns:a16="http://schemas.microsoft.com/office/drawing/2014/main" id="{DEAF4CDF-9C4F-4C2E-BF1F-1DC59EF571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9583" y="1106556"/>
          <a:ext cx="2987381" cy="2455462"/>
        </a:xfrm>
        <a:prstGeom prst="rect">
          <a:avLst/>
        </a:prstGeom>
      </xdr:spPr>
    </xdr:pic>
    <xdr:clientData/>
  </xdr:twoCellAnchor>
  <xdr:twoCellAnchor editAs="oneCell">
    <xdr:from>
      <xdr:col>5</xdr:col>
      <xdr:colOff>596341</xdr:colOff>
      <xdr:row>15</xdr:row>
      <xdr:rowOff>51353</xdr:rowOff>
    </xdr:from>
    <xdr:to>
      <xdr:col>10</xdr:col>
      <xdr:colOff>469461</xdr:colOff>
      <xdr:row>22</xdr:row>
      <xdr:rowOff>280449</xdr:rowOff>
    </xdr:to>
    <xdr:pic>
      <xdr:nvPicPr>
        <xdr:cNvPr id="8" name="図 7">
          <a:extLst>
            <a:ext uri="{FF2B5EF4-FFF2-40B4-BE49-F238E27FC236}">
              <a16:creationId xmlns:a16="http://schemas.microsoft.com/office/drawing/2014/main" id="{C00364C8-131C-4B9E-9E4B-D74C70F3C1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09454" y="4802257"/>
          <a:ext cx="2987381" cy="2455462"/>
        </a:xfrm>
        <a:prstGeom prst="rect">
          <a:avLst/>
        </a:prstGeom>
      </xdr:spPr>
    </xdr:pic>
    <xdr:clientData/>
  </xdr:twoCellAnchor>
  <xdr:twoCellAnchor editAs="oneCell">
    <xdr:from>
      <xdr:col>17</xdr:col>
      <xdr:colOff>29809</xdr:colOff>
      <xdr:row>15</xdr:row>
      <xdr:rowOff>51353</xdr:rowOff>
    </xdr:from>
    <xdr:to>
      <xdr:col>21</xdr:col>
      <xdr:colOff>525781</xdr:colOff>
      <xdr:row>22</xdr:row>
      <xdr:rowOff>280449</xdr:rowOff>
    </xdr:to>
    <xdr:pic>
      <xdr:nvPicPr>
        <xdr:cNvPr id="9" name="図 8">
          <a:extLst>
            <a:ext uri="{FF2B5EF4-FFF2-40B4-BE49-F238E27FC236}">
              <a16:creationId xmlns:a16="http://schemas.microsoft.com/office/drawing/2014/main" id="{A5B50149-C20C-4159-9F59-FB47DDC914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19583" y="4802257"/>
          <a:ext cx="2987381" cy="245546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549963</xdr:colOff>
      <xdr:row>4</xdr:row>
      <xdr:rowOff>39756</xdr:rowOff>
    </xdr:from>
    <xdr:to>
      <xdr:col>10</xdr:col>
      <xdr:colOff>423083</xdr:colOff>
      <xdr:row>11</xdr:row>
      <xdr:rowOff>268853</xdr:rowOff>
    </xdr:to>
    <xdr:pic>
      <xdr:nvPicPr>
        <xdr:cNvPr id="10" name="図 9">
          <a:extLst>
            <a:ext uri="{FF2B5EF4-FFF2-40B4-BE49-F238E27FC236}">
              <a16:creationId xmlns:a16="http://schemas.microsoft.com/office/drawing/2014/main" id="{6C2BA129-F392-4D21-8B03-017B96B1EC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076" y="1106556"/>
          <a:ext cx="2987381" cy="2455462"/>
        </a:xfrm>
        <a:prstGeom prst="rect">
          <a:avLst/>
        </a:prstGeom>
      </xdr:spPr>
    </xdr:pic>
    <xdr:clientData/>
  </xdr:twoCellAnchor>
  <xdr:twoCellAnchor editAs="oneCell">
    <xdr:from>
      <xdr:col>16</xdr:col>
      <xdr:colOff>606283</xdr:colOff>
      <xdr:row>4</xdr:row>
      <xdr:rowOff>39756</xdr:rowOff>
    </xdr:from>
    <xdr:to>
      <xdr:col>21</xdr:col>
      <xdr:colOff>479403</xdr:colOff>
      <xdr:row>11</xdr:row>
      <xdr:rowOff>268853</xdr:rowOff>
    </xdr:to>
    <xdr:pic>
      <xdr:nvPicPr>
        <xdr:cNvPr id="11" name="図 10">
          <a:extLst>
            <a:ext uri="{FF2B5EF4-FFF2-40B4-BE49-F238E27FC236}">
              <a16:creationId xmlns:a16="http://schemas.microsoft.com/office/drawing/2014/main" id="{CAAFD378-3BBB-4EAF-9D1B-A09B220E1B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3205" y="1106556"/>
          <a:ext cx="2987381" cy="2455462"/>
        </a:xfrm>
        <a:prstGeom prst="rect">
          <a:avLst/>
        </a:prstGeom>
      </xdr:spPr>
    </xdr:pic>
    <xdr:clientData/>
  </xdr:twoCellAnchor>
  <xdr:twoCellAnchor editAs="oneCell">
    <xdr:from>
      <xdr:col>5</xdr:col>
      <xdr:colOff>549963</xdr:colOff>
      <xdr:row>15</xdr:row>
      <xdr:rowOff>38101</xdr:rowOff>
    </xdr:from>
    <xdr:to>
      <xdr:col>10</xdr:col>
      <xdr:colOff>423083</xdr:colOff>
      <xdr:row>22</xdr:row>
      <xdr:rowOff>267197</xdr:rowOff>
    </xdr:to>
    <xdr:pic>
      <xdr:nvPicPr>
        <xdr:cNvPr id="12" name="図 11">
          <a:extLst>
            <a:ext uri="{FF2B5EF4-FFF2-40B4-BE49-F238E27FC236}">
              <a16:creationId xmlns:a16="http://schemas.microsoft.com/office/drawing/2014/main" id="{458DB694-201C-4C7F-BEB6-84368134EA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3076" y="4789005"/>
          <a:ext cx="2987381" cy="2455462"/>
        </a:xfrm>
        <a:prstGeom prst="rect">
          <a:avLst/>
        </a:prstGeom>
      </xdr:spPr>
    </xdr:pic>
    <xdr:clientData/>
  </xdr:twoCellAnchor>
  <xdr:twoCellAnchor editAs="oneCell">
    <xdr:from>
      <xdr:col>16</xdr:col>
      <xdr:colOff>606283</xdr:colOff>
      <xdr:row>15</xdr:row>
      <xdr:rowOff>38101</xdr:rowOff>
    </xdr:from>
    <xdr:to>
      <xdr:col>21</xdr:col>
      <xdr:colOff>479403</xdr:colOff>
      <xdr:row>22</xdr:row>
      <xdr:rowOff>267197</xdr:rowOff>
    </xdr:to>
    <xdr:pic>
      <xdr:nvPicPr>
        <xdr:cNvPr id="13" name="図 12">
          <a:extLst>
            <a:ext uri="{FF2B5EF4-FFF2-40B4-BE49-F238E27FC236}">
              <a16:creationId xmlns:a16="http://schemas.microsoft.com/office/drawing/2014/main" id="{7E5D323A-0EA1-419C-B6E4-7D68E62428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73205" y="4789005"/>
          <a:ext cx="2987381" cy="245546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536706</xdr:colOff>
      <xdr:row>4</xdr:row>
      <xdr:rowOff>39756</xdr:rowOff>
    </xdr:from>
    <xdr:to>
      <xdr:col>10</xdr:col>
      <xdr:colOff>409826</xdr:colOff>
      <xdr:row>11</xdr:row>
      <xdr:rowOff>268853</xdr:rowOff>
    </xdr:to>
    <xdr:pic>
      <xdr:nvPicPr>
        <xdr:cNvPr id="10" name="図 9">
          <a:extLst>
            <a:ext uri="{FF2B5EF4-FFF2-40B4-BE49-F238E27FC236}">
              <a16:creationId xmlns:a16="http://schemas.microsoft.com/office/drawing/2014/main" id="{3A656456-387D-48CC-8730-BC60D43D23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9819" y="1106556"/>
          <a:ext cx="2987381" cy="2455462"/>
        </a:xfrm>
        <a:prstGeom prst="rect">
          <a:avLst/>
        </a:prstGeom>
      </xdr:spPr>
    </xdr:pic>
    <xdr:clientData/>
  </xdr:twoCellAnchor>
  <xdr:twoCellAnchor editAs="oneCell">
    <xdr:from>
      <xdr:col>16</xdr:col>
      <xdr:colOff>593026</xdr:colOff>
      <xdr:row>4</xdr:row>
      <xdr:rowOff>39756</xdr:rowOff>
    </xdr:from>
    <xdr:to>
      <xdr:col>21</xdr:col>
      <xdr:colOff>466146</xdr:colOff>
      <xdr:row>11</xdr:row>
      <xdr:rowOff>268853</xdr:rowOff>
    </xdr:to>
    <xdr:pic>
      <xdr:nvPicPr>
        <xdr:cNvPr id="11" name="図 10">
          <a:extLst>
            <a:ext uri="{FF2B5EF4-FFF2-40B4-BE49-F238E27FC236}">
              <a16:creationId xmlns:a16="http://schemas.microsoft.com/office/drawing/2014/main" id="{CCAE629E-0BC7-4735-8CD1-B9F4D63C30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9948" y="1106556"/>
          <a:ext cx="2987381" cy="2455462"/>
        </a:xfrm>
        <a:prstGeom prst="rect">
          <a:avLst/>
        </a:prstGeom>
      </xdr:spPr>
    </xdr:pic>
    <xdr:clientData/>
  </xdr:twoCellAnchor>
  <xdr:twoCellAnchor editAs="oneCell">
    <xdr:from>
      <xdr:col>5</xdr:col>
      <xdr:colOff>536706</xdr:colOff>
      <xdr:row>15</xdr:row>
      <xdr:rowOff>57979</xdr:rowOff>
    </xdr:from>
    <xdr:to>
      <xdr:col>10</xdr:col>
      <xdr:colOff>409826</xdr:colOff>
      <xdr:row>22</xdr:row>
      <xdr:rowOff>287075</xdr:rowOff>
    </xdr:to>
    <xdr:pic>
      <xdr:nvPicPr>
        <xdr:cNvPr id="12" name="図 11">
          <a:extLst>
            <a:ext uri="{FF2B5EF4-FFF2-40B4-BE49-F238E27FC236}">
              <a16:creationId xmlns:a16="http://schemas.microsoft.com/office/drawing/2014/main" id="{B039D0BC-F2E5-4E92-A439-831E509333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49819" y="4808883"/>
          <a:ext cx="2987381" cy="2455462"/>
        </a:xfrm>
        <a:prstGeom prst="rect">
          <a:avLst/>
        </a:prstGeom>
      </xdr:spPr>
    </xdr:pic>
    <xdr:clientData/>
  </xdr:twoCellAnchor>
  <xdr:twoCellAnchor editAs="oneCell">
    <xdr:from>
      <xdr:col>16</xdr:col>
      <xdr:colOff>593026</xdr:colOff>
      <xdr:row>15</xdr:row>
      <xdr:rowOff>57979</xdr:rowOff>
    </xdr:from>
    <xdr:to>
      <xdr:col>21</xdr:col>
      <xdr:colOff>466146</xdr:colOff>
      <xdr:row>22</xdr:row>
      <xdr:rowOff>287075</xdr:rowOff>
    </xdr:to>
    <xdr:pic>
      <xdr:nvPicPr>
        <xdr:cNvPr id="13" name="図 12">
          <a:extLst>
            <a:ext uri="{FF2B5EF4-FFF2-40B4-BE49-F238E27FC236}">
              <a16:creationId xmlns:a16="http://schemas.microsoft.com/office/drawing/2014/main" id="{89EA1F7D-350F-41C6-A5A2-35A5EC98435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59948" y="4808883"/>
          <a:ext cx="2987381" cy="245546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556590</xdr:colOff>
      <xdr:row>4</xdr:row>
      <xdr:rowOff>33130</xdr:rowOff>
    </xdr:from>
    <xdr:to>
      <xdr:col>10</xdr:col>
      <xdr:colOff>429710</xdr:colOff>
      <xdr:row>11</xdr:row>
      <xdr:rowOff>262227</xdr:rowOff>
    </xdr:to>
    <xdr:pic>
      <xdr:nvPicPr>
        <xdr:cNvPr id="6" name="図 5">
          <a:extLst>
            <a:ext uri="{FF2B5EF4-FFF2-40B4-BE49-F238E27FC236}">
              <a16:creationId xmlns:a16="http://schemas.microsoft.com/office/drawing/2014/main" id="{5FF8BB48-F007-424A-8A87-4BA39BD796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9703" y="1099930"/>
          <a:ext cx="2987381" cy="2455462"/>
        </a:xfrm>
        <a:prstGeom prst="rect">
          <a:avLst/>
        </a:prstGeom>
      </xdr:spPr>
    </xdr:pic>
    <xdr:clientData/>
  </xdr:twoCellAnchor>
  <xdr:twoCellAnchor editAs="oneCell">
    <xdr:from>
      <xdr:col>16</xdr:col>
      <xdr:colOff>612910</xdr:colOff>
      <xdr:row>4</xdr:row>
      <xdr:rowOff>33130</xdr:rowOff>
    </xdr:from>
    <xdr:to>
      <xdr:col>21</xdr:col>
      <xdr:colOff>486030</xdr:colOff>
      <xdr:row>11</xdr:row>
      <xdr:rowOff>262227</xdr:rowOff>
    </xdr:to>
    <xdr:pic>
      <xdr:nvPicPr>
        <xdr:cNvPr id="7" name="図 6">
          <a:extLst>
            <a:ext uri="{FF2B5EF4-FFF2-40B4-BE49-F238E27FC236}">
              <a16:creationId xmlns:a16="http://schemas.microsoft.com/office/drawing/2014/main" id="{999D790C-B454-4FAE-BB92-60BF7D6505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9832" y="1099930"/>
          <a:ext cx="2987381" cy="2455462"/>
        </a:xfrm>
        <a:prstGeom prst="rect">
          <a:avLst/>
        </a:prstGeom>
      </xdr:spPr>
    </xdr:pic>
    <xdr:clientData/>
  </xdr:twoCellAnchor>
  <xdr:twoCellAnchor editAs="oneCell">
    <xdr:from>
      <xdr:col>5</xdr:col>
      <xdr:colOff>556590</xdr:colOff>
      <xdr:row>15</xdr:row>
      <xdr:rowOff>51353</xdr:rowOff>
    </xdr:from>
    <xdr:to>
      <xdr:col>10</xdr:col>
      <xdr:colOff>429710</xdr:colOff>
      <xdr:row>22</xdr:row>
      <xdr:rowOff>280449</xdr:rowOff>
    </xdr:to>
    <xdr:pic>
      <xdr:nvPicPr>
        <xdr:cNvPr id="8" name="図 7">
          <a:extLst>
            <a:ext uri="{FF2B5EF4-FFF2-40B4-BE49-F238E27FC236}">
              <a16:creationId xmlns:a16="http://schemas.microsoft.com/office/drawing/2014/main" id="{CB70E2ED-F468-4198-8708-392EEDF613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9703" y="4802257"/>
          <a:ext cx="2987381" cy="2455462"/>
        </a:xfrm>
        <a:prstGeom prst="rect">
          <a:avLst/>
        </a:prstGeom>
      </xdr:spPr>
    </xdr:pic>
    <xdr:clientData/>
  </xdr:twoCellAnchor>
  <xdr:twoCellAnchor editAs="oneCell">
    <xdr:from>
      <xdr:col>16</xdr:col>
      <xdr:colOff>612910</xdr:colOff>
      <xdr:row>15</xdr:row>
      <xdr:rowOff>51353</xdr:rowOff>
    </xdr:from>
    <xdr:to>
      <xdr:col>21</xdr:col>
      <xdr:colOff>486030</xdr:colOff>
      <xdr:row>22</xdr:row>
      <xdr:rowOff>280449</xdr:rowOff>
    </xdr:to>
    <xdr:pic>
      <xdr:nvPicPr>
        <xdr:cNvPr id="9" name="図 8">
          <a:extLst>
            <a:ext uri="{FF2B5EF4-FFF2-40B4-BE49-F238E27FC236}">
              <a16:creationId xmlns:a16="http://schemas.microsoft.com/office/drawing/2014/main" id="{D55A5F13-97D2-431A-9652-96AB1D1F37A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79832" y="4802257"/>
          <a:ext cx="2987381" cy="245546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4</xdr:colOff>
      <xdr:row>4</xdr:row>
      <xdr:rowOff>66264</xdr:rowOff>
    </xdr:from>
    <xdr:to>
      <xdr:col>10</xdr:col>
      <xdr:colOff>467567</xdr:colOff>
      <xdr:row>11</xdr:row>
      <xdr:rowOff>260575</xdr:rowOff>
    </xdr:to>
    <xdr:pic>
      <xdr:nvPicPr>
        <xdr:cNvPr id="2" name="図 1">
          <a:extLst>
            <a:ext uri="{FF2B5EF4-FFF2-40B4-BE49-F238E27FC236}">
              <a16:creationId xmlns:a16="http://schemas.microsoft.com/office/drawing/2014/main" id="{48BEEFDA-C0E5-4D7D-ABB4-1FF2B1FE78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8" y="1126438"/>
          <a:ext cx="3250519" cy="2455463"/>
        </a:xfrm>
        <a:prstGeom prst="rect">
          <a:avLst/>
        </a:prstGeom>
      </xdr:spPr>
    </xdr:pic>
    <xdr:clientData/>
  </xdr:twoCellAnchor>
  <xdr:twoCellAnchor editAs="oneCell">
    <xdr:from>
      <xdr:col>17</xdr:col>
      <xdr:colOff>3</xdr:colOff>
      <xdr:row>4</xdr:row>
      <xdr:rowOff>66264</xdr:rowOff>
    </xdr:from>
    <xdr:to>
      <xdr:col>21</xdr:col>
      <xdr:colOff>467566</xdr:colOff>
      <xdr:row>11</xdr:row>
      <xdr:rowOff>260575</xdr:rowOff>
    </xdr:to>
    <xdr:pic>
      <xdr:nvPicPr>
        <xdr:cNvPr id="3" name="図 2">
          <a:extLst>
            <a:ext uri="{FF2B5EF4-FFF2-40B4-BE49-F238E27FC236}">
              <a16:creationId xmlns:a16="http://schemas.microsoft.com/office/drawing/2014/main" id="{678EABD0-48DB-49FA-ADBA-C1CD2D1C20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3264" y="1126438"/>
          <a:ext cx="3250519" cy="2455463"/>
        </a:xfrm>
        <a:prstGeom prst="rect">
          <a:avLst/>
        </a:prstGeom>
      </xdr:spPr>
    </xdr:pic>
    <xdr:clientData/>
  </xdr:twoCellAnchor>
  <xdr:twoCellAnchor editAs="oneCell">
    <xdr:from>
      <xdr:col>6</xdr:col>
      <xdr:colOff>4</xdr:colOff>
      <xdr:row>15</xdr:row>
      <xdr:rowOff>66265</xdr:rowOff>
    </xdr:from>
    <xdr:to>
      <xdr:col>10</xdr:col>
      <xdr:colOff>467567</xdr:colOff>
      <xdr:row>22</xdr:row>
      <xdr:rowOff>260574</xdr:rowOff>
    </xdr:to>
    <xdr:pic>
      <xdr:nvPicPr>
        <xdr:cNvPr id="4" name="図 3">
          <a:extLst>
            <a:ext uri="{FF2B5EF4-FFF2-40B4-BE49-F238E27FC236}">
              <a16:creationId xmlns:a16="http://schemas.microsoft.com/office/drawing/2014/main" id="{EBC6FB82-0E89-468C-9F16-923D040A08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8" y="4861895"/>
          <a:ext cx="3250519" cy="2455462"/>
        </a:xfrm>
        <a:prstGeom prst="rect">
          <a:avLst/>
        </a:prstGeom>
      </xdr:spPr>
    </xdr:pic>
    <xdr:clientData/>
  </xdr:twoCellAnchor>
  <xdr:twoCellAnchor editAs="oneCell">
    <xdr:from>
      <xdr:col>17</xdr:col>
      <xdr:colOff>3</xdr:colOff>
      <xdr:row>15</xdr:row>
      <xdr:rowOff>66265</xdr:rowOff>
    </xdr:from>
    <xdr:to>
      <xdr:col>21</xdr:col>
      <xdr:colOff>467566</xdr:colOff>
      <xdr:row>22</xdr:row>
      <xdr:rowOff>260574</xdr:rowOff>
    </xdr:to>
    <xdr:pic>
      <xdr:nvPicPr>
        <xdr:cNvPr id="5" name="図 4">
          <a:extLst>
            <a:ext uri="{FF2B5EF4-FFF2-40B4-BE49-F238E27FC236}">
              <a16:creationId xmlns:a16="http://schemas.microsoft.com/office/drawing/2014/main" id="{C3565A31-4FB5-413A-AB09-92FCB5563C6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3264" y="4861895"/>
          <a:ext cx="3250519" cy="245546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24849</xdr:colOff>
      <xdr:row>4</xdr:row>
      <xdr:rowOff>66264</xdr:rowOff>
    </xdr:from>
    <xdr:to>
      <xdr:col>10</xdr:col>
      <xdr:colOff>492412</xdr:colOff>
      <xdr:row>11</xdr:row>
      <xdr:rowOff>260575</xdr:rowOff>
    </xdr:to>
    <xdr:pic>
      <xdr:nvPicPr>
        <xdr:cNvPr id="2" name="図 1">
          <a:extLst>
            <a:ext uri="{FF2B5EF4-FFF2-40B4-BE49-F238E27FC236}">
              <a16:creationId xmlns:a16="http://schemas.microsoft.com/office/drawing/2014/main" id="{598F353F-9D2A-497C-9B7F-F2BD792FAC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3" y="1126438"/>
          <a:ext cx="3250519" cy="2455463"/>
        </a:xfrm>
        <a:prstGeom prst="rect">
          <a:avLst/>
        </a:prstGeom>
      </xdr:spPr>
    </xdr:pic>
    <xdr:clientData/>
  </xdr:twoCellAnchor>
  <xdr:twoCellAnchor editAs="oneCell">
    <xdr:from>
      <xdr:col>17</xdr:col>
      <xdr:colOff>24848</xdr:colOff>
      <xdr:row>4</xdr:row>
      <xdr:rowOff>66264</xdr:rowOff>
    </xdr:from>
    <xdr:to>
      <xdr:col>21</xdr:col>
      <xdr:colOff>492411</xdr:colOff>
      <xdr:row>11</xdr:row>
      <xdr:rowOff>260575</xdr:rowOff>
    </xdr:to>
    <xdr:pic>
      <xdr:nvPicPr>
        <xdr:cNvPr id="3" name="図 2">
          <a:extLst>
            <a:ext uri="{FF2B5EF4-FFF2-40B4-BE49-F238E27FC236}">
              <a16:creationId xmlns:a16="http://schemas.microsoft.com/office/drawing/2014/main" id="{4E05C616-D9FD-4B88-AF36-454C297703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8109" y="1126438"/>
          <a:ext cx="3250519" cy="2455463"/>
        </a:xfrm>
        <a:prstGeom prst="rect">
          <a:avLst/>
        </a:prstGeom>
      </xdr:spPr>
    </xdr:pic>
    <xdr:clientData/>
  </xdr:twoCellAnchor>
  <xdr:twoCellAnchor editAs="oneCell">
    <xdr:from>
      <xdr:col>6</xdr:col>
      <xdr:colOff>24849</xdr:colOff>
      <xdr:row>15</xdr:row>
      <xdr:rowOff>66265</xdr:rowOff>
    </xdr:from>
    <xdr:to>
      <xdr:col>10</xdr:col>
      <xdr:colOff>492412</xdr:colOff>
      <xdr:row>22</xdr:row>
      <xdr:rowOff>260574</xdr:rowOff>
    </xdr:to>
    <xdr:pic>
      <xdr:nvPicPr>
        <xdr:cNvPr id="4" name="図 3">
          <a:extLst>
            <a:ext uri="{FF2B5EF4-FFF2-40B4-BE49-F238E27FC236}">
              <a16:creationId xmlns:a16="http://schemas.microsoft.com/office/drawing/2014/main" id="{76F8678D-6756-4C9D-A432-5D5F856F0C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3" y="4861895"/>
          <a:ext cx="3250519" cy="2455462"/>
        </a:xfrm>
        <a:prstGeom prst="rect">
          <a:avLst/>
        </a:prstGeom>
      </xdr:spPr>
    </xdr:pic>
    <xdr:clientData/>
  </xdr:twoCellAnchor>
  <xdr:twoCellAnchor editAs="oneCell">
    <xdr:from>
      <xdr:col>17</xdr:col>
      <xdr:colOff>24848</xdr:colOff>
      <xdr:row>15</xdr:row>
      <xdr:rowOff>66265</xdr:rowOff>
    </xdr:from>
    <xdr:to>
      <xdr:col>21</xdr:col>
      <xdr:colOff>492411</xdr:colOff>
      <xdr:row>22</xdr:row>
      <xdr:rowOff>260574</xdr:rowOff>
    </xdr:to>
    <xdr:pic>
      <xdr:nvPicPr>
        <xdr:cNvPr id="5" name="図 4">
          <a:extLst>
            <a:ext uri="{FF2B5EF4-FFF2-40B4-BE49-F238E27FC236}">
              <a16:creationId xmlns:a16="http://schemas.microsoft.com/office/drawing/2014/main" id="{C3A38D63-C1F9-4ACB-B3E0-F95FF9E6D0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8109" y="4861895"/>
          <a:ext cx="3250519" cy="245546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8283</xdr:colOff>
      <xdr:row>4</xdr:row>
      <xdr:rowOff>66264</xdr:rowOff>
    </xdr:from>
    <xdr:to>
      <xdr:col>10</xdr:col>
      <xdr:colOff>474190</xdr:colOff>
      <xdr:row>11</xdr:row>
      <xdr:rowOff>266372</xdr:rowOff>
    </xdr:to>
    <xdr:pic>
      <xdr:nvPicPr>
        <xdr:cNvPr id="2" name="図 1">
          <a:extLst>
            <a:ext uri="{FF2B5EF4-FFF2-40B4-BE49-F238E27FC236}">
              <a16:creationId xmlns:a16="http://schemas.microsoft.com/office/drawing/2014/main" id="{0E96631F-5183-4A90-82EE-AB9F2A64AE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7" y="1126438"/>
          <a:ext cx="3248863" cy="2461260"/>
        </a:xfrm>
        <a:prstGeom prst="rect">
          <a:avLst/>
        </a:prstGeom>
      </xdr:spPr>
    </xdr:pic>
    <xdr:clientData/>
  </xdr:twoCellAnchor>
  <xdr:twoCellAnchor editAs="oneCell">
    <xdr:from>
      <xdr:col>17</xdr:col>
      <xdr:colOff>11595</xdr:colOff>
      <xdr:row>4</xdr:row>
      <xdr:rowOff>66264</xdr:rowOff>
    </xdr:from>
    <xdr:to>
      <xdr:col>21</xdr:col>
      <xdr:colOff>477502</xdr:colOff>
      <xdr:row>11</xdr:row>
      <xdr:rowOff>266372</xdr:rowOff>
    </xdr:to>
    <xdr:pic>
      <xdr:nvPicPr>
        <xdr:cNvPr id="3" name="図 2">
          <a:extLst>
            <a:ext uri="{FF2B5EF4-FFF2-40B4-BE49-F238E27FC236}">
              <a16:creationId xmlns:a16="http://schemas.microsoft.com/office/drawing/2014/main" id="{C822AC01-6501-48E5-857A-231653A4EB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4856" y="1126438"/>
          <a:ext cx="3248863" cy="2461260"/>
        </a:xfrm>
        <a:prstGeom prst="rect">
          <a:avLst/>
        </a:prstGeom>
      </xdr:spPr>
    </xdr:pic>
    <xdr:clientData/>
  </xdr:twoCellAnchor>
  <xdr:twoCellAnchor editAs="oneCell">
    <xdr:from>
      <xdr:col>6</xdr:col>
      <xdr:colOff>8283</xdr:colOff>
      <xdr:row>15</xdr:row>
      <xdr:rowOff>74133</xdr:rowOff>
    </xdr:from>
    <xdr:to>
      <xdr:col>10</xdr:col>
      <xdr:colOff>474190</xdr:colOff>
      <xdr:row>22</xdr:row>
      <xdr:rowOff>274240</xdr:rowOff>
    </xdr:to>
    <xdr:pic>
      <xdr:nvPicPr>
        <xdr:cNvPr id="4" name="図 3">
          <a:extLst>
            <a:ext uri="{FF2B5EF4-FFF2-40B4-BE49-F238E27FC236}">
              <a16:creationId xmlns:a16="http://schemas.microsoft.com/office/drawing/2014/main" id="{11070666-6C1A-4714-889E-A631C13556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7" y="4869763"/>
          <a:ext cx="3248863" cy="2461260"/>
        </a:xfrm>
        <a:prstGeom prst="rect">
          <a:avLst/>
        </a:prstGeom>
      </xdr:spPr>
    </xdr:pic>
    <xdr:clientData/>
  </xdr:twoCellAnchor>
  <xdr:twoCellAnchor editAs="oneCell">
    <xdr:from>
      <xdr:col>17</xdr:col>
      <xdr:colOff>11595</xdr:colOff>
      <xdr:row>15</xdr:row>
      <xdr:rowOff>74133</xdr:rowOff>
    </xdr:from>
    <xdr:to>
      <xdr:col>21</xdr:col>
      <xdr:colOff>477502</xdr:colOff>
      <xdr:row>22</xdr:row>
      <xdr:rowOff>274240</xdr:rowOff>
    </xdr:to>
    <xdr:pic>
      <xdr:nvPicPr>
        <xdr:cNvPr id="5" name="図 4">
          <a:extLst>
            <a:ext uri="{FF2B5EF4-FFF2-40B4-BE49-F238E27FC236}">
              <a16:creationId xmlns:a16="http://schemas.microsoft.com/office/drawing/2014/main" id="{FB94FB77-BABC-48D4-A327-7F8AE4BE03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4856" y="4869763"/>
          <a:ext cx="3248863" cy="24612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24849</xdr:colOff>
      <xdr:row>4</xdr:row>
      <xdr:rowOff>57981</xdr:rowOff>
    </xdr:from>
    <xdr:to>
      <xdr:col>10</xdr:col>
      <xdr:colOff>490756</xdr:colOff>
      <xdr:row>11</xdr:row>
      <xdr:rowOff>258089</xdr:rowOff>
    </xdr:to>
    <xdr:pic>
      <xdr:nvPicPr>
        <xdr:cNvPr id="6" name="図 5">
          <a:extLst>
            <a:ext uri="{FF2B5EF4-FFF2-40B4-BE49-F238E27FC236}">
              <a16:creationId xmlns:a16="http://schemas.microsoft.com/office/drawing/2014/main" id="{0FEAA562-BEC4-4657-BF08-0C0C425406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3" y="1118155"/>
          <a:ext cx="3248863" cy="2461260"/>
        </a:xfrm>
        <a:prstGeom prst="rect">
          <a:avLst/>
        </a:prstGeom>
      </xdr:spPr>
    </xdr:pic>
    <xdr:clientData/>
  </xdr:twoCellAnchor>
  <xdr:twoCellAnchor editAs="oneCell">
    <xdr:from>
      <xdr:col>17</xdr:col>
      <xdr:colOff>28161</xdr:colOff>
      <xdr:row>4</xdr:row>
      <xdr:rowOff>57981</xdr:rowOff>
    </xdr:from>
    <xdr:to>
      <xdr:col>21</xdr:col>
      <xdr:colOff>494068</xdr:colOff>
      <xdr:row>11</xdr:row>
      <xdr:rowOff>258089</xdr:rowOff>
    </xdr:to>
    <xdr:pic>
      <xdr:nvPicPr>
        <xdr:cNvPr id="7" name="図 6">
          <a:extLst>
            <a:ext uri="{FF2B5EF4-FFF2-40B4-BE49-F238E27FC236}">
              <a16:creationId xmlns:a16="http://schemas.microsoft.com/office/drawing/2014/main" id="{105D66A4-9FA0-4C9A-AB28-D7B635030B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1422" y="1118155"/>
          <a:ext cx="3248863" cy="2461260"/>
        </a:xfrm>
        <a:prstGeom prst="rect">
          <a:avLst/>
        </a:prstGeom>
      </xdr:spPr>
    </xdr:pic>
    <xdr:clientData/>
  </xdr:twoCellAnchor>
  <xdr:twoCellAnchor editAs="oneCell">
    <xdr:from>
      <xdr:col>6</xdr:col>
      <xdr:colOff>24849</xdr:colOff>
      <xdr:row>15</xdr:row>
      <xdr:rowOff>65850</xdr:rowOff>
    </xdr:from>
    <xdr:to>
      <xdr:col>10</xdr:col>
      <xdr:colOff>490756</xdr:colOff>
      <xdr:row>22</xdr:row>
      <xdr:rowOff>265957</xdr:rowOff>
    </xdr:to>
    <xdr:pic>
      <xdr:nvPicPr>
        <xdr:cNvPr id="8" name="図 7">
          <a:extLst>
            <a:ext uri="{FF2B5EF4-FFF2-40B4-BE49-F238E27FC236}">
              <a16:creationId xmlns:a16="http://schemas.microsoft.com/office/drawing/2014/main" id="{67C34430-B042-435F-A205-0E4EC6AA96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3" y="4861480"/>
          <a:ext cx="3248863" cy="2461260"/>
        </a:xfrm>
        <a:prstGeom prst="rect">
          <a:avLst/>
        </a:prstGeom>
      </xdr:spPr>
    </xdr:pic>
    <xdr:clientData/>
  </xdr:twoCellAnchor>
  <xdr:twoCellAnchor editAs="oneCell">
    <xdr:from>
      <xdr:col>17</xdr:col>
      <xdr:colOff>28161</xdr:colOff>
      <xdr:row>15</xdr:row>
      <xdr:rowOff>65850</xdr:rowOff>
    </xdr:from>
    <xdr:to>
      <xdr:col>21</xdr:col>
      <xdr:colOff>494068</xdr:colOff>
      <xdr:row>22</xdr:row>
      <xdr:rowOff>265957</xdr:rowOff>
    </xdr:to>
    <xdr:pic>
      <xdr:nvPicPr>
        <xdr:cNvPr id="9" name="図 8">
          <a:extLst>
            <a:ext uri="{FF2B5EF4-FFF2-40B4-BE49-F238E27FC236}">
              <a16:creationId xmlns:a16="http://schemas.microsoft.com/office/drawing/2014/main" id="{CB85D504-94F3-4CFA-A608-AD12896899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1422" y="4861480"/>
          <a:ext cx="3248863" cy="24612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3</xdr:colOff>
      <xdr:row>4</xdr:row>
      <xdr:rowOff>66264</xdr:rowOff>
    </xdr:from>
    <xdr:to>
      <xdr:col>10</xdr:col>
      <xdr:colOff>465910</xdr:colOff>
      <xdr:row>11</xdr:row>
      <xdr:rowOff>266372</xdr:rowOff>
    </xdr:to>
    <xdr:pic>
      <xdr:nvPicPr>
        <xdr:cNvPr id="6" name="図 5">
          <a:extLst>
            <a:ext uri="{FF2B5EF4-FFF2-40B4-BE49-F238E27FC236}">
              <a16:creationId xmlns:a16="http://schemas.microsoft.com/office/drawing/2014/main" id="{EED438D5-D8E5-4694-9B52-13CAAF651C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7" y="1126438"/>
          <a:ext cx="3248863" cy="2461260"/>
        </a:xfrm>
        <a:prstGeom prst="rect">
          <a:avLst/>
        </a:prstGeom>
      </xdr:spPr>
    </xdr:pic>
    <xdr:clientData/>
  </xdr:twoCellAnchor>
  <xdr:twoCellAnchor editAs="oneCell">
    <xdr:from>
      <xdr:col>17</xdr:col>
      <xdr:colOff>3315</xdr:colOff>
      <xdr:row>4</xdr:row>
      <xdr:rowOff>66264</xdr:rowOff>
    </xdr:from>
    <xdr:to>
      <xdr:col>21</xdr:col>
      <xdr:colOff>469222</xdr:colOff>
      <xdr:row>11</xdr:row>
      <xdr:rowOff>266372</xdr:rowOff>
    </xdr:to>
    <xdr:pic>
      <xdr:nvPicPr>
        <xdr:cNvPr id="7" name="図 6">
          <a:extLst>
            <a:ext uri="{FF2B5EF4-FFF2-40B4-BE49-F238E27FC236}">
              <a16:creationId xmlns:a16="http://schemas.microsoft.com/office/drawing/2014/main" id="{360254CF-49F3-4DD9-9E46-0FC391C3A2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6576" y="1126438"/>
          <a:ext cx="3248863" cy="2461260"/>
        </a:xfrm>
        <a:prstGeom prst="rect">
          <a:avLst/>
        </a:prstGeom>
      </xdr:spPr>
    </xdr:pic>
    <xdr:clientData/>
  </xdr:twoCellAnchor>
  <xdr:twoCellAnchor editAs="oneCell">
    <xdr:from>
      <xdr:col>6</xdr:col>
      <xdr:colOff>3</xdr:colOff>
      <xdr:row>15</xdr:row>
      <xdr:rowOff>74133</xdr:rowOff>
    </xdr:from>
    <xdr:to>
      <xdr:col>10</xdr:col>
      <xdr:colOff>465910</xdr:colOff>
      <xdr:row>22</xdr:row>
      <xdr:rowOff>274240</xdr:rowOff>
    </xdr:to>
    <xdr:pic>
      <xdr:nvPicPr>
        <xdr:cNvPr id="8" name="図 7">
          <a:extLst>
            <a:ext uri="{FF2B5EF4-FFF2-40B4-BE49-F238E27FC236}">
              <a16:creationId xmlns:a16="http://schemas.microsoft.com/office/drawing/2014/main" id="{37CF306A-63CA-4098-B74B-C9CF5E9BFAD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7" y="4869763"/>
          <a:ext cx="3248863" cy="2461260"/>
        </a:xfrm>
        <a:prstGeom prst="rect">
          <a:avLst/>
        </a:prstGeom>
      </xdr:spPr>
    </xdr:pic>
    <xdr:clientData/>
  </xdr:twoCellAnchor>
  <xdr:twoCellAnchor editAs="oneCell">
    <xdr:from>
      <xdr:col>17</xdr:col>
      <xdr:colOff>3315</xdr:colOff>
      <xdr:row>15</xdr:row>
      <xdr:rowOff>74133</xdr:rowOff>
    </xdr:from>
    <xdr:to>
      <xdr:col>21</xdr:col>
      <xdr:colOff>469222</xdr:colOff>
      <xdr:row>22</xdr:row>
      <xdr:rowOff>274240</xdr:rowOff>
    </xdr:to>
    <xdr:pic>
      <xdr:nvPicPr>
        <xdr:cNvPr id="9" name="図 8">
          <a:extLst>
            <a:ext uri="{FF2B5EF4-FFF2-40B4-BE49-F238E27FC236}">
              <a16:creationId xmlns:a16="http://schemas.microsoft.com/office/drawing/2014/main" id="{88086D55-4281-408F-8CBA-8DC521B1A2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6576" y="4869763"/>
          <a:ext cx="3248863" cy="24612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2</xdr:colOff>
      <xdr:row>4</xdr:row>
      <xdr:rowOff>57981</xdr:rowOff>
    </xdr:from>
    <xdr:to>
      <xdr:col>10</xdr:col>
      <xdr:colOff>465909</xdr:colOff>
      <xdr:row>11</xdr:row>
      <xdr:rowOff>258089</xdr:rowOff>
    </xdr:to>
    <xdr:pic>
      <xdr:nvPicPr>
        <xdr:cNvPr id="6" name="図 5">
          <a:extLst>
            <a:ext uri="{FF2B5EF4-FFF2-40B4-BE49-F238E27FC236}">
              <a16:creationId xmlns:a16="http://schemas.microsoft.com/office/drawing/2014/main" id="{BA70704D-8404-4502-AFEC-E3D5264FBB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6" y="1118155"/>
          <a:ext cx="3248863" cy="2461260"/>
        </a:xfrm>
        <a:prstGeom prst="rect">
          <a:avLst/>
        </a:prstGeom>
      </xdr:spPr>
    </xdr:pic>
    <xdr:clientData/>
  </xdr:twoCellAnchor>
  <xdr:twoCellAnchor editAs="oneCell">
    <xdr:from>
      <xdr:col>17</xdr:col>
      <xdr:colOff>3314</xdr:colOff>
      <xdr:row>4</xdr:row>
      <xdr:rowOff>57981</xdr:rowOff>
    </xdr:from>
    <xdr:to>
      <xdr:col>21</xdr:col>
      <xdr:colOff>469221</xdr:colOff>
      <xdr:row>11</xdr:row>
      <xdr:rowOff>258089</xdr:rowOff>
    </xdr:to>
    <xdr:pic>
      <xdr:nvPicPr>
        <xdr:cNvPr id="7" name="図 6">
          <a:extLst>
            <a:ext uri="{FF2B5EF4-FFF2-40B4-BE49-F238E27FC236}">
              <a16:creationId xmlns:a16="http://schemas.microsoft.com/office/drawing/2014/main" id="{BA463947-8AAD-4C94-8252-42EE0ADD91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6575" y="1118155"/>
          <a:ext cx="3248863" cy="2461260"/>
        </a:xfrm>
        <a:prstGeom prst="rect">
          <a:avLst/>
        </a:prstGeom>
      </xdr:spPr>
    </xdr:pic>
    <xdr:clientData/>
  </xdr:twoCellAnchor>
  <xdr:twoCellAnchor editAs="oneCell">
    <xdr:from>
      <xdr:col>6</xdr:col>
      <xdr:colOff>2</xdr:colOff>
      <xdr:row>15</xdr:row>
      <xdr:rowOff>65850</xdr:rowOff>
    </xdr:from>
    <xdr:to>
      <xdr:col>10</xdr:col>
      <xdr:colOff>465909</xdr:colOff>
      <xdr:row>22</xdr:row>
      <xdr:rowOff>265957</xdr:rowOff>
    </xdr:to>
    <xdr:pic>
      <xdr:nvPicPr>
        <xdr:cNvPr id="8" name="図 7">
          <a:extLst>
            <a:ext uri="{FF2B5EF4-FFF2-40B4-BE49-F238E27FC236}">
              <a16:creationId xmlns:a16="http://schemas.microsoft.com/office/drawing/2014/main" id="{43F09D84-97FF-434A-99E0-FE8C4888B0D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6" y="4861480"/>
          <a:ext cx="3248863" cy="2461260"/>
        </a:xfrm>
        <a:prstGeom prst="rect">
          <a:avLst/>
        </a:prstGeom>
      </xdr:spPr>
    </xdr:pic>
    <xdr:clientData/>
  </xdr:twoCellAnchor>
  <xdr:twoCellAnchor editAs="oneCell">
    <xdr:from>
      <xdr:col>16</xdr:col>
      <xdr:colOff>679589</xdr:colOff>
      <xdr:row>15</xdr:row>
      <xdr:rowOff>27750</xdr:rowOff>
    </xdr:from>
    <xdr:to>
      <xdr:col>21</xdr:col>
      <xdr:colOff>450171</xdr:colOff>
      <xdr:row>22</xdr:row>
      <xdr:rowOff>227857</xdr:rowOff>
    </xdr:to>
    <xdr:pic>
      <xdr:nvPicPr>
        <xdr:cNvPr id="9" name="図 8">
          <a:extLst>
            <a:ext uri="{FF2B5EF4-FFF2-40B4-BE49-F238E27FC236}">
              <a16:creationId xmlns:a16="http://schemas.microsoft.com/office/drawing/2014/main" id="{D0C1D52E-E792-4D5B-B1E8-94E3E094A0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7464" y="4828350"/>
          <a:ext cx="3247207" cy="246705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687455</xdr:colOff>
      <xdr:row>4</xdr:row>
      <xdr:rowOff>74547</xdr:rowOff>
    </xdr:from>
    <xdr:to>
      <xdr:col>10</xdr:col>
      <xdr:colOff>459279</xdr:colOff>
      <xdr:row>11</xdr:row>
      <xdr:rowOff>268858</xdr:rowOff>
    </xdr:to>
    <xdr:pic>
      <xdr:nvPicPr>
        <xdr:cNvPr id="6" name="図 5">
          <a:extLst>
            <a:ext uri="{FF2B5EF4-FFF2-40B4-BE49-F238E27FC236}">
              <a16:creationId xmlns:a16="http://schemas.microsoft.com/office/drawing/2014/main" id="{768AC9FD-D6F9-4FA5-9F98-C4D3991B57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7390" y="1134721"/>
          <a:ext cx="3250519" cy="2455463"/>
        </a:xfrm>
        <a:prstGeom prst="rect">
          <a:avLst/>
        </a:prstGeom>
      </xdr:spPr>
    </xdr:pic>
    <xdr:clientData/>
  </xdr:twoCellAnchor>
  <xdr:twoCellAnchor editAs="oneCell">
    <xdr:from>
      <xdr:col>16</xdr:col>
      <xdr:colOff>687454</xdr:colOff>
      <xdr:row>4</xdr:row>
      <xdr:rowOff>74547</xdr:rowOff>
    </xdr:from>
    <xdr:to>
      <xdr:col>21</xdr:col>
      <xdr:colOff>459278</xdr:colOff>
      <xdr:row>11</xdr:row>
      <xdr:rowOff>268858</xdr:rowOff>
    </xdr:to>
    <xdr:pic>
      <xdr:nvPicPr>
        <xdr:cNvPr id="7" name="図 6">
          <a:extLst>
            <a:ext uri="{FF2B5EF4-FFF2-40B4-BE49-F238E27FC236}">
              <a16:creationId xmlns:a16="http://schemas.microsoft.com/office/drawing/2014/main" id="{A39E40F5-41AD-4B08-8A36-29F9050114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4976" y="1134721"/>
          <a:ext cx="3250519" cy="2455463"/>
        </a:xfrm>
        <a:prstGeom prst="rect">
          <a:avLst/>
        </a:prstGeom>
      </xdr:spPr>
    </xdr:pic>
    <xdr:clientData/>
  </xdr:twoCellAnchor>
  <xdr:twoCellAnchor editAs="oneCell">
    <xdr:from>
      <xdr:col>5</xdr:col>
      <xdr:colOff>687455</xdr:colOff>
      <xdr:row>15</xdr:row>
      <xdr:rowOff>74548</xdr:rowOff>
    </xdr:from>
    <xdr:to>
      <xdr:col>10</xdr:col>
      <xdr:colOff>459279</xdr:colOff>
      <xdr:row>22</xdr:row>
      <xdr:rowOff>268857</xdr:rowOff>
    </xdr:to>
    <xdr:pic>
      <xdr:nvPicPr>
        <xdr:cNvPr id="8" name="図 7">
          <a:extLst>
            <a:ext uri="{FF2B5EF4-FFF2-40B4-BE49-F238E27FC236}">
              <a16:creationId xmlns:a16="http://schemas.microsoft.com/office/drawing/2014/main" id="{9A59DE9F-AFF6-49B6-A47E-E08608454B7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7390" y="4870178"/>
          <a:ext cx="3250519" cy="2455462"/>
        </a:xfrm>
        <a:prstGeom prst="rect">
          <a:avLst/>
        </a:prstGeom>
      </xdr:spPr>
    </xdr:pic>
    <xdr:clientData/>
  </xdr:twoCellAnchor>
  <xdr:twoCellAnchor editAs="oneCell">
    <xdr:from>
      <xdr:col>16</xdr:col>
      <xdr:colOff>687454</xdr:colOff>
      <xdr:row>15</xdr:row>
      <xdr:rowOff>74548</xdr:rowOff>
    </xdr:from>
    <xdr:to>
      <xdr:col>21</xdr:col>
      <xdr:colOff>459278</xdr:colOff>
      <xdr:row>22</xdr:row>
      <xdr:rowOff>268857</xdr:rowOff>
    </xdr:to>
    <xdr:pic>
      <xdr:nvPicPr>
        <xdr:cNvPr id="9" name="図 8">
          <a:extLst>
            <a:ext uri="{FF2B5EF4-FFF2-40B4-BE49-F238E27FC236}">
              <a16:creationId xmlns:a16="http://schemas.microsoft.com/office/drawing/2014/main" id="{D397D216-D855-417D-8C1E-DE59359437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4976" y="4870178"/>
          <a:ext cx="3250519" cy="245546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687459</xdr:colOff>
      <xdr:row>4</xdr:row>
      <xdr:rowOff>66264</xdr:rowOff>
    </xdr:from>
    <xdr:to>
      <xdr:col>10</xdr:col>
      <xdr:colOff>459283</xdr:colOff>
      <xdr:row>11</xdr:row>
      <xdr:rowOff>260575</xdr:rowOff>
    </xdr:to>
    <xdr:pic>
      <xdr:nvPicPr>
        <xdr:cNvPr id="6" name="図 5">
          <a:extLst>
            <a:ext uri="{FF2B5EF4-FFF2-40B4-BE49-F238E27FC236}">
              <a16:creationId xmlns:a16="http://schemas.microsoft.com/office/drawing/2014/main" id="{20355F37-3AE2-445C-A3BE-4D2B4576B3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7394" y="1126438"/>
          <a:ext cx="3250519" cy="2455463"/>
        </a:xfrm>
        <a:prstGeom prst="rect">
          <a:avLst/>
        </a:prstGeom>
      </xdr:spPr>
    </xdr:pic>
    <xdr:clientData/>
  </xdr:twoCellAnchor>
  <xdr:twoCellAnchor editAs="oneCell">
    <xdr:from>
      <xdr:col>16</xdr:col>
      <xdr:colOff>687458</xdr:colOff>
      <xdr:row>4</xdr:row>
      <xdr:rowOff>66264</xdr:rowOff>
    </xdr:from>
    <xdr:to>
      <xdr:col>21</xdr:col>
      <xdr:colOff>459282</xdr:colOff>
      <xdr:row>11</xdr:row>
      <xdr:rowOff>260575</xdr:rowOff>
    </xdr:to>
    <xdr:pic>
      <xdr:nvPicPr>
        <xdr:cNvPr id="7" name="図 6">
          <a:extLst>
            <a:ext uri="{FF2B5EF4-FFF2-40B4-BE49-F238E27FC236}">
              <a16:creationId xmlns:a16="http://schemas.microsoft.com/office/drawing/2014/main" id="{13C5A908-A734-46AE-B2AF-55C849BB83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4980" y="1126438"/>
          <a:ext cx="3250519" cy="2455463"/>
        </a:xfrm>
        <a:prstGeom prst="rect">
          <a:avLst/>
        </a:prstGeom>
      </xdr:spPr>
    </xdr:pic>
    <xdr:clientData/>
  </xdr:twoCellAnchor>
  <xdr:twoCellAnchor editAs="oneCell">
    <xdr:from>
      <xdr:col>5</xdr:col>
      <xdr:colOff>687459</xdr:colOff>
      <xdr:row>15</xdr:row>
      <xdr:rowOff>66265</xdr:rowOff>
    </xdr:from>
    <xdr:to>
      <xdr:col>10</xdr:col>
      <xdr:colOff>459283</xdr:colOff>
      <xdr:row>22</xdr:row>
      <xdr:rowOff>260574</xdr:rowOff>
    </xdr:to>
    <xdr:pic>
      <xdr:nvPicPr>
        <xdr:cNvPr id="8" name="図 7">
          <a:extLst>
            <a:ext uri="{FF2B5EF4-FFF2-40B4-BE49-F238E27FC236}">
              <a16:creationId xmlns:a16="http://schemas.microsoft.com/office/drawing/2014/main" id="{508EB6AA-BBF9-446A-984A-752517605A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7394" y="4861895"/>
          <a:ext cx="3250519" cy="2455462"/>
        </a:xfrm>
        <a:prstGeom prst="rect">
          <a:avLst/>
        </a:prstGeom>
      </xdr:spPr>
    </xdr:pic>
    <xdr:clientData/>
  </xdr:twoCellAnchor>
  <xdr:twoCellAnchor editAs="oneCell">
    <xdr:from>
      <xdr:col>16</xdr:col>
      <xdr:colOff>687458</xdr:colOff>
      <xdr:row>15</xdr:row>
      <xdr:rowOff>66265</xdr:rowOff>
    </xdr:from>
    <xdr:to>
      <xdr:col>21</xdr:col>
      <xdr:colOff>459282</xdr:colOff>
      <xdr:row>22</xdr:row>
      <xdr:rowOff>260574</xdr:rowOff>
    </xdr:to>
    <xdr:pic>
      <xdr:nvPicPr>
        <xdr:cNvPr id="9" name="図 8">
          <a:extLst>
            <a:ext uri="{FF2B5EF4-FFF2-40B4-BE49-F238E27FC236}">
              <a16:creationId xmlns:a16="http://schemas.microsoft.com/office/drawing/2014/main" id="{EFFAC91C-F365-44B0-9E3D-D251099BF8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4980" y="4861895"/>
          <a:ext cx="3250519" cy="245546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687455</xdr:colOff>
      <xdr:row>4</xdr:row>
      <xdr:rowOff>57981</xdr:rowOff>
    </xdr:from>
    <xdr:to>
      <xdr:col>10</xdr:col>
      <xdr:colOff>459279</xdr:colOff>
      <xdr:row>11</xdr:row>
      <xdr:rowOff>252292</xdr:rowOff>
    </xdr:to>
    <xdr:pic>
      <xdr:nvPicPr>
        <xdr:cNvPr id="6" name="図 5">
          <a:extLst>
            <a:ext uri="{FF2B5EF4-FFF2-40B4-BE49-F238E27FC236}">
              <a16:creationId xmlns:a16="http://schemas.microsoft.com/office/drawing/2014/main" id="{34C46CA5-CA82-4A21-95AA-DDDC61ADE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7390" y="1118155"/>
          <a:ext cx="3250519" cy="2455463"/>
        </a:xfrm>
        <a:prstGeom prst="rect">
          <a:avLst/>
        </a:prstGeom>
      </xdr:spPr>
    </xdr:pic>
    <xdr:clientData/>
  </xdr:twoCellAnchor>
  <xdr:twoCellAnchor editAs="oneCell">
    <xdr:from>
      <xdr:col>16</xdr:col>
      <xdr:colOff>687454</xdr:colOff>
      <xdr:row>4</xdr:row>
      <xdr:rowOff>57981</xdr:rowOff>
    </xdr:from>
    <xdr:to>
      <xdr:col>21</xdr:col>
      <xdr:colOff>459278</xdr:colOff>
      <xdr:row>11</xdr:row>
      <xdr:rowOff>252292</xdr:rowOff>
    </xdr:to>
    <xdr:pic>
      <xdr:nvPicPr>
        <xdr:cNvPr id="7" name="図 6">
          <a:extLst>
            <a:ext uri="{FF2B5EF4-FFF2-40B4-BE49-F238E27FC236}">
              <a16:creationId xmlns:a16="http://schemas.microsoft.com/office/drawing/2014/main" id="{8FC9E32B-25A9-4E7C-B792-AC4D002DD9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4976" y="1118155"/>
          <a:ext cx="3250519" cy="2455463"/>
        </a:xfrm>
        <a:prstGeom prst="rect">
          <a:avLst/>
        </a:prstGeom>
      </xdr:spPr>
    </xdr:pic>
    <xdr:clientData/>
  </xdr:twoCellAnchor>
  <xdr:twoCellAnchor editAs="oneCell">
    <xdr:from>
      <xdr:col>5</xdr:col>
      <xdr:colOff>687455</xdr:colOff>
      <xdr:row>15</xdr:row>
      <xdr:rowOff>57982</xdr:rowOff>
    </xdr:from>
    <xdr:to>
      <xdr:col>10</xdr:col>
      <xdr:colOff>459279</xdr:colOff>
      <xdr:row>22</xdr:row>
      <xdr:rowOff>252291</xdr:rowOff>
    </xdr:to>
    <xdr:pic>
      <xdr:nvPicPr>
        <xdr:cNvPr id="8" name="図 7">
          <a:extLst>
            <a:ext uri="{FF2B5EF4-FFF2-40B4-BE49-F238E27FC236}">
              <a16:creationId xmlns:a16="http://schemas.microsoft.com/office/drawing/2014/main" id="{C775563E-3CCB-4D24-9A4C-85DB8BBA7B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7390" y="4853612"/>
          <a:ext cx="3250519" cy="2455462"/>
        </a:xfrm>
        <a:prstGeom prst="rect">
          <a:avLst/>
        </a:prstGeom>
      </xdr:spPr>
    </xdr:pic>
    <xdr:clientData/>
  </xdr:twoCellAnchor>
  <xdr:twoCellAnchor editAs="oneCell">
    <xdr:from>
      <xdr:col>16</xdr:col>
      <xdr:colOff>687454</xdr:colOff>
      <xdr:row>14</xdr:row>
      <xdr:rowOff>448507</xdr:rowOff>
    </xdr:from>
    <xdr:to>
      <xdr:col>21</xdr:col>
      <xdr:colOff>459278</xdr:colOff>
      <xdr:row>22</xdr:row>
      <xdr:rowOff>137991</xdr:rowOff>
    </xdr:to>
    <xdr:pic>
      <xdr:nvPicPr>
        <xdr:cNvPr id="9" name="図 8">
          <a:extLst>
            <a:ext uri="{FF2B5EF4-FFF2-40B4-BE49-F238E27FC236}">
              <a16:creationId xmlns:a16="http://schemas.microsoft.com/office/drawing/2014/main" id="{B8DBE673-5BE4-4F5E-B89D-F385003C60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5329" y="4744282"/>
          <a:ext cx="3248449" cy="2461259"/>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8283</xdr:colOff>
      <xdr:row>4</xdr:row>
      <xdr:rowOff>66264</xdr:rowOff>
    </xdr:from>
    <xdr:to>
      <xdr:col>10</xdr:col>
      <xdr:colOff>475846</xdr:colOff>
      <xdr:row>11</xdr:row>
      <xdr:rowOff>260575</xdr:rowOff>
    </xdr:to>
    <xdr:pic>
      <xdr:nvPicPr>
        <xdr:cNvPr id="6" name="図 5">
          <a:extLst>
            <a:ext uri="{FF2B5EF4-FFF2-40B4-BE49-F238E27FC236}">
              <a16:creationId xmlns:a16="http://schemas.microsoft.com/office/drawing/2014/main" id="{DF4C0CFC-5799-44ED-B3A3-C3D8E4B8A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7" y="1126438"/>
          <a:ext cx="3250519" cy="2455463"/>
        </a:xfrm>
        <a:prstGeom prst="rect">
          <a:avLst/>
        </a:prstGeom>
      </xdr:spPr>
    </xdr:pic>
    <xdr:clientData/>
  </xdr:twoCellAnchor>
  <xdr:twoCellAnchor editAs="oneCell">
    <xdr:from>
      <xdr:col>17</xdr:col>
      <xdr:colOff>8282</xdr:colOff>
      <xdr:row>4</xdr:row>
      <xdr:rowOff>66264</xdr:rowOff>
    </xdr:from>
    <xdr:to>
      <xdr:col>21</xdr:col>
      <xdr:colOff>475845</xdr:colOff>
      <xdr:row>11</xdr:row>
      <xdr:rowOff>260575</xdr:rowOff>
    </xdr:to>
    <xdr:pic>
      <xdr:nvPicPr>
        <xdr:cNvPr id="7" name="図 6">
          <a:extLst>
            <a:ext uri="{FF2B5EF4-FFF2-40B4-BE49-F238E27FC236}">
              <a16:creationId xmlns:a16="http://schemas.microsoft.com/office/drawing/2014/main" id="{6CDFB29C-FC5D-4553-8B9D-DCB3FB89FC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1543" y="1126438"/>
          <a:ext cx="3250519" cy="2455463"/>
        </a:xfrm>
        <a:prstGeom prst="rect">
          <a:avLst/>
        </a:prstGeom>
      </xdr:spPr>
    </xdr:pic>
    <xdr:clientData/>
  </xdr:twoCellAnchor>
  <xdr:twoCellAnchor editAs="oneCell">
    <xdr:from>
      <xdr:col>6</xdr:col>
      <xdr:colOff>8283</xdr:colOff>
      <xdr:row>15</xdr:row>
      <xdr:rowOff>66265</xdr:rowOff>
    </xdr:from>
    <xdr:to>
      <xdr:col>10</xdr:col>
      <xdr:colOff>475846</xdr:colOff>
      <xdr:row>22</xdr:row>
      <xdr:rowOff>260574</xdr:rowOff>
    </xdr:to>
    <xdr:pic>
      <xdr:nvPicPr>
        <xdr:cNvPr id="8" name="図 7">
          <a:extLst>
            <a:ext uri="{FF2B5EF4-FFF2-40B4-BE49-F238E27FC236}">
              <a16:creationId xmlns:a16="http://schemas.microsoft.com/office/drawing/2014/main" id="{3C5C9706-A14C-41C8-9FB8-5AB9E799C3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7" y="4861895"/>
          <a:ext cx="3250519" cy="2455462"/>
        </a:xfrm>
        <a:prstGeom prst="rect">
          <a:avLst/>
        </a:prstGeom>
      </xdr:spPr>
    </xdr:pic>
    <xdr:clientData/>
  </xdr:twoCellAnchor>
  <xdr:twoCellAnchor editAs="oneCell">
    <xdr:from>
      <xdr:col>17</xdr:col>
      <xdr:colOff>8282</xdr:colOff>
      <xdr:row>15</xdr:row>
      <xdr:rowOff>66265</xdr:rowOff>
    </xdr:from>
    <xdr:to>
      <xdr:col>21</xdr:col>
      <xdr:colOff>475845</xdr:colOff>
      <xdr:row>22</xdr:row>
      <xdr:rowOff>260574</xdr:rowOff>
    </xdr:to>
    <xdr:pic>
      <xdr:nvPicPr>
        <xdr:cNvPr id="9" name="図 8">
          <a:extLst>
            <a:ext uri="{FF2B5EF4-FFF2-40B4-BE49-F238E27FC236}">
              <a16:creationId xmlns:a16="http://schemas.microsoft.com/office/drawing/2014/main" id="{22A765E7-64E6-4727-B9B5-4AABADC93F8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1543" y="4861895"/>
          <a:ext cx="3250519" cy="245546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4</xdr:colOff>
      <xdr:row>4</xdr:row>
      <xdr:rowOff>66264</xdr:rowOff>
    </xdr:from>
    <xdr:to>
      <xdr:col>10</xdr:col>
      <xdr:colOff>467567</xdr:colOff>
      <xdr:row>11</xdr:row>
      <xdr:rowOff>260575</xdr:rowOff>
    </xdr:to>
    <xdr:pic>
      <xdr:nvPicPr>
        <xdr:cNvPr id="6" name="図 5">
          <a:extLst>
            <a:ext uri="{FF2B5EF4-FFF2-40B4-BE49-F238E27FC236}">
              <a16:creationId xmlns:a16="http://schemas.microsoft.com/office/drawing/2014/main" id="{668D2EF1-38DE-495F-B163-071BC9BFD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8" y="1126438"/>
          <a:ext cx="3250519" cy="2455463"/>
        </a:xfrm>
        <a:prstGeom prst="rect">
          <a:avLst/>
        </a:prstGeom>
      </xdr:spPr>
    </xdr:pic>
    <xdr:clientData/>
  </xdr:twoCellAnchor>
  <xdr:twoCellAnchor editAs="oneCell">
    <xdr:from>
      <xdr:col>17</xdr:col>
      <xdr:colOff>3</xdr:colOff>
      <xdr:row>4</xdr:row>
      <xdr:rowOff>66264</xdr:rowOff>
    </xdr:from>
    <xdr:to>
      <xdr:col>21</xdr:col>
      <xdr:colOff>467566</xdr:colOff>
      <xdr:row>11</xdr:row>
      <xdr:rowOff>260575</xdr:rowOff>
    </xdr:to>
    <xdr:pic>
      <xdr:nvPicPr>
        <xdr:cNvPr id="7" name="図 6">
          <a:extLst>
            <a:ext uri="{FF2B5EF4-FFF2-40B4-BE49-F238E27FC236}">
              <a16:creationId xmlns:a16="http://schemas.microsoft.com/office/drawing/2014/main" id="{1F565307-1A70-461E-BA51-69FA6E6539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3264" y="1126438"/>
          <a:ext cx="3250519" cy="2455463"/>
        </a:xfrm>
        <a:prstGeom prst="rect">
          <a:avLst/>
        </a:prstGeom>
      </xdr:spPr>
    </xdr:pic>
    <xdr:clientData/>
  </xdr:twoCellAnchor>
  <xdr:twoCellAnchor editAs="oneCell">
    <xdr:from>
      <xdr:col>6</xdr:col>
      <xdr:colOff>4</xdr:colOff>
      <xdr:row>15</xdr:row>
      <xdr:rowOff>66265</xdr:rowOff>
    </xdr:from>
    <xdr:to>
      <xdr:col>10</xdr:col>
      <xdr:colOff>467567</xdr:colOff>
      <xdr:row>22</xdr:row>
      <xdr:rowOff>260574</xdr:rowOff>
    </xdr:to>
    <xdr:pic>
      <xdr:nvPicPr>
        <xdr:cNvPr id="8" name="図 7">
          <a:extLst>
            <a:ext uri="{FF2B5EF4-FFF2-40B4-BE49-F238E27FC236}">
              <a16:creationId xmlns:a16="http://schemas.microsoft.com/office/drawing/2014/main" id="{A8569062-2F3E-465C-A3D8-36CCB81254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8" y="4861895"/>
          <a:ext cx="3250519" cy="2455462"/>
        </a:xfrm>
        <a:prstGeom prst="rect">
          <a:avLst/>
        </a:prstGeom>
      </xdr:spPr>
    </xdr:pic>
    <xdr:clientData/>
  </xdr:twoCellAnchor>
  <xdr:twoCellAnchor editAs="oneCell">
    <xdr:from>
      <xdr:col>17</xdr:col>
      <xdr:colOff>3</xdr:colOff>
      <xdr:row>15</xdr:row>
      <xdr:rowOff>66265</xdr:rowOff>
    </xdr:from>
    <xdr:to>
      <xdr:col>21</xdr:col>
      <xdr:colOff>467566</xdr:colOff>
      <xdr:row>22</xdr:row>
      <xdr:rowOff>260574</xdr:rowOff>
    </xdr:to>
    <xdr:pic>
      <xdr:nvPicPr>
        <xdr:cNvPr id="9" name="図 8">
          <a:extLst>
            <a:ext uri="{FF2B5EF4-FFF2-40B4-BE49-F238E27FC236}">
              <a16:creationId xmlns:a16="http://schemas.microsoft.com/office/drawing/2014/main" id="{3EB677E0-84E1-4666-8D84-558CCB68C6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3264" y="4861895"/>
          <a:ext cx="3250519" cy="245546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24851</xdr:colOff>
      <xdr:row>4</xdr:row>
      <xdr:rowOff>66264</xdr:rowOff>
    </xdr:from>
    <xdr:to>
      <xdr:col>10</xdr:col>
      <xdr:colOff>490758</xdr:colOff>
      <xdr:row>11</xdr:row>
      <xdr:rowOff>266372</xdr:rowOff>
    </xdr:to>
    <xdr:pic>
      <xdr:nvPicPr>
        <xdr:cNvPr id="6" name="図 5">
          <a:extLst>
            <a:ext uri="{FF2B5EF4-FFF2-40B4-BE49-F238E27FC236}">
              <a16:creationId xmlns:a16="http://schemas.microsoft.com/office/drawing/2014/main" id="{6C74D4BC-FD06-4A26-BDC7-1608EDAD59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5" y="1126438"/>
          <a:ext cx="3248863" cy="2461260"/>
        </a:xfrm>
        <a:prstGeom prst="rect">
          <a:avLst/>
        </a:prstGeom>
      </xdr:spPr>
    </xdr:pic>
    <xdr:clientData/>
  </xdr:twoCellAnchor>
  <xdr:twoCellAnchor editAs="oneCell">
    <xdr:from>
      <xdr:col>17</xdr:col>
      <xdr:colOff>28163</xdr:colOff>
      <xdr:row>4</xdr:row>
      <xdr:rowOff>66264</xdr:rowOff>
    </xdr:from>
    <xdr:to>
      <xdr:col>21</xdr:col>
      <xdr:colOff>494070</xdr:colOff>
      <xdr:row>11</xdr:row>
      <xdr:rowOff>266372</xdr:rowOff>
    </xdr:to>
    <xdr:pic>
      <xdr:nvPicPr>
        <xdr:cNvPr id="7" name="図 6">
          <a:extLst>
            <a:ext uri="{FF2B5EF4-FFF2-40B4-BE49-F238E27FC236}">
              <a16:creationId xmlns:a16="http://schemas.microsoft.com/office/drawing/2014/main" id="{3F4C0BF3-7B66-4410-BAC3-2DB1C0AD4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1424" y="1126438"/>
          <a:ext cx="3248863" cy="2461260"/>
        </a:xfrm>
        <a:prstGeom prst="rect">
          <a:avLst/>
        </a:prstGeom>
      </xdr:spPr>
    </xdr:pic>
    <xdr:clientData/>
  </xdr:twoCellAnchor>
  <xdr:twoCellAnchor editAs="oneCell">
    <xdr:from>
      <xdr:col>6</xdr:col>
      <xdr:colOff>24851</xdr:colOff>
      <xdr:row>15</xdr:row>
      <xdr:rowOff>74133</xdr:rowOff>
    </xdr:from>
    <xdr:to>
      <xdr:col>10</xdr:col>
      <xdr:colOff>490758</xdr:colOff>
      <xdr:row>22</xdr:row>
      <xdr:rowOff>274240</xdr:rowOff>
    </xdr:to>
    <xdr:pic>
      <xdr:nvPicPr>
        <xdr:cNvPr id="8" name="図 7">
          <a:extLst>
            <a:ext uri="{FF2B5EF4-FFF2-40B4-BE49-F238E27FC236}">
              <a16:creationId xmlns:a16="http://schemas.microsoft.com/office/drawing/2014/main" id="{07C3FBB4-271F-4D50-952E-DF2FD89AFD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5" y="4869763"/>
          <a:ext cx="3248863" cy="2461260"/>
        </a:xfrm>
        <a:prstGeom prst="rect">
          <a:avLst/>
        </a:prstGeom>
      </xdr:spPr>
    </xdr:pic>
    <xdr:clientData/>
  </xdr:twoCellAnchor>
  <xdr:twoCellAnchor editAs="oneCell">
    <xdr:from>
      <xdr:col>17</xdr:col>
      <xdr:colOff>28163</xdr:colOff>
      <xdr:row>15</xdr:row>
      <xdr:rowOff>74133</xdr:rowOff>
    </xdr:from>
    <xdr:to>
      <xdr:col>21</xdr:col>
      <xdr:colOff>494070</xdr:colOff>
      <xdr:row>22</xdr:row>
      <xdr:rowOff>274240</xdr:rowOff>
    </xdr:to>
    <xdr:pic>
      <xdr:nvPicPr>
        <xdr:cNvPr id="9" name="図 8">
          <a:extLst>
            <a:ext uri="{FF2B5EF4-FFF2-40B4-BE49-F238E27FC236}">
              <a16:creationId xmlns:a16="http://schemas.microsoft.com/office/drawing/2014/main" id="{74190A3A-1143-4F8F-B4A3-741D8B06A6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1424" y="4869763"/>
          <a:ext cx="3248863" cy="24612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157</xdr:colOff>
      <xdr:row>4</xdr:row>
      <xdr:rowOff>66264</xdr:rowOff>
    </xdr:from>
    <xdr:to>
      <xdr:col>10</xdr:col>
      <xdr:colOff>465750</xdr:colOff>
      <xdr:row>11</xdr:row>
      <xdr:rowOff>266372</xdr:rowOff>
    </xdr:to>
    <xdr:pic>
      <xdr:nvPicPr>
        <xdr:cNvPr id="6" name="図 5">
          <a:extLst>
            <a:ext uri="{FF2B5EF4-FFF2-40B4-BE49-F238E27FC236}">
              <a16:creationId xmlns:a16="http://schemas.microsoft.com/office/drawing/2014/main" id="{899906F3-3ADA-4A20-A508-C45F44BDD0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831" y="1126438"/>
          <a:ext cx="3248549" cy="2461260"/>
        </a:xfrm>
        <a:prstGeom prst="rect">
          <a:avLst/>
        </a:prstGeom>
      </xdr:spPr>
    </xdr:pic>
    <xdr:clientData/>
  </xdr:twoCellAnchor>
  <xdr:twoCellAnchor editAs="oneCell">
    <xdr:from>
      <xdr:col>17</xdr:col>
      <xdr:colOff>3312</xdr:colOff>
      <xdr:row>4</xdr:row>
      <xdr:rowOff>66264</xdr:rowOff>
    </xdr:from>
    <xdr:to>
      <xdr:col>21</xdr:col>
      <xdr:colOff>469219</xdr:colOff>
      <xdr:row>11</xdr:row>
      <xdr:rowOff>266372</xdr:rowOff>
    </xdr:to>
    <xdr:pic>
      <xdr:nvPicPr>
        <xdr:cNvPr id="7" name="図 6">
          <a:extLst>
            <a:ext uri="{FF2B5EF4-FFF2-40B4-BE49-F238E27FC236}">
              <a16:creationId xmlns:a16="http://schemas.microsoft.com/office/drawing/2014/main" id="{38387BAC-9F89-46DB-816F-5363AFA2B2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6573" y="1126438"/>
          <a:ext cx="3248863" cy="2461260"/>
        </a:xfrm>
        <a:prstGeom prst="rect">
          <a:avLst/>
        </a:prstGeom>
      </xdr:spPr>
    </xdr:pic>
    <xdr:clientData/>
  </xdr:twoCellAnchor>
  <xdr:twoCellAnchor editAs="oneCell">
    <xdr:from>
      <xdr:col>6</xdr:col>
      <xdr:colOff>0</xdr:colOff>
      <xdr:row>15</xdr:row>
      <xdr:rowOff>74133</xdr:rowOff>
    </xdr:from>
    <xdr:to>
      <xdr:col>10</xdr:col>
      <xdr:colOff>465907</xdr:colOff>
      <xdr:row>22</xdr:row>
      <xdr:rowOff>274240</xdr:rowOff>
    </xdr:to>
    <xdr:pic>
      <xdr:nvPicPr>
        <xdr:cNvPr id="8" name="図 7">
          <a:extLst>
            <a:ext uri="{FF2B5EF4-FFF2-40B4-BE49-F238E27FC236}">
              <a16:creationId xmlns:a16="http://schemas.microsoft.com/office/drawing/2014/main" id="{0C0CAC5B-C92F-4AC8-98F8-8BC2899A9E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4" y="4869763"/>
          <a:ext cx="3248863" cy="2461260"/>
        </a:xfrm>
        <a:prstGeom prst="rect">
          <a:avLst/>
        </a:prstGeom>
      </xdr:spPr>
    </xdr:pic>
    <xdr:clientData/>
  </xdr:twoCellAnchor>
  <xdr:twoCellAnchor editAs="oneCell">
    <xdr:from>
      <xdr:col>17</xdr:col>
      <xdr:colOff>3312</xdr:colOff>
      <xdr:row>15</xdr:row>
      <xdr:rowOff>74133</xdr:rowOff>
    </xdr:from>
    <xdr:to>
      <xdr:col>21</xdr:col>
      <xdr:colOff>469219</xdr:colOff>
      <xdr:row>22</xdr:row>
      <xdr:rowOff>274240</xdr:rowOff>
    </xdr:to>
    <xdr:pic>
      <xdr:nvPicPr>
        <xdr:cNvPr id="9" name="図 8">
          <a:extLst>
            <a:ext uri="{FF2B5EF4-FFF2-40B4-BE49-F238E27FC236}">
              <a16:creationId xmlns:a16="http://schemas.microsoft.com/office/drawing/2014/main" id="{8FFD07CC-2AA4-4317-9E5F-FF2E930003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6573" y="4869763"/>
          <a:ext cx="3248863" cy="24612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16567</xdr:colOff>
      <xdr:row>4</xdr:row>
      <xdr:rowOff>66264</xdr:rowOff>
    </xdr:from>
    <xdr:to>
      <xdr:col>10</xdr:col>
      <xdr:colOff>484130</xdr:colOff>
      <xdr:row>11</xdr:row>
      <xdr:rowOff>260575</xdr:rowOff>
    </xdr:to>
    <xdr:pic>
      <xdr:nvPicPr>
        <xdr:cNvPr id="6" name="図 5">
          <a:extLst>
            <a:ext uri="{FF2B5EF4-FFF2-40B4-BE49-F238E27FC236}">
              <a16:creationId xmlns:a16="http://schemas.microsoft.com/office/drawing/2014/main" id="{D7548A55-F98B-40CE-A804-025E7EFECD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1" y="1126438"/>
          <a:ext cx="3250519" cy="2455463"/>
        </a:xfrm>
        <a:prstGeom prst="rect">
          <a:avLst/>
        </a:prstGeom>
      </xdr:spPr>
    </xdr:pic>
    <xdr:clientData/>
  </xdr:twoCellAnchor>
  <xdr:twoCellAnchor editAs="oneCell">
    <xdr:from>
      <xdr:col>17</xdr:col>
      <xdr:colOff>16566</xdr:colOff>
      <xdr:row>4</xdr:row>
      <xdr:rowOff>66264</xdr:rowOff>
    </xdr:from>
    <xdr:to>
      <xdr:col>21</xdr:col>
      <xdr:colOff>484129</xdr:colOff>
      <xdr:row>11</xdr:row>
      <xdr:rowOff>260575</xdr:rowOff>
    </xdr:to>
    <xdr:pic>
      <xdr:nvPicPr>
        <xdr:cNvPr id="7" name="図 6">
          <a:extLst>
            <a:ext uri="{FF2B5EF4-FFF2-40B4-BE49-F238E27FC236}">
              <a16:creationId xmlns:a16="http://schemas.microsoft.com/office/drawing/2014/main" id="{181B10E6-838F-40EB-90C2-6C606EF53F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9827" y="1126438"/>
          <a:ext cx="3250519" cy="2455463"/>
        </a:xfrm>
        <a:prstGeom prst="rect">
          <a:avLst/>
        </a:prstGeom>
      </xdr:spPr>
    </xdr:pic>
    <xdr:clientData/>
  </xdr:twoCellAnchor>
  <xdr:twoCellAnchor editAs="oneCell">
    <xdr:from>
      <xdr:col>6</xdr:col>
      <xdr:colOff>16567</xdr:colOff>
      <xdr:row>15</xdr:row>
      <xdr:rowOff>66265</xdr:rowOff>
    </xdr:from>
    <xdr:to>
      <xdr:col>10</xdr:col>
      <xdr:colOff>484130</xdr:colOff>
      <xdr:row>22</xdr:row>
      <xdr:rowOff>260574</xdr:rowOff>
    </xdr:to>
    <xdr:pic>
      <xdr:nvPicPr>
        <xdr:cNvPr id="8" name="図 7">
          <a:extLst>
            <a:ext uri="{FF2B5EF4-FFF2-40B4-BE49-F238E27FC236}">
              <a16:creationId xmlns:a16="http://schemas.microsoft.com/office/drawing/2014/main" id="{58EAB251-FDAE-48D8-81E2-BF06A5D818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1" y="4861895"/>
          <a:ext cx="3250519" cy="2455462"/>
        </a:xfrm>
        <a:prstGeom prst="rect">
          <a:avLst/>
        </a:prstGeom>
      </xdr:spPr>
    </xdr:pic>
    <xdr:clientData/>
  </xdr:twoCellAnchor>
  <xdr:twoCellAnchor editAs="oneCell">
    <xdr:from>
      <xdr:col>17</xdr:col>
      <xdr:colOff>16566</xdr:colOff>
      <xdr:row>15</xdr:row>
      <xdr:rowOff>66265</xdr:rowOff>
    </xdr:from>
    <xdr:to>
      <xdr:col>21</xdr:col>
      <xdr:colOff>484129</xdr:colOff>
      <xdr:row>22</xdr:row>
      <xdr:rowOff>260574</xdr:rowOff>
    </xdr:to>
    <xdr:pic>
      <xdr:nvPicPr>
        <xdr:cNvPr id="9" name="図 8">
          <a:extLst>
            <a:ext uri="{FF2B5EF4-FFF2-40B4-BE49-F238E27FC236}">
              <a16:creationId xmlns:a16="http://schemas.microsoft.com/office/drawing/2014/main" id="{D4A0F900-3D19-442A-BCFF-A6A4F42172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9827" y="4861895"/>
          <a:ext cx="3250519" cy="245546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8287</xdr:colOff>
      <xdr:row>4</xdr:row>
      <xdr:rowOff>66264</xdr:rowOff>
    </xdr:from>
    <xdr:to>
      <xdr:col>10</xdr:col>
      <xdr:colOff>474194</xdr:colOff>
      <xdr:row>11</xdr:row>
      <xdr:rowOff>266372</xdr:rowOff>
    </xdr:to>
    <xdr:pic>
      <xdr:nvPicPr>
        <xdr:cNvPr id="6" name="図 5">
          <a:extLst>
            <a:ext uri="{FF2B5EF4-FFF2-40B4-BE49-F238E27FC236}">
              <a16:creationId xmlns:a16="http://schemas.microsoft.com/office/drawing/2014/main" id="{BD0ED4D6-118D-47D2-A809-259563E98F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61" y="1126438"/>
          <a:ext cx="3248863" cy="2461260"/>
        </a:xfrm>
        <a:prstGeom prst="rect">
          <a:avLst/>
        </a:prstGeom>
      </xdr:spPr>
    </xdr:pic>
    <xdr:clientData/>
  </xdr:twoCellAnchor>
  <xdr:twoCellAnchor editAs="oneCell">
    <xdr:from>
      <xdr:col>17</xdr:col>
      <xdr:colOff>11599</xdr:colOff>
      <xdr:row>4</xdr:row>
      <xdr:rowOff>66264</xdr:rowOff>
    </xdr:from>
    <xdr:to>
      <xdr:col>21</xdr:col>
      <xdr:colOff>477506</xdr:colOff>
      <xdr:row>11</xdr:row>
      <xdr:rowOff>266372</xdr:rowOff>
    </xdr:to>
    <xdr:pic>
      <xdr:nvPicPr>
        <xdr:cNvPr id="7" name="図 6">
          <a:extLst>
            <a:ext uri="{FF2B5EF4-FFF2-40B4-BE49-F238E27FC236}">
              <a16:creationId xmlns:a16="http://schemas.microsoft.com/office/drawing/2014/main" id="{45203D1C-4685-4D4A-A423-0B66A8D11B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4860" y="1126438"/>
          <a:ext cx="3248863" cy="2461260"/>
        </a:xfrm>
        <a:prstGeom prst="rect">
          <a:avLst/>
        </a:prstGeom>
      </xdr:spPr>
    </xdr:pic>
    <xdr:clientData/>
  </xdr:twoCellAnchor>
  <xdr:twoCellAnchor editAs="oneCell">
    <xdr:from>
      <xdr:col>6</xdr:col>
      <xdr:colOff>8287</xdr:colOff>
      <xdr:row>15</xdr:row>
      <xdr:rowOff>74133</xdr:rowOff>
    </xdr:from>
    <xdr:to>
      <xdr:col>10</xdr:col>
      <xdr:colOff>474194</xdr:colOff>
      <xdr:row>22</xdr:row>
      <xdr:rowOff>274240</xdr:rowOff>
    </xdr:to>
    <xdr:pic>
      <xdr:nvPicPr>
        <xdr:cNvPr id="8" name="図 7">
          <a:extLst>
            <a:ext uri="{FF2B5EF4-FFF2-40B4-BE49-F238E27FC236}">
              <a16:creationId xmlns:a16="http://schemas.microsoft.com/office/drawing/2014/main" id="{EDC623C2-93B0-40AF-BE35-A475FEE5A9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61" y="4869763"/>
          <a:ext cx="3248863" cy="2461260"/>
        </a:xfrm>
        <a:prstGeom prst="rect">
          <a:avLst/>
        </a:prstGeom>
      </xdr:spPr>
    </xdr:pic>
    <xdr:clientData/>
  </xdr:twoCellAnchor>
  <xdr:twoCellAnchor editAs="oneCell">
    <xdr:from>
      <xdr:col>17</xdr:col>
      <xdr:colOff>11599</xdr:colOff>
      <xdr:row>15</xdr:row>
      <xdr:rowOff>74133</xdr:rowOff>
    </xdr:from>
    <xdr:to>
      <xdr:col>21</xdr:col>
      <xdr:colOff>477506</xdr:colOff>
      <xdr:row>22</xdr:row>
      <xdr:rowOff>274240</xdr:rowOff>
    </xdr:to>
    <xdr:pic>
      <xdr:nvPicPr>
        <xdr:cNvPr id="9" name="図 8">
          <a:extLst>
            <a:ext uri="{FF2B5EF4-FFF2-40B4-BE49-F238E27FC236}">
              <a16:creationId xmlns:a16="http://schemas.microsoft.com/office/drawing/2014/main" id="{58B6AD49-C680-4ECF-A4ED-DA654BC577D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4799" y="4874733"/>
          <a:ext cx="3247207" cy="2467057"/>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2</xdr:colOff>
      <xdr:row>4</xdr:row>
      <xdr:rowOff>66264</xdr:rowOff>
    </xdr:from>
    <xdr:to>
      <xdr:col>10</xdr:col>
      <xdr:colOff>467565</xdr:colOff>
      <xdr:row>11</xdr:row>
      <xdr:rowOff>260575</xdr:rowOff>
    </xdr:to>
    <xdr:pic>
      <xdr:nvPicPr>
        <xdr:cNvPr id="6" name="図 5">
          <a:extLst>
            <a:ext uri="{FF2B5EF4-FFF2-40B4-BE49-F238E27FC236}">
              <a16:creationId xmlns:a16="http://schemas.microsoft.com/office/drawing/2014/main" id="{80FF40F8-AA3C-41FF-AA1F-BCF3C2109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6" y="1126438"/>
          <a:ext cx="3250519" cy="2455463"/>
        </a:xfrm>
        <a:prstGeom prst="rect">
          <a:avLst/>
        </a:prstGeom>
      </xdr:spPr>
    </xdr:pic>
    <xdr:clientData/>
  </xdr:twoCellAnchor>
  <xdr:twoCellAnchor editAs="oneCell">
    <xdr:from>
      <xdr:col>17</xdr:col>
      <xdr:colOff>1</xdr:colOff>
      <xdr:row>4</xdr:row>
      <xdr:rowOff>66264</xdr:rowOff>
    </xdr:from>
    <xdr:to>
      <xdr:col>21</xdr:col>
      <xdr:colOff>467564</xdr:colOff>
      <xdr:row>11</xdr:row>
      <xdr:rowOff>260575</xdr:rowOff>
    </xdr:to>
    <xdr:pic>
      <xdr:nvPicPr>
        <xdr:cNvPr id="7" name="図 6">
          <a:extLst>
            <a:ext uri="{FF2B5EF4-FFF2-40B4-BE49-F238E27FC236}">
              <a16:creationId xmlns:a16="http://schemas.microsoft.com/office/drawing/2014/main" id="{150190E6-DFB3-45F3-B27E-7A75C22138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3262" y="1126438"/>
          <a:ext cx="3250519" cy="2455463"/>
        </a:xfrm>
        <a:prstGeom prst="rect">
          <a:avLst/>
        </a:prstGeom>
      </xdr:spPr>
    </xdr:pic>
    <xdr:clientData/>
  </xdr:twoCellAnchor>
  <xdr:twoCellAnchor editAs="oneCell">
    <xdr:from>
      <xdr:col>6</xdr:col>
      <xdr:colOff>2</xdr:colOff>
      <xdr:row>15</xdr:row>
      <xdr:rowOff>66265</xdr:rowOff>
    </xdr:from>
    <xdr:to>
      <xdr:col>10</xdr:col>
      <xdr:colOff>467565</xdr:colOff>
      <xdr:row>22</xdr:row>
      <xdr:rowOff>260574</xdr:rowOff>
    </xdr:to>
    <xdr:pic>
      <xdr:nvPicPr>
        <xdr:cNvPr id="8" name="図 7">
          <a:extLst>
            <a:ext uri="{FF2B5EF4-FFF2-40B4-BE49-F238E27FC236}">
              <a16:creationId xmlns:a16="http://schemas.microsoft.com/office/drawing/2014/main" id="{89441593-A9F3-4448-B417-BE00E04A2E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6" y="4861895"/>
          <a:ext cx="3250519" cy="2455462"/>
        </a:xfrm>
        <a:prstGeom prst="rect">
          <a:avLst/>
        </a:prstGeom>
      </xdr:spPr>
    </xdr:pic>
    <xdr:clientData/>
  </xdr:twoCellAnchor>
  <xdr:twoCellAnchor editAs="oneCell">
    <xdr:from>
      <xdr:col>17</xdr:col>
      <xdr:colOff>1</xdr:colOff>
      <xdr:row>15</xdr:row>
      <xdr:rowOff>66265</xdr:rowOff>
    </xdr:from>
    <xdr:to>
      <xdr:col>21</xdr:col>
      <xdr:colOff>467564</xdr:colOff>
      <xdr:row>22</xdr:row>
      <xdr:rowOff>260574</xdr:rowOff>
    </xdr:to>
    <xdr:pic>
      <xdr:nvPicPr>
        <xdr:cNvPr id="9" name="図 8">
          <a:extLst>
            <a:ext uri="{FF2B5EF4-FFF2-40B4-BE49-F238E27FC236}">
              <a16:creationId xmlns:a16="http://schemas.microsoft.com/office/drawing/2014/main" id="{F0F00077-982E-4AE4-827E-A5006177E7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3262" y="4861895"/>
          <a:ext cx="3250519" cy="245546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8279</xdr:colOff>
      <xdr:row>4</xdr:row>
      <xdr:rowOff>66264</xdr:rowOff>
    </xdr:from>
    <xdr:to>
      <xdr:col>10</xdr:col>
      <xdr:colOff>475842</xdr:colOff>
      <xdr:row>11</xdr:row>
      <xdr:rowOff>260575</xdr:rowOff>
    </xdr:to>
    <xdr:pic>
      <xdr:nvPicPr>
        <xdr:cNvPr id="6" name="図 5">
          <a:extLst>
            <a:ext uri="{FF2B5EF4-FFF2-40B4-BE49-F238E27FC236}">
              <a16:creationId xmlns:a16="http://schemas.microsoft.com/office/drawing/2014/main" id="{AFAB9A1D-A87C-4DD6-B020-37FE481F02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3" y="1126438"/>
          <a:ext cx="3250519" cy="2455463"/>
        </a:xfrm>
        <a:prstGeom prst="rect">
          <a:avLst/>
        </a:prstGeom>
      </xdr:spPr>
    </xdr:pic>
    <xdr:clientData/>
  </xdr:twoCellAnchor>
  <xdr:twoCellAnchor editAs="oneCell">
    <xdr:from>
      <xdr:col>17</xdr:col>
      <xdr:colOff>8278</xdr:colOff>
      <xdr:row>4</xdr:row>
      <xdr:rowOff>66264</xdr:rowOff>
    </xdr:from>
    <xdr:to>
      <xdr:col>21</xdr:col>
      <xdr:colOff>475841</xdr:colOff>
      <xdr:row>11</xdr:row>
      <xdr:rowOff>260575</xdr:rowOff>
    </xdr:to>
    <xdr:pic>
      <xdr:nvPicPr>
        <xdr:cNvPr id="7" name="図 6">
          <a:extLst>
            <a:ext uri="{FF2B5EF4-FFF2-40B4-BE49-F238E27FC236}">
              <a16:creationId xmlns:a16="http://schemas.microsoft.com/office/drawing/2014/main" id="{8230C229-6B7B-40AF-A2D9-88DF2AC17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1539" y="1126438"/>
          <a:ext cx="3250519" cy="2455463"/>
        </a:xfrm>
        <a:prstGeom prst="rect">
          <a:avLst/>
        </a:prstGeom>
      </xdr:spPr>
    </xdr:pic>
    <xdr:clientData/>
  </xdr:twoCellAnchor>
  <xdr:twoCellAnchor editAs="oneCell">
    <xdr:from>
      <xdr:col>6</xdr:col>
      <xdr:colOff>8279</xdr:colOff>
      <xdr:row>15</xdr:row>
      <xdr:rowOff>66265</xdr:rowOff>
    </xdr:from>
    <xdr:to>
      <xdr:col>10</xdr:col>
      <xdr:colOff>475842</xdr:colOff>
      <xdr:row>22</xdr:row>
      <xdr:rowOff>260574</xdr:rowOff>
    </xdr:to>
    <xdr:pic>
      <xdr:nvPicPr>
        <xdr:cNvPr id="8" name="図 7">
          <a:extLst>
            <a:ext uri="{FF2B5EF4-FFF2-40B4-BE49-F238E27FC236}">
              <a16:creationId xmlns:a16="http://schemas.microsoft.com/office/drawing/2014/main" id="{358F859D-87ED-47E6-B3D4-097C232C36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3" y="4861895"/>
          <a:ext cx="3250519" cy="2455462"/>
        </a:xfrm>
        <a:prstGeom prst="rect">
          <a:avLst/>
        </a:prstGeom>
      </xdr:spPr>
    </xdr:pic>
    <xdr:clientData/>
  </xdr:twoCellAnchor>
  <xdr:twoCellAnchor editAs="oneCell">
    <xdr:from>
      <xdr:col>17</xdr:col>
      <xdr:colOff>8278</xdr:colOff>
      <xdr:row>15</xdr:row>
      <xdr:rowOff>66265</xdr:rowOff>
    </xdr:from>
    <xdr:to>
      <xdr:col>21</xdr:col>
      <xdr:colOff>475841</xdr:colOff>
      <xdr:row>22</xdr:row>
      <xdr:rowOff>260574</xdr:rowOff>
    </xdr:to>
    <xdr:pic>
      <xdr:nvPicPr>
        <xdr:cNvPr id="9" name="図 8">
          <a:extLst>
            <a:ext uri="{FF2B5EF4-FFF2-40B4-BE49-F238E27FC236}">
              <a16:creationId xmlns:a16="http://schemas.microsoft.com/office/drawing/2014/main" id="{9EE908BB-A76D-49BA-A83D-80BFA826D1A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1539" y="4861895"/>
          <a:ext cx="3250519" cy="245546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24848</xdr:colOff>
      <xdr:row>4</xdr:row>
      <xdr:rowOff>66264</xdr:rowOff>
    </xdr:from>
    <xdr:to>
      <xdr:col>10</xdr:col>
      <xdr:colOff>490755</xdr:colOff>
      <xdr:row>11</xdr:row>
      <xdr:rowOff>266372</xdr:rowOff>
    </xdr:to>
    <xdr:pic>
      <xdr:nvPicPr>
        <xdr:cNvPr id="6" name="図 5">
          <a:extLst>
            <a:ext uri="{FF2B5EF4-FFF2-40B4-BE49-F238E27FC236}">
              <a16:creationId xmlns:a16="http://schemas.microsoft.com/office/drawing/2014/main" id="{B1817362-5ABE-4525-BEEC-DAA3394779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2" y="1126438"/>
          <a:ext cx="3248863" cy="2461260"/>
        </a:xfrm>
        <a:prstGeom prst="rect">
          <a:avLst/>
        </a:prstGeom>
      </xdr:spPr>
    </xdr:pic>
    <xdr:clientData/>
  </xdr:twoCellAnchor>
  <xdr:twoCellAnchor editAs="oneCell">
    <xdr:from>
      <xdr:col>17</xdr:col>
      <xdr:colOff>28160</xdr:colOff>
      <xdr:row>4</xdr:row>
      <xdr:rowOff>66264</xdr:rowOff>
    </xdr:from>
    <xdr:to>
      <xdr:col>21</xdr:col>
      <xdr:colOff>494067</xdr:colOff>
      <xdr:row>11</xdr:row>
      <xdr:rowOff>266372</xdr:rowOff>
    </xdr:to>
    <xdr:pic>
      <xdr:nvPicPr>
        <xdr:cNvPr id="7" name="図 6">
          <a:extLst>
            <a:ext uri="{FF2B5EF4-FFF2-40B4-BE49-F238E27FC236}">
              <a16:creationId xmlns:a16="http://schemas.microsoft.com/office/drawing/2014/main" id="{0FA97323-A46F-4FF2-8D39-7EC1C8FA42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1421" y="1126438"/>
          <a:ext cx="3248863" cy="2461260"/>
        </a:xfrm>
        <a:prstGeom prst="rect">
          <a:avLst/>
        </a:prstGeom>
      </xdr:spPr>
    </xdr:pic>
    <xdr:clientData/>
  </xdr:twoCellAnchor>
  <xdr:twoCellAnchor editAs="oneCell">
    <xdr:from>
      <xdr:col>6</xdr:col>
      <xdr:colOff>24848</xdr:colOff>
      <xdr:row>15</xdr:row>
      <xdr:rowOff>74133</xdr:rowOff>
    </xdr:from>
    <xdr:to>
      <xdr:col>10</xdr:col>
      <xdr:colOff>490755</xdr:colOff>
      <xdr:row>22</xdr:row>
      <xdr:rowOff>274240</xdr:rowOff>
    </xdr:to>
    <xdr:pic>
      <xdr:nvPicPr>
        <xdr:cNvPr id="8" name="図 7">
          <a:extLst>
            <a:ext uri="{FF2B5EF4-FFF2-40B4-BE49-F238E27FC236}">
              <a16:creationId xmlns:a16="http://schemas.microsoft.com/office/drawing/2014/main" id="{60900701-7CFD-42EF-BF35-B5235D329D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2" y="4869763"/>
          <a:ext cx="3248863" cy="2461260"/>
        </a:xfrm>
        <a:prstGeom prst="rect">
          <a:avLst/>
        </a:prstGeom>
      </xdr:spPr>
    </xdr:pic>
    <xdr:clientData/>
  </xdr:twoCellAnchor>
  <xdr:twoCellAnchor editAs="oneCell">
    <xdr:from>
      <xdr:col>17</xdr:col>
      <xdr:colOff>28160</xdr:colOff>
      <xdr:row>15</xdr:row>
      <xdr:rowOff>74133</xdr:rowOff>
    </xdr:from>
    <xdr:to>
      <xdr:col>21</xdr:col>
      <xdr:colOff>494067</xdr:colOff>
      <xdr:row>22</xdr:row>
      <xdr:rowOff>274240</xdr:rowOff>
    </xdr:to>
    <xdr:pic>
      <xdr:nvPicPr>
        <xdr:cNvPr id="9" name="図 8">
          <a:extLst>
            <a:ext uri="{FF2B5EF4-FFF2-40B4-BE49-F238E27FC236}">
              <a16:creationId xmlns:a16="http://schemas.microsoft.com/office/drawing/2014/main" id="{0FAA9D50-08F6-4211-A376-D8FBFF36C7F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1421" y="4869763"/>
          <a:ext cx="3248863" cy="24612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16566</xdr:colOff>
      <xdr:row>4</xdr:row>
      <xdr:rowOff>66264</xdr:rowOff>
    </xdr:from>
    <xdr:to>
      <xdr:col>10</xdr:col>
      <xdr:colOff>482473</xdr:colOff>
      <xdr:row>11</xdr:row>
      <xdr:rowOff>266372</xdr:rowOff>
    </xdr:to>
    <xdr:pic>
      <xdr:nvPicPr>
        <xdr:cNvPr id="6" name="図 5">
          <a:extLst>
            <a:ext uri="{FF2B5EF4-FFF2-40B4-BE49-F238E27FC236}">
              <a16:creationId xmlns:a16="http://schemas.microsoft.com/office/drawing/2014/main" id="{09976918-31B8-4338-8FD6-D9658DA5D8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0" y="1126438"/>
          <a:ext cx="3248863" cy="2461260"/>
        </a:xfrm>
        <a:prstGeom prst="rect">
          <a:avLst/>
        </a:prstGeom>
      </xdr:spPr>
    </xdr:pic>
    <xdr:clientData/>
  </xdr:twoCellAnchor>
  <xdr:twoCellAnchor editAs="oneCell">
    <xdr:from>
      <xdr:col>17</xdr:col>
      <xdr:colOff>19878</xdr:colOff>
      <xdr:row>4</xdr:row>
      <xdr:rowOff>66264</xdr:rowOff>
    </xdr:from>
    <xdr:to>
      <xdr:col>21</xdr:col>
      <xdr:colOff>485785</xdr:colOff>
      <xdr:row>11</xdr:row>
      <xdr:rowOff>266372</xdr:rowOff>
    </xdr:to>
    <xdr:pic>
      <xdr:nvPicPr>
        <xdr:cNvPr id="7" name="図 6">
          <a:extLst>
            <a:ext uri="{FF2B5EF4-FFF2-40B4-BE49-F238E27FC236}">
              <a16:creationId xmlns:a16="http://schemas.microsoft.com/office/drawing/2014/main" id="{658CD19C-EF42-493F-8809-CFC9CF9063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3139" y="1126438"/>
          <a:ext cx="3248863" cy="2461260"/>
        </a:xfrm>
        <a:prstGeom prst="rect">
          <a:avLst/>
        </a:prstGeom>
      </xdr:spPr>
    </xdr:pic>
    <xdr:clientData/>
  </xdr:twoCellAnchor>
  <xdr:twoCellAnchor editAs="oneCell">
    <xdr:from>
      <xdr:col>6</xdr:col>
      <xdr:colOff>16566</xdr:colOff>
      <xdr:row>15</xdr:row>
      <xdr:rowOff>74133</xdr:rowOff>
    </xdr:from>
    <xdr:to>
      <xdr:col>10</xdr:col>
      <xdr:colOff>482473</xdr:colOff>
      <xdr:row>22</xdr:row>
      <xdr:rowOff>274240</xdr:rowOff>
    </xdr:to>
    <xdr:pic>
      <xdr:nvPicPr>
        <xdr:cNvPr id="8" name="図 7">
          <a:extLst>
            <a:ext uri="{FF2B5EF4-FFF2-40B4-BE49-F238E27FC236}">
              <a16:creationId xmlns:a16="http://schemas.microsoft.com/office/drawing/2014/main" id="{AEDA8AD1-A195-47A8-9A56-00894EB39F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0" y="4869763"/>
          <a:ext cx="3248863" cy="2461260"/>
        </a:xfrm>
        <a:prstGeom prst="rect">
          <a:avLst/>
        </a:prstGeom>
      </xdr:spPr>
    </xdr:pic>
    <xdr:clientData/>
  </xdr:twoCellAnchor>
  <xdr:twoCellAnchor editAs="oneCell">
    <xdr:from>
      <xdr:col>17</xdr:col>
      <xdr:colOff>19878</xdr:colOff>
      <xdr:row>15</xdr:row>
      <xdr:rowOff>74133</xdr:rowOff>
    </xdr:from>
    <xdr:to>
      <xdr:col>21</xdr:col>
      <xdr:colOff>485785</xdr:colOff>
      <xdr:row>22</xdr:row>
      <xdr:rowOff>274240</xdr:rowOff>
    </xdr:to>
    <xdr:pic>
      <xdr:nvPicPr>
        <xdr:cNvPr id="9" name="図 8">
          <a:extLst>
            <a:ext uri="{FF2B5EF4-FFF2-40B4-BE49-F238E27FC236}">
              <a16:creationId xmlns:a16="http://schemas.microsoft.com/office/drawing/2014/main" id="{67A09882-FFCE-4AE8-914C-99514E5C80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3139" y="4869763"/>
          <a:ext cx="3248863" cy="24612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16567</xdr:colOff>
      <xdr:row>4</xdr:row>
      <xdr:rowOff>66264</xdr:rowOff>
    </xdr:from>
    <xdr:to>
      <xdr:col>10</xdr:col>
      <xdr:colOff>484130</xdr:colOff>
      <xdr:row>11</xdr:row>
      <xdr:rowOff>260575</xdr:rowOff>
    </xdr:to>
    <xdr:pic>
      <xdr:nvPicPr>
        <xdr:cNvPr id="6" name="図 5">
          <a:extLst>
            <a:ext uri="{FF2B5EF4-FFF2-40B4-BE49-F238E27FC236}">
              <a16:creationId xmlns:a16="http://schemas.microsoft.com/office/drawing/2014/main" id="{725A95B4-DD73-467D-8F93-A868B6B0DF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1" y="1126438"/>
          <a:ext cx="3250519" cy="2455463"/>
        </a:xfrm>
        <a:prstGeom prst="rect">
          <a:avLst/>
        </a:prstGeom>
      </xdr:spPr>
    </xdr:pic>
    <xdr:clientData/>
  </xdr:twoCellAnchor>
  <xdr:twoCellAnchor editAs="oneCell">
    <xdr:from>
      <xdr:col>17</xdr:col>
      <xdr:colOff>16566</xdr:colOff>
      <xdr:row>4</xdr:row>
      <xdr:rowOff>66264</xdr:rowOff>
    </xdr:from>
    <xdr:to>
      <xdr:col>21</xdr:col>
      <xdr:colOff>484129</xdr:colOff>
      <xdr:row>11</xdr:row>
      <xdr:rowOff>260575</xdr:rowOff>
    </xdr:to>
    <xdr:pic>
      <xdr:nvPicPr>
        <xdr:cNvPr id="7" name="図 6">
          <a:extLst>
            <a:ext uri="{FF2B5EF4-FFF2-40B4-BE49-F238E27FC236}">
              <a16:creationId xmlns:a16="http://schemas.microsoft.com/office/drawing/2014/main" id="{2379DBC4-DA3B-4795-9504-DAC4E9D01D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9827" y="1126438"/>
          <a:ext cx="3250519" cy="2455463"/>
        </a:xfrm>
        <a:prstGeom prst="rect">
          <a:avLst/>
        </a:prstGeom>
      </xdr:spPr>
    </xdr:pic>
    <xdr:clientData/>
  </xdr:twoCellAnchor>
  <xdr:twoCellAnchor editAs="oneCell">
    <xdr:from>
      <xdr:col>6</xdr:col>
      <xdr:colOff>16567</xdr:colOff>
      <xdr:row>15</xdr:row>
      <xdr:rowOff>66265</xdr:rowOff>
    </xdr:from>
    <xdr:to>
      <xdr:col>10</xdr:col>
      <xdr:colOff>484130</xdr:colOff>
      <xdr:row>22</xdr:row>
      <xdr:rowOff>260574</xdr:rowOff>
    </xdr:to>
    <xdr:pic>
      <xdr:nvPicPr>
        <xdr:cNvPr id="8" name="図 7">
          <a:extLst>
            <a:ext uri="{FF2B5EF4-FFF2-40B4-BE49-F238E27FC236}">
              <a16:creationId xmlns:a16="http://schemas.microsoft.com/office/drawing/2014/main" id="{9484B36F-A397-41B2-AFD1-E19C3689A7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1" y="4861895"/>
          <a:ext cx="3250519" cy="2455462"/>
        </a:xfrm>
        <a:prstGeom prst="rect">
          <a:avLst/>
        </a:prstGeom>
      </xdr:spPr>
    </xdr:pic>
    <xdr:clientData/>
  </xdr:twoCellAnchor>
  <xdr:twoCellAnchor editAs="oneCell">
    <xdr:from>
      <xdr:col>17</xdr:col>
      <xdr:colOff>16566</xdr:colOff>
      <xdr:row>15</xdr:row>
      <xdr:rowOff>66265</xdr:rowOff>
    </xdr:from>
    <xdr:to>
      <xdr:col>21</xdr:col>
      <xdr:colOff>484129</xdr:colOff>
      <xdr:row>22</xdr:row>
      <xdr:rowOff>260574</xdr:rowOff>
    </xdr:to>
    <xdr:pic>
      <xdr:nvPicPr>
        <xdr:cNvPr id="9" name="図 8">
          <a:extLst>
            <a:ext uri="{FF2B5EF4-FFF2-40B4-BE49-F238E27FC236}">
              <a16:creationId xmlns:a16="http://schemas.microsoft.com/office/drawing/2014/main" id="{17BD55C9-48DF-4E31-92C4-449C7DC80A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9827" y="4861895"/>
          <a:ext cx="3250519" cy="245546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16571</xdr:colOff>
      <xdr:row>4</xdr:row>
      <xdr:rowOff>66264</xdr:rowOff>
    </xdr:from>
    <xdr:to>
      <xdr:col>10</xdr:col>
      <xdr:colOff>484134</xdr:colOff>
      <xdr:row>11</xdr:row>
      <xdr:rowOff>260575</xdr:rowOff>
    </xdr:to>
    <xdr:pic>
      <xdr:nvPicPr>
        <xdr:cNvPr id="6" name="図 5">
          <a:extLst>
            <a:ext uri="{FF2B5EF4-FFF2-40B4-BE49-F238E27FC236}">
              <a16:creationId xmlns:a16="http://schemas.microsoft.com/office/drawing/2014/main" id="{1348BA2A-8620-4691-A67C-333CFF2AE7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5" y="1126438"/>
          <a:ext cx="3250519" cy="2455463"/>
        </a:xfrm>
        <a:prstGeom prst="rect">
          <a:avLst/>
        </a:prstGeom>
      </xdr:spPr>
    </xdr:pic>
    <xdr:clientData/>
  </xdr:twoCellAnchor>
  <xdr:twoCellAnchor editAs="oneCell">
    <xdr:from>
      <xdr:col>17</xdr:col>
      <xdr:colOff>16570</xdr:colOff>
      <xdr:row>4</xdr:row>
      <xdr:rowOff>66264</xdr:rowOff>
    </xdr:from>
    <xdr:to>
      <xdr:col>21</xdr:col>
      <xdr:colOff>484133</xdr:colOff>
      <xdr:row>11</xdr:row>
      <xdr:rowOff>260575</xdr:rowOff>
    </xdr:to>
    <xdr:pic>
      <xdr:nvPicPr>
        <xdr:cNvPr id="7" name="図 6">
          <a:extLst>
            <a:ext uri="{FF2B5EF4-FFF2-40B4-BE49-F238E27FC236}">
              <a16:creationId xmlns:a16="http://schemas.microsoft.com/office/drawing/2014/main" id="{6051E64D-A345-4729-BB87-9320E17485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9831" y="1126438"/>
          <a:ext cx="3250519" cy="2455463"/>
        </a:xfrm>
        <a:prstGeom prst="rect">
          <a:avLst/>
        </a:prstGeom>
      </xdr:spPr>
    </xdr:pic>
    <xdr:clientData/>
  </xdr:twoCellAnchor>
  <xdr:twoCellAnchor editAs="oneCell">
    <xdr:from>
      <xdr:col>6</xdr:col>
      <xdr:colOff>16571</xdr:colOff>
      <xdr:row>15</xdr:row>
      <xdr:rowOff>66265</xdr:rowOff>
    </xdr:from>
    <xdr:to>
      <xdr:col>10</xdr:col>
      <xdr:colOff>484134</xdr:colOff>
      <xdr:row>22</xdr:row>
      <xdr:rowOff>260574</xdr:rowOff>
    </xdr:to>
    <xdr:pic>
      <xdr:nvPicPr>
        <xdr:cNvPr id="8" name="図 7">
          <a:extLst>
            <a:ext uri="{FF2B5EF4-FFF2-40B4-BE49-F238E27FC236}">
              <a16:creationId xmlns:a16="http://schemas.microsoft.com/office/drawing/2014/main" id="{9E00BCE0-2894-466D-A7DE-5EDFBB02A9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5" y="4861895"/>
          <a:ext cx="3250519" cy="2455462"/>
        </a:xfrm>
        <a:prstGeom prst="rect">
          <a:avLst/>
        </a:prstGeom>
      </xdr:spPr>
    </xdr:pic>
    <xdr:clientData/>
  </xdr:twoCellAnchor>
  <xdr:twoCellAnchor editAs="oneCell">
    <xdr:from>
      <xdr:col>17</xdr:col>
      <xdr:colOff>16570</xdr:colOff>
      <xdr:row>15</xdr:row>
      <xdr:rowOff>66265</xdr:rowOff>
    </xdr:from>
    <xdr:to>
      <xdr:col>21</xdr:col>
      <xdr:colOff>484133</xdr:colOff>
      <xdr:row>22</xdr:row>
      <xdr:rowOff>260574</xdr:rowOff>
    </xdr:to>
    <xdr:pic>
      <xdr:nvPicPr>
        <xdr:cNvPr id="9" name="図 8">
          <a:extLst>
            <a:ext uri="{FF2B5EF4-FFF2-40B4-BE49-F238E27FC236}">
              <a16:creationId xmlns:a16="http://schemas.microsoft.com/office/drawing/2014/main" id="{37C4036C-5DC2-4F75-9F30-06FF53B50C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9831" y="4861895"/>
          <a:ext cx="3250519" cy="245546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8280</xdr:colOff>
      <xdr:row>4</xdr:row>
      <xdr:rowOff>57981</xdr:rowOff>
    </xdr:from>
    <xdr:to>
      <xdr:col>10</xdr:col>
      <xdr:colOff>475843</xdr:colOff>
      <xdr:row>11</xdr:row>
      <xdr:rowOff>252292</xdr:rowOff>
    </xdr:to>
    <xdr:pic>
      <xdr:nvPicPr>
        <xdr:cNvPr id="6" name="図 5">
          <a:extLst>
            <a:ext uri="{FF2B5EF4-FFF2-40B4-BE49-F238E27FC236}">
              <a16:creationId xmlns:a16="http://schemas.microsoft.com/office/drawing/2014/main" id="{5E445D48-9941-4030-B84D-2FBE175D2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4" y="1118155"/>
          <a:ext cx="3250519" cy="2455463"/>
        </a:xfrm>
        <a:prstGeom prst="rect">
          <a:avLst/>
        </a:prstGeom>
      </xdr:spPr>
    </xdr:pic>
    <xdr:clientData/>
  </xdr:twoCellAnchor>
  <xdr:twoCellAnchor editAs="oneCell">
    <xdr:from>
      <xdr:col>17</xdr:col>
      <xdr:colOff>8279</xdr:colOff>
      <xdr:row>4</xdr:row>
      <xdr:rowOff>57981</xdr:rowOff>
    </xdr:from>
    <xdr:to>
      <xdr:col>21</xdr:col>
      <xdr:colOff>475842</xdr:colOff>
      <xdr:row>11</xdr:row>
      <xdr:rowOff>252292</xdr:rowOff>
    </xdr:to>
    <xdr:pic>
      <xdr:nvPicPr>
        <xdr:cNvPr id="7" name="図 6">
          <a:extLst>
            <a:ext uri="{FF2B5EF4-FFF2-40B4-BE49-F238E27FC236}">
              <a16:creationId xmlns:a16="http://schemas.microsoft.com/office/drawing/2014/main" id="{C8A51B37-379C-4D75-807D-000F6F0EF0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1540" y="1118155"/>
          <a:ext cx="3250519" cy="2455463"/>
        </a:xfrm>
        <a:prstGeom prst="rect">
          <a:avLst/>
        </a:prstGeom>
      </xdr:spPr>
    </xdr:pic>
    <xdr:clientData/>
  </xdr:twoCellAnchor>
  <xdr:twoCellAnchor editAs="oneCell">
    <xdr:from>
      <xdr:col>6</xdr:col>
      <xdr:colOff>8280</xdr:colOff>
      <xdr:row>15</xdr:row>
      <xdr:rowOff>57982</xdr:rowOff>
    </xdr:from>
    <xdr:to>
      <xdr:col>10</xdr:col>
      <xdr:colOff>475843</xdr:colOff>
      <xdr:row>22</xdr:row>
      <xdr:rowOff>252291</xdr:rowOff>
    </xdr:to>
    <xdr:pic>
      <xdr:nvPicPr>
        <xdr:cNvPr id="8" name="図 7">
          <a:extLst>
            <a:ext uri="{FF2B5EF4-FFF2-40B4-BE49-F238E27FC236}">
              <a16:creationId xmlns:a16="http://schemas.microsoft.com/office/drawing/2014/main" id="{1CB8422D-E5CE-441A-9773-553BE8D2E3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4" y="4853612"/>
          <a:ext cx="3250519" cy="2455462"/>
        </a:xfrm>
        <a:prstGeom prst="rect">
          <a:avLst/>
        </a:prstGeom>
      </xdr:spPr>
    </xdr:pic>
    <xdr:clientData/>
  </xdr:twoCellAnchor>
  <xdr:twoCellAnchor editAs="oneCell">
    <xdr:from>
      <xdr:col>17</xdr:col>
      <xdr:colOff>8279</xdr:colOff>
      <xdr:row>15</xdr:row>
      <xdr:rowOff>57982</xdr:rowOff>
    </xdr:from>
    <xdr:to>
      <xdr:col>21</xdr:col>
      <xdr:colOff>475842</xdr:colOff>
      <xdr:row>22</xdr:row>
      <xdr:rowOff>252291</xdr:rowOff>
    </xdr:to>
    <xdr:pic>
      <xdr:nvPicPr>
        <xdr:cNvPr id="9" name="図 8">
          <a:extLst>
            <a:ext uri="{FF2B5EF4-FFF2-40B4-BE49-F238E27FC236}">
              <a16:creationId xmlns:a16="http://schemas.microsoft.com/office/drawing/2014/main" id="{1F881E7D-0AAA-4806-A360-ACEFF620F0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1540" y="4853612"/>
          <a:ext cx="3250519" cy="245546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687456</xdr:colOff>
      <xdr:row>4</xdr:row>
      <xdr:rowOff>57981</xdr:rowOff>
    </xdr:from>
    <xdr:to>
      <xdr:col>10</xdr:col>
      <xdr:colOff>457624</xdr:colOff>
      <xdr:row>11</xdr:row>
      <xdr:rowOff>258089</xdr:rowOff>
    </xdr:to>
    <xdr:pic>
      <xdr:nvPicPr>
        <xdr:cNvPr id="6" name="図 5">
          <a:extLst>
            <a:ext uri="{FF2B5EF4-FFF2-40B4-BE49-F238E27FC236}">
              <a16:creationId xmlns:a16="http://schemas.microsoft.com/office/drawing/2014/main" id="{665A5D66-61AD-4311-8E48-C98CF3AE65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7391" y="1118155"/>
          <a:ext cx="3248863" cy="2461260"/>
        </a:xfrm>
        <a:prstGeom prst="rect">
          <a:avLst/>
        </a:prstGeom>
      </xdr:spPr>
    </xdr:pic>
    <xdr:clientData/>
  </xdr:twoCellAnchor>
  <xdr:twoCellAnchor editAs="oneCell">
    <xdr:from>
      <xdr:col>16</xdr:col>
      <xdr:colOff>690768</xdr:colOff>
      <xdr:row>4</xdr:row>
      <xdr:rowOff>57981</xdr:rowOff>
    </xdr:from>
    <xdr:to>
      <xdr:col>21</xdr:col>
      <xdr:colOff>460936</xdr:colOff>
      <xdr:row>11</xdr:row>
      <xdr:rowOff>258089</xdr:rowOff>
    </xdr:to>
    <xdr:pic>
      <xdr:nvPicPr>
        <xdr:cNvPr id="7" name="図 6">
          <a:extLst>
            <a:ext uri="{FF2B5EF4-FFF2-40B4-BE49-F238E27FC236}">
              <a16:creationId xmlns:a16="http://schemas.microsoft.com/office/drawing/2014/main" id="{6A098722-DC00-481F-94FE-8A9650FAD6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8290" y="1118155"/>
          <a:ext cx="3248863" cy="2461260"/>
        </a:xfrm>
        <a:prstGeom prst="rect">
          <a:avLst/>
        </a:prstGeom>
      </xdr:spPr>
    </xdr:pic>
    <xdr:clientData/>
  </xdr:twoCellAnchor>
  <xdr:twoCellAnchor editAs="oneCell">
    <xdr:from>
      <xdr:col>5</xdr:col>
      <xdr:colOff>687456</xdr:colOff>
      <xdr:row>15</xdr:row>
      <xdr:rowOff>65850</xdr:rowOff>
    </xdr:from>
    <xdr:to>
      <xdr:col>10</xdr:col>
      <xdr:colOff>457624</xdr:colOff>
      <xdr:row>22</xdr:row>
      <xdr:rowOff>265957</xdr:rowOff>
    </xdr:to>
    <xdr:pic>
      <xdr:nvPicPr>
        <xdr:cNvPr id="8" name="図 7">
          <a:extLst>
            <a:ext uri="{FF2B5EF4-FFF2-40B4-BE49-F238E27FC236}">
              <a16:creationId xmlns:a16="http://schemas.microsoft.com/office/drawing/2014/main" id="{312F0970-7B61-4473-95F0-39C0F8F483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7391" y="4861480"/>
          <a:ext cx="3248863" cy="2461260"/>
        </a:xfrm>
        <a:prstGeom prst="rect">
          <a:avLst/>
        </a:prstGeom>
      </xdr:spPr>
    </xdr:pic>
    <xdr:clientData/>
  </xdr:twoCellAnchor>
  <xdr:twoCellAnchor editAs="oneCell">
    <xdr:from>
      <xdr:col>16</xdr:col>
      <xdr:colOff>690768</xdr:colOff>
      <xdr:row>15</xdr:row>
      <xdr:rowOff>65850</xdr:rowOff>
    </xdr:from>
    <xdr:to>
      <xdr:col>21</xdr:col>
      <xdr:colOff>460936</xdr:colOff>
      <xdr:row>22</xdr:row>
      <xdr:rowOff>265957</xdr:rowOff>
    </xdr:to>
    <xdr:pic>
      <xdr:nvPicPr>
        <xdr:cNvPr id="9" name="図 8">
          <a:extLst>
            <a:ext uri="{FF2B5EF4-FFF2-40B4-BE49-F238E27FC236}">
              <a16:creationId xmlns:a16="http://schemas.microsoft.com/office/drawing/2014/main" id="{4F9950F2-D688-43A7-8015-8D92C37735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8290" y="4861480"/>
          <a:ext cx="3248863" cy="24612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7</xdr:colOff>
      <xdr:row>4</xdr:row>
      <xdr:rowOff>78442</xdr:rowOff>
    </xdr:from>
    <xdr:to>
      <xdr:col>10</xdr:col>
      <xdr:colOff>471467</xdr:colOff>
      <xdr:row>11</xdr:row>
      <xdr:rowOff>259111</xdr:rowOff>
    </xdr:to>
    <xdr:pic>
      <xdr:nvPicPr>
        <xdr:cNvPr id="6" name="図 5">
          <a:extLst>
            <a:ext uri="{FF2B5EF4-FFF2-40B4-BE49-F238E27FC236}">
              <a16:creationId xmlns:a16="http://schemas.microsoft.com/office/drawing/2014/main" id="{E169D4F7-0AB7-4BA3-ACC2-D10AE12A2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1272" y="1131795"/>
          <a:ext cx="3250519" cy="2455463"/>
        </a:xfrm>
        <a:prstGeom prst="rect">
          <a:avLst/>
        </a:prstGeom>
      </xdr:spPr>
    </xdr:pic>
    <xdr:clientData/>
  </xdr:twoCellAnchor>
  <xdr:twoCellAnchor editAs="oneCell">
    <xdr:from>
      <xdr:col>16</xdr:col>
      <xdr:colOff>686976</xdr:colOff>
      <xdr:row>4</xdr:row>
      <xdr:rowOff>78442</xdr:rowOff>
    </xdr:from>
    <xdr:to>
      <xdr:col>21</xdr:col>
      <xdr:colOff>463671</xdr:colOff>
      <xdr:row>11</xdr:row>
      <xdr:rowOff>259111</xdr:rowOff>
    </xdr:to>
    <xdr:pic>
      <xdr:nvPicPr>
        <xdr:cNvPr id="7" name="図 6">
          <a:extLst>
            <a:ext uri="{FF2B5EF4-FFF2-40B4-BE49-F238E27FC236}">
              <a16:creationId xmlns:a16="http://schemas.microsoft.com/office/drawing/2014/main" id="{B6BFB252-8264-4CC6-9630-1B2EE504E2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8858" y="1131795"/>
          <a:ext cx="3250519" cy="2455463"/>
        </a:xfrm>
        <a:prstGeom prst="rect">
          <a:avLst/>
        </a:prstGeom>
      </xdr:spPr>
    </xdr:pic>
    <xdr:clientData/>
  </xdr:twoCellAnchor>
  <xdr:twoCellAnchor editAs="oneCell">
    <xdr:from>
      <xdr:col>6</xdr:col>
      <xdr:colOff>7</xdr:colOff>
      <xdr:row>15</xdr:row>
      <xdr:rowOff>59928</xdr:rowOff>
    </xdr:from>
    <xdr:to>
      <xdr:col>10</xdr:col>
      <xdr:colOff>471467</xdr:colOff>
      <xdr:row>22</xdr:row>
      <xdr:rowOff>240596</xdr:rowOff>
    </xdr:to>
    <xdr:pic>
      <xdr:nvPicPr>
        <xdr:cNvPr id="8" name="図 7">
          <a:extLst>
            <a:ext uri="{FF2B5EF4-FFF2-40B4-BE49-F238E27FC236}">
              <a16:creationId xmlns:a16="http://schemas.microsoft.com/office/drawing/2014/main" id="{D1F4EA0C-63AD-4354-B21E-EC3E0E98AE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272" y="4867252"/>
          <a:ext cx="3250519" cy="2455462"/>
        </a:xfrm>
        <a:prstGeom prst="rect">
          <a:avLst/>
        </a:prstGeom>
      </xdr:spPr>
    </xdr:pic>
    <xdr:clientData/>
  </xdr:twoCellAnchor>
  <xdr:twoCellAnchor editAs="oneCell">
    <xdr:from>
      <xdr:col>16</xdr:col>
      <xdr:colOff>686976</xdr:colOff>
      <xdr:row>15</xdr:row>
      <xdr:rowOff>59928</xdr:rowOff>
    </xdr:from>
    <xdr:to>
      <xdr:col>21</xdr:col>
      <xdr:colOff>463671</xdr:colOff>
      <xdr:row>22</xdr:row>
      <xdr:rowOff>240596</xdr:rowOff>
    </xdr:to>
    <xdr:pic>
      <xdr:nvPicPr>
        <xdr:cNvPr id="9" name="図 8">
          <a:extLst>
            <a:ext uri="{FF2B5EF4-FFF2-40B4-BE49-F238E27FC236}">
              <a16:creationId xmlns:a16="http://schemas.microsoft.com/office/drawing/2014/main" id="{0AD2E481-BAEB-4875-B6CB-D5FA8189DE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8858" y="4867252"/>
          <a:ext cx="3250519" cy="245546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6</xdr:col>
      <xdr:colOff>16566</xdr:colOff>
      <xdr:row>4</xdr:row>
      <xdr:rowOff>66264</xdr:rowOff>
    </xdr:from>
    <xdr:to>
      <xdr:col>10</xdr:col>
      <xdr:colOff>484129</xdr:colOff>
      <xdr:row>11</xdr:row>
      <xdr:rowOff>260575</xdr:rowOff>
    </xdr:to>
    <xdr:pic>
      <xdr:nvPicPr>
        <xdr:cNvPr id="6" name="図 5">
          <a:extLst>
            <a:ext uri="{FF2B5EF4-FFF2-40B4-BE49-F238E27FC236}">
              <a16:creationId xmlns:a16="http://schemas.microsoft.com/office/drawing/2014/main" id="{FD1706E2-9D4A-4EF1-A3C3-D70DAE3602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0" y="1126438"/>
          <a:ext cx="3250519" cy="2455463"/>
        </a:xfrm>
        <a:prstGeom prst="rect">
          <a:avLst/>
        </a:prstGeom>
      </xdr:spPr>
    </xdr:pic>
    <xdr:clientData/>
  </xdr:twoCellAnchor>
  <xdr:twoCellAnchor editAs="oneCell">
    <xdr:from>
      <xdr:col>17</xdr:col>
      <xdr:colOff>16565</xdr:colOff>
      <xdr:row>4</xdr:row>
      <xdr:rowOff>66264</xdr:rowOff>
    </xdr:from>
    <xdr:to>
      <xdr:col>21</xdr:col>
      <xdr:colOff>484128</xdr:colOff>
      <xdr:row>11</xdr:row>
      <xdr:rowOff>260575</xdr:rowOff>
    </xdr:to>
    <xdr:pic>
      <xdr:nvPicPr>
        <xdr:cNvPr id="7" name="図 6">
          <a:extLst>
            <a:ext uri="{FF2B5EF4-FFF2-40B4-BE49-F238E27FC236}">
              <a16:creationId xmlns:a16="http://schemas.microsoft.com/office/drawing/2014/main" id="{C34DAEE6-6353-4DB0-9126-5371BAC31D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9826" y="1126438"/>
          <a:ext cx="3250519" cy="2455463"/>
        </a:xfrm>
        <a:prstGeom prst="rect">
          <a:avLst/>
        </a:prstGeom>
      </xdr:spPr>
    </xdr:pic>
    <xdr:clientData/>
  </xdr:twoCellAnchor>
  <xdr:twoCellAnchor editAs="oneCell">
    <xdr:from>
      <xdr:col>6</xdr:col>
      <xdr:colOff>16566</xdr:colOff>
      <xdr:row>15</xdr:row>
      <xdr:rowOff>66265</xdr:rowOff>
    </xdr:from>
    <xdr:to>
      <xdr:col>10</xdr:col>
      <xdr:colOff>484129</xdr:colOff>
      <xdr:row>22</xdr:row>
      <xdr:rowOff>260574</xdr:rowOff>
    </xdr:to>
    <xdr:pic>
      <xdr:nvPicPr>
        <xdr:cNvPr id="8" name="図 7">
          <a:extLst>
            <a:ext uri="{FF2B5EF4-FFF2-40B4-BE49-F238E27FC236}">
              <a16:creationId xmlns:a16="http://schemas.microsoft.com/office/drawing/2014/main" id="{3ADD93F2-94DC-460D-96FB-2F92AF3420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0" y="4861895"/>
          <a:ext cx="3250519" cy="2455462"/>
        </a:xfrm>
        <a:prstGeom prst="rect">
          <a:avLst/>
        </a:prstGeom>
      </xdr:spPr>
    </xdr:pic>
    <xdr:clientData/>
  </xdr:twoCellAnchor>
  <xdr:twoCellAnchor editAs="oneCell">
    <xdr:from>
      <xdr:col>17</xdr:col>
      <xdr:colOff>16565</xdr:colOff>
      <xdr:row>15</xdr:row>
      <xdr:rowOff>66265</xdr:rowOff>
    </xdr:from>
    <xdr:to>
      <xdr:col>21</xdr:col>
      <xdr:colOff>484128</xdr:colOff>
      <xdr:row>22</xdr:row>
      <xdr:rowOff>260574</xdr:rowOff>
    </xdr:to>
    <xdr:pic>
      <xdr:nvPicPr>
        <xdr:cNvPr id="9" name="図 8">
          <a:extLst>
            <a:ext uri="{FF2B5EF4-FFF2-40B4-BE49-F238E27FC236}">
              <a16:creationId xmlns:a16="http://schemas.microsoft.com/office/drawing/2014/main" id="{41AB03B1-01B7-4122-9FFA-4BC8FEE15F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9826" y="4861895"/>
          <a:ext cx="3250519" cy="245546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6</xdr:col>
      <xdr:colOff>1</xdr:colOff>
      <xdr:row>4</xdr:row>
      <xdr:rowOff>66264</xdr:rowOff>
    </xdr:from>
    <xdr:to>
      <xdr:col>10</xdr:col>
      <xdr:colOff>467564</xdr:colOff>
      <xdr:row>11</xdr:row>
      <xdr:rowOff>260575</xdr:rowOff>
    </xdr:to>
    <xdr:pic>
      <xdr:nvPicPr>
        <xdr:cNvPr id="6" name="図 5">
          <a:extLst>
            <a:ext uri="{FF2B5EF4-FFF2-40B4-BE49-F238E27FC236}">
              <a16:creationId xmlns:a16="http://schemas.microsoft.com/office/drawing/2014/main" id="{FB30111D-A5E0-4083-B5FA-709350D468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5" y="1126438"/>
          <a:ext cx="3250519" cy="2455463"/>
        </a:xfrm>
        <a:prstGeom prst="rect">
          <a:avLst/>
        </a:prstGeom>
      </xdr:spPr>
    </xdr:pic>
    <xdr:clientData/>
  </xdr:twoCellAnchor>
  <xdr:twoCellAnchor editAs="oneCell">
    <xdr:from>
      <xdr:col>17</xdr:col>
      <xdr:colOff>0</xdr:colOff>
      <xdr:row>4</xdr:row>
      <xdr:rowOff>66264</xdr:rowOff>
    </xdr:from>
    <xdr:to>
      <xdr:col>21</xdr:col>
      <xdr:colOff>467563</xdr:colOff>
      <xdr:row>11</xdr:row>
      <xdr:rowOff>260575</xdr:rowOff>
    </xdr:to>
    <xdr:pic>
      <xdr:nvPicPr>
        <xdr:cNvPr id="7" name="図 6">
          <a:extLst>
            <a:ext uri="{FF2B5EF4-FFF2-40B4-BE49-F238E27FC236}">
              <a16:creationId xmlns:a16="http://schemas.microsoft.com/office/drawing/2014/main" id="{1B6A5254-33C3-41EF-B885-CBAB0BDF63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3261" y="1126438"/>
          <a:ext cx="3250519" cy="2455463"/>
        </a:xfrm>
        <a:prstGeom prst="rect">
          <a:avLst/>
        </a:prstGeom>
      </xdr:spPr>
    </xdr:pic>
    <xdr:clientData/>
  </xdr:twoCellAnchor>
  <xdr:twoCellAnchor editAs="oneCell">
    <xdr:from>
      <xdr:col>6</xdr:col>
      <xdr:colOff>1</xdr:colOff>
      <xdr:row>15</xdr:row>
      <xdr:rowOff>66265</xdr:rowOff>
    </xdr:from>
    <xdr:to>
      <xdr:col>10</xdr:col>
      <xdr:colOff>467564</xdr:colOff>
      <xdr:row>22</xdr:row>
      <xdr:rowOff>260574</xdr:rowOff>
    </xdr:to>
    <xdr:pic>
      <xdr:nvPicPr>
        <xdr:cNvPr id="8" name="図 7">
          <a:extLst>
            <a:ext uri="{FF2B5EF4-FFF2-40B4-BE49-F238E27FC236}">
              <a16:creationId xmlns:a16="http://schemas.microsoft.com/office/drawing/2014/main" id="{C40FA586-AAB7-4460-8648-FBE58AC97F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5" y="4861895"/>
          <a:ext cx="3250519" cy="2455462"/>
        </a:xfrm>
        <a:prstGeom prst="rect">
          <a:avLst/>
        </a:prstGeom>
      </xdr:spPr>
    </xdr:pic>
    <xdr:clientData/>
  </xdr:twoCellAnchor>
  <xdr:twoCellAnchor editAs="oneCell">
    <xdr:from>
      <xdr:col>17</xdr:col>
      <xdr:colOff>0</xdr:colOff>
      <xdr:row>15</xdr:row>
      <xdr:rowOff>66265</xdr:rowOff>
    </xdr:from>
    <xdr:to>
      <xdr:col>21</xdr:col>
      <xdr:colOff>467563</xdr:colOff>
      <xdr:row>22</xdr:row>
      <xdr:rowOff>260574</xdr:rowOff>
    </xdr:to>
    <xdr:pic>
      <xdr:nvPicPr>
        <xdr:cNvPr id="9" name="図 8">
          <a:extLst>
            <a:ext uri="{FF2B5EF4-FFF2-40B4-BE49-F238E27FC236}">
              <a16:creationId xmlns:a16="http://schemas.microsoft.com/office/drawing/2014/main" id="{D3D3DA59-2D81-46C7-86AF-7E95DF0D17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3261" y="4861895"/>
          <a:ext cx="3250519" cy="245546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679174</xdr:colOff>
      <xdr:row>4</xdr:row>
      <xdr:rowOff>57981</xdr:rowOff>
    </xdr:from>
    <xdr:to>
      <xdr:col>10</xdr:col>
      <xdr:colOff>450998</xdr:colOff>
      <xdr:row>11</xdr:row>
      <xdr:rowOff>252292</xdr:rowOff>
    </xdr:to>
    <xdr:pic>
      <xdr:nvPicPr>
        <xdr:cNvPr id="6" name="図 5">
          <a:extLst>
            <a:ext uri="{FF2B5EF4-FFF2-40B4-BE49-F238E27FC236}">
              <a16:creationId xmlns:a16="http://schemas.microsoft.com/office/drawing/2014/main" id="{1059BD7F-108F-494B-9CF0-802C975467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9109" y="1118155"/>
          <a:ext cx="3250519" cy="2455463"/>
        </a:xfrm>
        <a:prstGeom prst="rect">
          <a:avLst/>
        </a:prstGeom>
      </xdr:spPr>
    </xdr:pic>
    <xdr:clientData/>
  </xdr:twoCellAnchor>
  <xdr:twoCellAnchor editAs="oneCell">
    <xdr:from>
      <xdr:col>16</xdr:col>
      <xdr:colOff>679173</xdr:colOff>
      <xdr:row>4</xdr:row>
      <xdr:rowOff>57981</xdr:rowOff>
    </xdr:from>
    <xdr:to>
      <xdr:col>21</xdr:col>
      <xdr:colOff>450997</xdr:colOff>
      <xdr:row>11</xdr:row>
      <xdr:rowOff>252292</xdr:rowOff>
    </xdr:to>
    <xdr:pic>
      <xdr:nvPicPr>
        <xdr:cNvPr id="7" name="図 6">
          <a:extLst>
            <a:ext uri="{FF2B5EF4-FFF2-40B4-BE49-F238E27FC236}">
              <a16:creationId xmlns:a16="http://schemas.microsoft.com/office/drawing/2014/main" id="{04151E75-B00C-4D6E-94A0-FA0E9B8AFA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36695" y="1118155"/>
          <a:ext cx="3250519" cy="2455463"/>
        </a:xfrm>
        <a:prstGeom prst="rect">
          <a:avLst/>
        </a:prstGeom>
      </xdr:spPr>
    </xdr:pic>
    <xdr:clientData/>
  </xdr:twoCellAnchor>
  <xdr:twoCellAnchor editAs="oneCell">
    <xdr:from>
      <xdr:col>5</xdr:col>
      <xdr:colOff>679174</xdr:colOff>
      <xdr:row>15</xdr:row>
      <xdr:rowOff>57982</xdr:rowOff>
    </xdr:from>
    <xdr:to>
      <xdr:col>10</xdr:col>
      <xdr:colOff>450998</xdr:colOff>
      <xdr:row>22</xdr:row>
      <xdr:rowOff>252291</xdr:rowOff>
    </xdr:to>
    <xdr:pic>
      <xdr:nvPicPr>
        <xdr:cNvPr id="8" name="図 7">
          <a:extLst>
            <a:ext uri="{FF2B5EF4-FFF2-40B4-BE49-F238E27FC236}">
              <a16:creationId xmlns:a16="http://schemas.microsoft.com/office/drawing/2014/main" id="{F791C66E-C13A-47DA-A3B8-3CC1CE0E9D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109" y="4853612"/>
          <a:ext cx="3250519" cy="2455462"/>
        </a:xfrm>
        <a:prstGeom prst="rect">
          <a:avLst/>
        </a:prstGeom>
      </xdr:spPr>
    </xdr:pic>
    <xdr:clientData/>
  </xdr:twoCellAnchor>
  <xdr:twoCellAnchor editAs="oneCell">
    <xdr:from>
      <xdr:col>16</xdr:col>
      <xdr:colOff>679173</xdr:colOff>
      <xdr:row>15</xdr:row>
      <xdr:rowOff>57982</xdr:rowOff>
    </xdr:from>
    <xdr:to>
      <xdr:col>21</xdr:col>
      <xdr:colOff>450997</xdr:colOff>
      <xdr:row>22</xdr:row>
      <xdr:rowOff>252291</xdr:rowOff>
    </xdr:to>
    <xdr:pic>
      <xdr:nvPicPr>
        <xdr:cNvPr id="9" name="図 8">
          <a:extLst>
            <a:ext uri="{FF2B5EF4-FFF2-40B4-BE49-F238E27FC236}">
              <a16:creationId xmlns:a16="http://schemas.microsoft.com/office/drawing/2014/main" id="{41080A53-A16E-49F3-9A6D-24D3FC294EB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6695" y="4853612"/>
          <a:ext cx="3250519" cy="245546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6</xdr:col>
      <xdr:colOff>24849</xdr:colOff>
      <xdr:row>4</xdr:row>
      <xdr:rowOff>66264</xdr:rowOff>
    </xdr:from>
    <xdr:to>
      <xdr:col>10</xdr:col>
      <xdr:colOff>492412</xdr:colOff>
      <xdr:row>11</xdr:row>
      <xdr:rowOff>260575</xdr:rowOff>
    </xdr:to>
    <xdr:pic>
      <xdr:nvPicPr>
        <xdr:cNvPr id="6" name="図 5">
          <a:extLst>
            <a:ext uri="{FF2B5EF4-FFF2-40B4-BE49-F238E27FC236}">
              <a16:creationId xmlns:a16="http://schemas.microsoft.com/office/drawing/2014/main" id="{67E0FFDB-D00E-4113-B170-B50BF2B99E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3" y="1126438"/>
          <a:ext cx="3250519" cy="2455463"/>
        </a:xfrm>
        <a:prstGeom prst="rect">
          <a:avLst/>
        </a:prstGeom>
      </xdr:spPr>
    </xdr:pic>
    <xdr:clientData/>
  </xdr:twoCellAnchor>
  <xdr:twoCellAnchor editAs="oneCell">
    <xdr:from>
      <xdr:col>17</xdr:col>
      <xdr:colOff>24848</xdr:colOff>
      <xdr:row>4</xdr:row>
      <xdr:rowOff>66264</xdr:rowOff>
    </xdr:from>
    <xdr:to>
      <xdr:col>21</xdr:col>
      <xdr:colOff>492411</xdr:colOff>
      <xdr:row>11</xdr:row>
      <xdr:rowOff>260575</xdr:rowOff>
    </xdr:to>
    <xdr:pic>
      <xdr:nvPicPr>
        <xdr:cNvPr id="7" name="図 6">
          <a:extLst>
            <a:ext uri="{FF2B5EF4-FFF2-40B4-BE49-F238E27FC236}">
              <a16:creationId xmlns:a16="http://schemas.microsoft.com/office/drawing/2014/main" id="{A893E907-2D46-4171-B73E-A401084F96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8109" y="1126438"/>
          <a:ext cx="3250519" cy="2455463"/>
        </a:xfrm>
        <a:prstGeom prst="rect">
          <a:avLst/>
        </a:prstGeom>
      </xdr:spPr>
    </xdr:pic>
    <xdr:clientData/>
  </xdr:twoCellAnchor>
  <xdr:twoCellAnchor editAs="oneCell">
    <xdr:from>
      <xdr:col>6</xdr:col>
      <xdr:colOff>24849</xdr:colOff>
      <xdr:row>15</xdr:row>
      <xdr:rowOff>66265</xdr:rowOff>
    </xdr:from>
    <xdr:to>
      <xdr:col>10</xdr:col>
      <xdr:colOff>492412</xdr:colOff>
      <xdr:row>22</xdr:row>
      <xdr:rowOff>260574</xdr:rowOff>
    </xdr:to>
    <xdr:pic>
      <xdr:nvPicPr>
        <xdr:cNvPr id="8" name="図 7">
          <a:extLst>
            <a:ext uri="{FF2B5EF4-FFF2-40B4-BE49-F238E27FC236}">
              <a16:creationId xmlns:a16="http://schemas.microsoft.com/office/drawing/2014/main" id="{86266F23-8BB8-4FCA-8AF8-8A3D5FE8F13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3" y="4861895"/>
          <a:ext cx="3250519" cy="2455462"/>
        </a:xfrm>
        <a:prstGeom prst="rect">
          <a:avLst/>
        </a:prstGeom>
      </xdr:spPr>
    </xdr:pic>
    <xdr:clientData/>
  </xdr:twoCellAnchor>
  <xdr:twoCellAnchor editAs="oneCell">
    <xdr:from>
      <xdr:col>17</xdr:col>
      <xdr:colOff>24848</xdr:colOff>
      <xdr:row>15</xdr:row>
      <xdr:rowOff>66265</xdr:rowOff>
    </xdr:from>
    <xdr:to>
      <xdr:col>21</xdr:col>
      <xdr:colOff>492411</xdr:colOff>
      <xdr:row>22</xdr:row>
      <xdr:rowOff>260574</xdr:rowOff>
    </xdr:to>
    <xdr:pic>
      <xdr:nvPicPr>
        <xdr:cNvPr id="9" name="図 8">
          <a:extLst>
            <a:ext uri="{FF2B5EF4-FFF2-40B4-BE49-F238E27FC236}">
              <a16:creationId xmlns:a16="http://schemas.microsoft.com/office/drawing/2014/main" id="{D8F4D971-31F0-41AB-91FF-1A7A4F1436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8109" y="4861895"/>
          <a:ext cx="3250519" cy="245546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5</xdr:col>
      <xdr:colOff>679173</xdr:colOff>
      <xdr:row>4</xdr:row>
      <xdr:rowOff>66264</xdr:rowOff>
    </xdr:from>
    <xdr:to>
      <xdr:col>10</xdr:col>
      <xdr:colOff>449341</xdr:colOff>
      <xdr:row>11</xdr:row>
      <xdr:rowOff>266372</xdr:rowOff>
    </xdr:to>
    <xdr:pic>
      <xdr:nvPicPr>
        <xdr:cNvPr id="6" name="図 5">
          <a:extLst>
            <a:ext uri="{FF2B5EF4-FFF2-40B4-BE49-F238E27FC236}">
              <a16:creationId xmlns:a16="http://schemas.microsoft.com/office/drawing/2014/main" id="{FE1D7224-58EB-49C6-BF0F-7145E6E817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9108" y="1126438"/>
          <a:ext cx="3248863" cy="2461260"/>
        </a:xfrm>
        <a:prstGeom prst="rect">
          <a:avLst/>
        </a:prstGeom>
      </xdr:spPr>
    </xdr:pic>
    <xdr:clientData/>
  </xdr:twoCellAnchor>
  <xdr:twoCellAnchor editAs="oneCell">
    <xdr:from>
      <xdr:col>16</xdr:col>
      <xdr:colOff>682485</xdr:colOff>
      <xdr:row>4</xdr:row>
      <xdr:rowOff>66264</xdr:rowOff>
    </xdr:from>
    <xdr:to>
      <xdr:col>21</xdr:col>
      <xdr:colOff>452653</xdr:colOff>
      <xdr:row>11</xdr:row>
      <xdr:rowOff>266372</xdr:rowOff>
    </xdr:to>
    <xdr:pic>
      <xdr:nvPicPr>
        <xdr:cNvPr id="7" name="図 6">
          <a:extLst>
            <a:ext uri="{FF2B5EF4-FFF2-40B4-BE49-F238E27FC236}">
              <a16:creationId xmlns:a16="http://schemas.microsoft.com/office/drawing/2014/main" id="{D158946E-D753-40C0-A1F5-417D5EA8CD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0007" y="1126438"/>
          <a:ext cx="3248863" cy="2461260"/>
        </a:xfrm>
        <a:prstGeom prst="rect">
          <a:avLst/>
        </a:prstGeom>
      </xdr:spPr>
    </xdr:pic>
    <xdr:clientData/>
  </xdr:twoCellAnchor>
  <xdr:twoCellAnchor editAs="oneCell">
    <xdr:from>
      <xdr:col>5</xdr:col>
      <xdr:colOff>679173</xdr:colOff>
      <xdr:row>15</xdr:row>
      <xdr:rowOff>74133</xdr:rowOff>
    </xdr:from>
    <xdr:to>
      <xdr:col>10</xdr:col>
      <xdr:colOff>449341</xdr:colOff>
      <xdr:row>22</xdr:row>
      <xdr:rowOff>274240</xdr:rowOff>
    </xdr:to>
    <xdr:pic>
      <xdr:nvPicPr>
        <xdr:cNvPr id="8" name="図 7">
          <a:extLst>
            <a:ext uri="{FF2B5EF4-FFF2-40B4-BE49-F238E27FC236}">
              <a16:creationId xmlns:a16="http://schemas.microsoft.com/office/drawing/2014/main" id="{F1AB1C8D-D7E7-4EFA-9B86-3CB05E5095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108" y="4869763"/>
          <a:ext cx="3248863" cy="2461260"/>
        </a:xfrm>
        <a:prstGeom prst="rect">
          <a:avLst/>
        </a:prstGeom>
      </xdr:spPr>
    </xdr:pic>
    <xdr:clientData/>
  </xdr:twoCellAnchor>
  <xdr:twoCellAnchor editAs="oneCell">
    <xdr:from>
      <xdr:col>16</xdr:col>
      <xdr:colOff>682485</xdr:colOff>
      <xdr:row>15</xdr:row>
      <xdr:rowOff>74133</xdr:rowOff>
    </xdr:from>
    <xdr:to>
      <xdr:col>21</xdr:col>
      <xdr:colOff>452653</xdr:colOff>
      <xdr:row>22</xdr:row>
      <xdr:rowOff>274240</xdr:rowOff>
    </xdr:to>
    <xdr:pic>
      <xdr:nvPicPr>
        <xdr:cNvPr id="9" name="図 8">
          <a:extLst>
            <a:ext uri="{FF2B5EF4-FFF2-40B4-BE49-F238E27FC236}">
              <a16:creationId xmlns:a16="http://schemas.microsoft.com/office/drawing/2014/main" id="{B446D06E-E914-4213-B394-1D5B417D68D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0007" y="4869763"/>
          <a:ext cx="3248863" cy="24612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6</xdr:col>
      <xdr:colOff>24850</xdr:colOff>
      <xdr:row>4</xdr:row>
      <xdr:rowOff>57981</xdr:rowOff>
    </xdr:from>
    <xdr:to>
      <xdr:col>10</xdr:col>
      <xdr:colOff>490757</xdr:colOff>
      <xdr:row>11</xdr:row>
      <xdr:rowOff>258089</xdr:rowOff>
    </xdr:to>
    <xdr:pic>
      <xdr:nvPicPr>
        <xdr:cNvPr id="6" name="図 5">
          <a:extLst>
            <a:ext uri="{FF2B5EF4-FFF2-40B4-BE49-F238E27FC236}">
              <a16:creationId xmlns:a16="http://schemas.microsoft.com/office/drawing/2014/main" id="{6E7B846D-C8FF-45AA-AC05-69967E3A67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4" y="1118155"/>
          <a:ext cx="3248863" cy="2461260"/>
        </a:xfrm>
        <a:prstGeom prst="rect">
          <a:avLst/>
        </a:prstGeom>
      </xdr:spPr>
    </xdr:pic>
    <xdr:clientData/>
  </xdr:twoCellAnchor>
  <xdr:twoCellAnchor editAs="oneCell">
    <xdr:from>
      <xdr:col>17</xdr:col>
      <xdr:colOff>28162</xdr:colOff>
      <xdr:row>4</xdr:row>
      <xdr:rowOff>57981</xdr:rowOff>
    </xdr:from>
    <xdr:to>
      <xdr:col>21</xdr:col>
      <xdr:colOff>494069</xdr:colOff>
      <xdr:row>11</xdr:row>
      <xdr:rowOff>258089</xdr:rowOff>
    </xdr:to>
    <xdr:pic>
      <xdr:nvPicPr>
        <xdr:cNvPr id="7" name="図 6">
          <a:extLst>
            <a:ext uri="{FF2B5EF4-FFF2-40B4-BE49-F238E27FC236}">
              <a16:creationId xmlns:a16="http://schemas.microsoft.com/office/drawing/2014/main" id="{A211B88A-F8B5-4C88-9CE4-542C4B8A4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1423" y="1118155"/>
          <a:ext cx="3248863" cy="2461260"/>
        </a:xfrm>
        <a:prstGeom prst="rect">
          <a:avLst/>
        </a:prstGeom>
      </xdr:spPr>
    </xdr:pic>
    <xdr:clientData/>
  </xdr:twoCellAnchor>
  <xdr:twoCellAnchor editAs="oneCell">
    <xdr:from>
      <xdr:col>6</xdr:col>
      <xdr:colOff>24850</xdr:colOff>
      <xdr:row>15</xdr:row>
      <xdr:rowOff>65850</xdr:rowOff>
    </xdr:from>
    <xdr:to>
      <xdr:col>10</xdr:col>
      <xdr:colOff>490757</xdr:colOff>
      <xdr:row>22</xdr:row>
      <xdr:rowOff>265957</xdr:rowOff>
    </xdr:to>
    <xdr:pic>
      <xdr:nvPicPr>
        <xdr:cNvPr id="8" name="図 7">
          <a:extLst>
            <a:ext uri="{FF2B5EF4-FFF2-40B4-BE49-F238E27FC236}">
              <a16:creationId xmlns:a16="http://schemas.microsoft.com/office/drawing/2014/main" id="{4E5BD2F6-3651-49D2-A6D5-097A858715A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4" y="4861480"/>
          <a:ext cx="3248863" cy="2461260"/>
        </a:xfrm>
        <a:prstGeom prst="rect">
          <a:avLst/>
        </a:prstGeom>
      </xdr:spPr>
    </xdr:pic>
    <xdr:clientData/>
  </xdr:twoCellAnchor>
  <xdr:twoCellAnchor editAs="oneCell">
    <xdr:from>
      <xdr:col>17</xdr:col>
      <xdr:colOff>28162</xdr:colOff>
      <xdr:row>15</xdr:row>
      <xdr:rowOff>65850</xdr:rowOff>
    </xdr:from>
    <xdr:to>
      <xdr:col>21</xdr:col>
      <xdr:colOff>494069</xdr:colOff>
      <xdr:row>22</xdr:row>
      <xdr:rowOff>265957</xdr:rowOff>
    </xdr:to>
    <xdr:pic>
      <xdr:nvPicPr>
        <xdr:cNvPr id="9" name="図 8">
          <a:extLst>
            <a:ext uri="{FF2B5EF4-FFF2-40B4-BE49-F238E27FC236}">
              <a16:creationId xmlns:a16="http://schemas.microsoft.com/office/drawing/2014/main" id="{0650160C-09E4-4332-9431-9892DB6EFF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1423" y="4861480"/>
          <a:ext cx="3248863" cy="24612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5</xdr:col>
      <xdr:colOff>695737</xdr:colOff>
      <xdr:row>4</xdr:row>
      <xdr:rowOff>66264</xdr:rowOff>
    </xdr:from>
    <xdr:to>
      <xdr:col>10</xdr:col>
      <xdr:colOff>465905</xdr:colOff>
      <xdr:row>11</xdr:row>
      <xdr:rowOff>266372</xdr:rowOff>
    </xdr:to>
    <xdr:pic>
      <xdr:nvPicPr>
        <xdr:cNvPr id="6" name="図 5">
          <a:extLst>
            <a:ext uri="{FF2B5EF4-FFF2-40B4-BE49-F238E27FC236}">
              <a16:creationId xmlns:a16="http://schemas.microsoft.com/office/drawing/2014/main" id="{461D7FDE-A530-4649-A115-9A0F2DC421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5672" y="1126438"/>
          <a:ext cx="3248863" cy="2461260"/>
        </a:xfrm>
        <a:prstGeom prst="rect">
          <a:avLst/>
        </a:prstGeom>
      </xdr:spPr>
    </xdr:pic>
    <xdr:clientData/>
  </xdr:twoCellAnchor>
  <xdr:twoCellAnchor editAs="oneCell">
    <xdr:from>
      <xdr:col>17</xdr:col>
      <xdr:colOff>3310</xdr:colOff>
      <xdr:row>4</xdr:row>
      <xdr:rowOff>66264</xdr:rowOff>
    </xdr:from>
    <xdr:to>
      <xdr:col>21</xdr:col>
      <xdr:colOff>469217</xdr:colOff>
      <xdr:row>11</xdr:row>
      <xdr:rowOff>266372</xdr:rowOff>
    </xdr:to>
    <xdr:pic>
      <xdr:nvPicPr>
        <xdr:cNvPr id="7" name="図 6">
          <a:extLst>
            <a:ext uri="{FF2B5EF4-FFF2-40B4-BE49-F238E27FC236}">
              <a16:creationId xmlns:a16="http://schemas.microsoft.com/office/drawing/2014/main" id="{E9C59794-439C-4EAA-9298-54CB875840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56571" y="1126438"/>
          <a:ext cx="3248863" cy="2461260"/>
        </a:xfrm>
        <a:prstGeom prst="rect">
          <a:avLst/>
        </a:prstGeom>
      </xdr:spPr>
    </xdr:pic>
    <xdr:clientData/>
  </xdr:twoCellAnchor>
  <xdr:twoCellAnchor editAs="oneCell">
    <xdr:from>
      <xdr:col>5</xdr:col>
      <xdr:colOff>695737</xdr:colOff>
      <xdr:row>15</xdr:row>
      <xdr:rowOff>74133</xdr:rowOff>
    </xdr:from>
    <xdr:to>
      <xdr:col>10</xdr:col>
      <xdr:colOff>465905</xdr:colOff>
      <xdr:row>22</xdr:row>
      <xdr:rowOff>274240</xdr:rowOff>
    </xdr:to>
    <xdr:pic>
      <xdr:nvPicPr>
        <xdr:cNvPr id="8" name="図 7">
          <a:extLst>
            <a:ext uri="{FF2B5EF4-FFF2-40B4-BE49-F238E27FC236}">
              <a16:creationId xmlns:a16="http://schemas.microsoft.com/office/drawing/2014/main" id="{5C0E7FB8-F841-44CB-AEA7-F2ED50C4BC4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672" y="4869763"/>
          <a:ext cx="3248863" cy="2461260"/>
        </a:xfrm>
        <a:prstGeom prst="rect">
          <a:avLst/>
        </a:prstGeom>
      </xdr:spPr>
    </xdr:pic>
    <xdr:clientData/>
  </xdr:twoCellAnchor>
  <xdr:twoCellAnchor editAs="oneCell">
    <xdr:from>
      <xdr:col>17</xdr:col>
      <xdr:colOff>3310</xdr:colOff>
      <xdr:row>15</xdr:row>
      <xdr:rowOff>74133</xdr:rowOff>
    </xdr:from>
    <xdr:to>
      <xdr:col>21</xdr:col>
      <xdr:colOff>469217</xdr:colOff>
      <xdr:row>22</xdr:row>
      <xdr:rowOff>274240</xdr:rowOff>
    </xdr:to>
    <xdr:pic>
      <xdr:nvPicPr>
        <xdr:cNvPr id="9" name="図 8">
          <a:extLst>
            <a:ext uri="{FF2B5EF4-FFF2-40B4-BE49-F238E27FC236}">
              <a16:creationId xmlns:a16="http://schemas.microsoft.com/office/drawing/2014/main" id="{F0020A11-B9B7-4A5E-AC03-95FE7EC2C3A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6571" y="4869763"/>
          <a:ext cx="3248863" cy="24612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6</xdr:col>
      <xdr:colOff>16568</xdr:colOff>
      <xdr:row>4</xdr:row>
      <xdr:rowOff>66264</xdr:rowOff>
    </xdr:from>
    <xdr:to>
      <xdr:col>10</xdr:col>
      <xdr:colOff>482475</xdr:colOff>
      <xdr:row>11</xdr:row>
      <xdr:rowOff>266372</xdr:rowOff>
    </xdr:to>
    <xdr:pic>
      <xdr:nvPicPr>
        <xdr:cNvPr id="6" name="図 5">
          <a:extLst>
            <a:ext uri="{FF2B5EF4-FFF2-40B4-BE49-F238E27FC236}">
              <a16:creationId xmlns:a16="http://schemas.microsoft.com/office/drawing/2014/main" id="{2B209F0B-16BD-4122-95BD-89FF50CF99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2242" y="1126438"/>
          <a:ext cx="3248863" cy="2461260"/>
        </a:xfrm>
        <a:prstGeom prst="rect">
          <a:avLst/>
        </a:prstGeom>
      </xdr:spPr>
    </xdr:pic>
    <xdr:clientData/>
  </xdr:twoCellAnchor>
  <xdr:twoCellAnchor editAs="oneCell">
    <xdr:from>
      <xdr:col>17</xdr:col>
      <xdr:colOff>19880</xdr:colOff>
      <xdr:row>4</xdr:row>
      <xdr:rowOff>66264</xdr:rowOff>
    </xdr:from>
    <xdr:to>
      <xdr:col>21</xdr:col>
      <xdr:colOff>485787</xdr:colOff>
      <xdr:row>11</xdr:row>
      <xdr:rowOff>266372</xdr:rowOff>
    </xdr:to>
    <xdr:pic>
      <xdr:nvPicPr>
        <xdr:cNvPr id="7" name="図 6">
          <a:extLst>
            <a:ext uri="{FF2B5EF4-FFF2-40B4-BE49-F238E27FC236}">
              <a16:creationId xmlns:a16="http://schemas.microsoft.com/office/drawing/2014/main" id="{D641AB64-D252-42AD-8604-4BBAE2FE71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3141" y="1126438"/>
          <a:ext cx="3248863" cy="2461260"/>
        </a:xfrm>
        <a:prstGeom prst="rect">
          <a:avLst/>
        </a:prstGeom>
      </xdr:spPr>
    </xdr:pic>
    <xdr:clientData/>
  </xdr:twoCellAnchor>
  <xdr:twoCellAnchor editAs="oneCell">
    <xdr:from>
      <xdr:col>6</xdr:col>
      <xdr:colOff>16568</xdr:colOff>
      <xdr:row>15</xdr:row>
      <xdr:rowOff>74133</xdr:rowOff>
    </xdr:from>
    <xdr:to>
      <xdr:col>10</xdr:col>
      <xdr:colOff>482475</xdr:colOff>
      <xdr:row>22</xdr:row>
      <xdr:rowOff>274240</xdr:rowOff>
    </xdr:to>
    <xdr:pic>
      <xdr:nvPicPr>
        <xdr:cNvPr id="8" name="図 7">
          <a:extLst>
            <a:ext uri="{FF2B5EF4-FFF2-40B4-BE49-F238E27FC236}">
              <a16:creationId xmlns:a16="http://schemas.microsoft.com/office/drawing/2014/main" id="{2944067D-55C3-4155-8AEC-1358E85278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2242" y="4869763"/>
          <a:ext cx="3248863" cy="2461260"/>
        </a:xfrm>
        <a:prstGeom prst="rect">
          <a:avLst/>
        </a:prstGeom>
      </xdr:spPr>
    </xdr:pic>
    <xdr:clientData/>
  </xdr:twoCellAnchor>
  <xdr:twoCellAnchor editAs="oneCell">
    <xdr:from>
      <xdr:col>17</xdr:col>
      <xdr:colOff>19880</xdr:colOff>
      <xdr:row>15</xdr:row>
      <xdr:rowOff>74133</xdr:rowOff>
    </xdr:from>
    <xdr:to>
      <xdr:col>21</xdr:col>
      <xdr:colOff>485787</xdr:colOff>
      <xdr:row>22</xdr:row>
      <xdr:rowOff>274240</xdr:rowOff>
    </xdr:to>
    <xdr:pic>
      <xdr:nvPicPr>
        <xdr:cNvPr id="9" name="図 8">
          <a:extLst>
            <a:ext uri="{FF2B5EF4-FFF2-40B4-BE49-F238E27FC236}">
              <a16:creationId xmlns:a16="http://schemas.microsoft.com/office/drawing/2014/main" id="{3615331C-CB73-48B8-B750-BBC52DF3FC8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3141" y="4869763"/>
          <a:ext cx="3248863" cy="24612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6</xdr:col>
      <xdr:colOff>33131</xdr:colOff>
      <xdr:row>4</xdr:row>
      <xdr:rowOff>57981</xdr:rowOff>
    </xdr:from>
    <xdr:to>
      <xdr:col>10</xdr:col>
      <xdr:colOff>499038</xdr:colOff>
      <xdr:row>11</xdr:row>
      <xdr:rowOff>258089</xdr:rowOff>
    </xdr:to>
    <xdr:pic>
      <xdr:nvPicPr>
        <xdr:cNvPr id="6" name="図 5">
          <a:extLst>
            <a:ext uri="{FF2B5EF4-FFF2-40B4-BE49-F238E27FC236}">
              <a16:creationId xmlns:a16="http://schemas.microsoft.com/office/drawing/2014/main" id="{3BCAF2D0-71AD-4E2A-93C8-C953A7EB9A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8805" y="1118155"/>
          <a:ext cx="3248863" cy="2461260"/>
        </a:xfrm>
        <a:prstGeom prst="rect">
          <a:avLst/>
        </a:prstGeom>
      </xdr:spPr>
    </xdr:pic>
    <xdr:clientData/>
  </xdr:twoCellAnchor>
  <xdr:twoCellAnchor editAs="oneCell">
    <xdr:from>
      <xdr:col>17</xdr:col>
      <xdr:colOff>36443</xdr:colOff>
      <xdr:row>4</xdr:row>
      <xdr:rowOff>57981</xdr:rowOff>
    </xdr:from>
    <xdr:to>
      <xdr:col>21</xdr:col>
      <xdr:colOff>502350</xdr:colOff>
      <xdr:row>11</xdr:row>
      <xdr:rowOff>258089</xdr:rowOff>
    </xdr:to>
    <xdr:pic>
      <xdr:nvPicPr>
        <xdr:cNvPr id="7" name="図 6">
          <a:extLst>
            <a:ext uri="{FF2B5EF4-FFF2-40B4-BE49-F238E27FC236}">
              <a16:creationId xmlns:a16="http://schemas.microsoft.com/office/drawing/2014/main" id="{90901684-2F59-4EDF-8B73-5DDD4DEFD5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9704" y="1118155"/>
          <a:ext cx="3248863" cy="2461260"/>
        </a:xfrm>
        <a:prstGeom prst="rect">
          <a:avLst/>
        </a:prstGeom>
      </xdr:spPr>
    </xdr:pic>
    <xdr:clientData/>
  </xdr:twoCellAnchor>
  <xdr:twoCellAnchor editAs="oneCell">
    <xdr:from>
      <xdr:col>6</xdr:col>
      <xdr:colOff>33131</xdr:colOff>
      <xdr:row>15</xdr:row>
      <xdr:rowOff>65850</xdr:rowOff>
    </xdr:from>
    <xdr:to>
      <xdr:col>10</xdr:col>
      <xdr:colOff>499038</xdr:colOff>
      <xdr:row>22</xdr:row>
      <xdr:rowOff>265957</xdr:rowOff>
    </xdr:to>
    <xdr:pic>
      <xdr:nvPicPr>
        <xdr:cNvPr id="8" name="図 7">
          <a:extLst>
            <a:ext uri="{FF2B5EF4-FFF2-40B4-BE49-F238E27FC236}">
              <a16:creationId xmlns:a16="http://schemas.microsoft.com/office/drawing/2014/main" id="{C52ACF92-78D5-47B5-9B59-A46D5AF63D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8805" y="4861480"/>
          <a:ext cx="3248863" cy="2461260"/>
        </a:xfrm>
        <a:prstGeom prst="rect">
          <a:avLst/>
        </a:prstGeom>
      </xdr:spPr>
    </xdr:pic>
    <xdr:clientData/>
  </xdr:twoCellAnchor>
  <xdr:twoCellAnchor editAs="oneCell">
    <xdr:from>
      <xdr:col>17</xdr:col>
      <xdr:colOff>36443</xdr:colOff>
      <xdr:row>15</xdr:row>
      <xdr:rowOff>65850</xdr:rowOff>
    </xdr:from>
    <xdr:to>
      <xdr:col>21</xdr:col>
      <xdr:colOff>502350</xdr:colOff>
      <xdr:row>22</xdr:row>
      <xdr:rowOff>265957</xdr:rowOff>
    </xdr:to>
    <xdr:pic>
      <xdr:nvPicPr>
        <xdr:cNvPr id="9" name="図 8">
          <a:extLst>
            <a:ext uri="{FF2B5EF4-FFF2-40B4-BE49-F238E27FC236}">
              <a16:creationId xmlns:a16="http://schemas.microsoft.com/office/drawing/2014/main" id="{15BB8670-DD1C-4692-B2C6-E669073B5B8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9704" y="4861480"/>
          <a:ext cx="3248863" cy="24612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6</xdr:col>
      <xdr:colOff>38100</xdr:colOff>
      <xdr:row>4</xdr:row>
      <xdr:rowOff>76200</xdr:rowOff>
    </xdr:from>
    <xdr:to>
      <xdr:col>10</xdr:col>
      <xdr:colOff>507319</xdr:colOff>
      <xdr:row>11</xdr:row>
      <xdr:rowOff>264713</xdr:rowOff>
    </xdr:to>
    <xdr:pic>
      <xdr:nvPicPr>
        <xdr:cNvPr id="6" name="図 5">
          <a:extLst>
            <a:ext uri="{FF2B5EF4-FFF2-40B4-BE49-F238E27FC236}">
              <a16:creationId xmlns:a16="http://schemas.microsoft.com/office/drawing/2014/main" id="{65682C10-E0C5-4FBC-8563-A3A38BE721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0400" y="1133475"/>
          <a:ext cx="3250519" cy="2455463"/>
        </a:xfrm>
        <a:prstGeom prst="rect">
          <a:avLst/>
        </a:prstGeom>
      </xdr:spPr>
    </xdr:pic>
    <xdr:clientData/>
  </xdr:twoCellAnchor>
  <xdr:twoCellAnchor editAs="oneCell">
    <xdr:from>
      <xdr:col>17</xdr:col>
      <xdr:colOff>34786</xdr:colOff>
      <xdr:row>4</xdr:row>
      <xdr:rowOff>76200</xdr:rowOff>
    </xdr:from>
    <xdr:to>
      <xdr:col>21</xdr:col>
      <xdr:colOff>504005</xdr:colOff>
      <xdr:row>11</xdr:row>
      <xdr:rowOff>264713</xdr:rowOff>
    </xdr:to>
    <xdr:pic>
      <xdr:nvPicPr>
        <xdr:cNvPr id="7" name="図 6">
          <a:extLst>
            <a:ext uri="{FF2B5EF4-FFF2-40B4-BE49-F238E27FC236}">
              <a16:creationId xmlns:a16="http://schemas.microsoft.com/office/drawing/2014/main" id="{7E8DEB8C-406D-447B-A8F9-D821DE9D1D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97986" y="1133475"/>
          <a:ext cx="3250519" cy="2455463"/>
        </a:xfrm>
        <a:prstGeom prst="rect">
          <a:avLst/>
        </a:prstGeom>
      </xdr:spPr>
    </xdr:pic>
    <xdr:clientData/>
  </xdr:twoCellAnchor>
  <xdr:twoCellAnchor editAs="oneCell">
    <xdr:from>
      <xdr:col>6</xdr:col>
      <xdr:colOff>38100</xdr:colOff>
      <xdr:row>15</xdr:row>
      <xdr:rowOff>68332</xdr:rowOff>
    </xdr:from>
    <xdr:to>
      <xdr:col>10</xdr:col>
      <xdr:colOff>507319</xdr:colOff>
      <xdr:row>22</xdr:row>
      <xdr:rowOff>256844</xdr:rowOff>
    </xdr:to>
    <xdr:pic>
      <xdr:nvPicPr>
        <xdr:cNvPr id="8" name="図 7">
          <a:extLst>
            <a:ext uri="{FF2B5EF4-FFF2-40B4-BE49-F238E27FC236}">
              <a16:creationId xmlns:a16="http://schemas.microsoft.com/office/drawing/2014/main" id="{592E22B2-B1AD-4530-9250-F7ACF752BBE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0400" y="4868932"/>
          <a:ext cx="3250519" cy="2455462"/>
        </a:xfrm>
        <a:prstGeom prst="rect">
          <a:avLst/>
        </a:prstGeom>
      </xdr:spPr>
    </xdr:pic>
    <xdr:clientData/>
  </xdr:twoCellAnchor>
  <xdr:twoCellAnchor editAs="oneCell">
    <xdr:from>
      <xdr:col>17</xdr:col>
      <xdr:colOff>34786</xdr:colOff>
      <xdr:row>15</xdr:row>
      <xdr:rowOff>68332</xdr:rowOff>
    </xdr:from>
    <xdr:to>
      <xdr:col>21</xdr:col>
      <xdr:colOff>504005</xdr:colOff>
      <xdr:row>22</xdr:row>
      <xdr:rowOff>256844</xdr:rowOff>
    </xdr:to>
    <xdr:pic>
      <xdr:nvPicPr>
        <xdr:cNvPr id="9" name="図 8">
          <a:extLst>
            <a:ext uri="{FF2B5EF4-FFF2-40B4-BE49-F238E27FC236}">
              <a16:creationId xmlns:a16="http://schemas.microsoft.com/office/drawing/2014/main" id="{F56FF67F-3670-4037-9829-955DA8EF924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7986" y="4868932"/>
          <a:ext cx="3250519" cy="245546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6</xdr:col>
      <xdr:colOff>47625</xdr:colOff>
      <xdr:row>4</xdr:row>
      <xdr:rowOff>76200</xdr:rowOff>
    </xdr:from>
    <xdr:to>
      <xdr:col>10</xdr:col>
      <xdr:colOff>516844</xdr:colOff>
      <xdr:row>11</xdr:row>
      <xdr:rowOff>264713</xdr:rowOff>
    </xdr:to>
    <xdr:pic>
      <xdr:nvPicPr>
        <xdr:cNvPr id="6" name="図 5">
          <a:extLst>
            <a:ext uri="{FF2B5EF4-FFF2-40B4-BE49-F238E27FC236}">
              <a16:creationId xmlns:a16="http://schemas.microsoft.com/office/drawing/2014/main" id="{A5CF2FDC-8C23-4A16-BCA0-39CC8377F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9925" y="1133475"/>
          <a:ext cx="3250519" cy="2455463"/>
        </a:xfrm>
        <a:prstGeom prst="rect">
          <a:avLst/>
        </a:prstGeom>
      </xdr:spPr>
    </xdr:pic>
    <xdr:clientData/>
  </xdr:twoCellAnchor>
  <xdr:twoCellAnchor editAs="oneCell">
    <xdr:from>
      <xdr:col>17</xdr:col>
      <xdr:colOff>44311</xdr:colOff>
      <xdr:row>4</xdr:row>
      <xdr:rowOff>76200</xdr:rowOff>
    </xdr:from>
    <xdr:to>
      <xdr:col>21</xdr:col>
      <xdr:colOff>513530</xdr:colOff>
      <xdr:row>11</xdr:row>
      <xdr:rowOff>264713</xdr:rowOff>
    </xdr:to>
    <xdr:pic>
      <xdr:nvPicPr>
        <xdr:cNvPr id="7" name="図 6">
          <a:extLst>
            <a:ext uri="{FF2B5EF4-FFF2-40B4-BE49-F238E27FC236}">
              <a16:creationId xmlns:a16="http://schemas.microsoft.com/office/drawing/2014/main" id="{14059016-15AC-410C-977A-0A4298686C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7511" y="1133475"/>
          <a:ext cx="3250519" cy="2455463"/>
        </a:xfrm>
        <a:prstGeom prst="rect">
          <a:avLst/>
        </a:prstGeom>
      </xdr:spPr>
    </xdr:pic>
    <xdr:clientData/>
  </xdr:twoCellAnchor>
  <xdr:twoCellAnchor editAs="oneCell">
    <xdr:from>
      <xdr:col>6</xdr:col>
      <xdr:colOff>47625</xdr:colOff>
      <xdr:row>15</xdr:row>
      <xdr:rowOff>68332</xdr:rowOff>
    </xdr:from>
    <xdr:to>
      <xdr:col>10</xdr:col>
      <xdr:colOff>516844</xdr:colOff>
      <xdr:row>22</xdr:row>
      <xdr:rowOff>256844</xdr:rowOff>
    </xdr:to>
    <xdr:pic>
      <xdr:nvPicPr>
        <xdr:cNvPr id="8" name="図 7">
          <a:extLst>
            <a:ext uri="{FF2B5EF4-FFF2-40B4-BE49-F238E27FC236}">
              <a16:creationId xmlns:a16="http://schemas.microsoft.com/office/drawing/2014/main" id="{22B51BDB-C904-43BA-AA3D-6F88695CFC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9925" y="4868932"/>
          <a:ext cx="3250519" cy="2455462"/>
        </a:xfrm>
        <a:prstGeom prst="rect">
          <a:avLst/>
        </a:prstGeom>
      </xdr:spPr>
    </xdr:pic>
    <xdr:clientData/>
  </xdr:twoCellAnchor>
  <xdr:twoCellAnchor editAs="oneCell">
    <xdr:from>
      <xdr:col>17</xdr:col>
      <xdr:colOff>44311</xdr:colOff>
      <xdr:row>15</xdr:row>
      <xdr:rowOff>68332</xdr:rowOff>
    </xdr:from>
    <xdr:to>
      <xdr:col>21</xdr:col>
      <xdr:colOff>513530</xdr:colOff>
      <xdr:row>22</xdr:row>
      <xdr:rowOff>256844</xdr:rowOff>
    </xdr:to>
    <xdr:pic>
      <xdr:nvPicPr>
        <xdr:cNvPr id="9" name="図 8">
          <a:extLst>
            <a:ext uri="{FF2B5EF4-FFF2-40B4-BE49-F238E27FC236}">
              <a16:creationId xmlns:a16="http://schemas.microsoft.com/office/drawing/2014/main" id="{A7FB066C-00F8-41B1-910E-B2A6BD4B23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7511" y="4868932"/>
          <a:ext cx="3250519" cy="245546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6</xdr:col>
      <xdr:colOff>24850</xdr:colOff>
      <xdr:row>4</xdr:row>
      <xdr:rowOff>57981</xdr:rowOff>
    </xdr:from>
    <xdr:to>
      <xdr:col>10</xdr:col>
      <xdr:colOff>492413</xdr:colOff>
      <xdr:row>11</xdr:row>
      <xdr:rowOff>252292</xdr:rowOff>
    </xdr:to>
    <xdr:pic>
      <xdr:nvPicPr>
        <xdr:cNvPr id="6" name="図 5">
          <a:extLst>
            <a:ext uri="{FF2B5EF4-FFF2-40B4-BE49-F238E27FC236}">
              <a16:creationId xmlns:a16="http://schemas.microsoft.com/office/drawing/2014/main" id="{0B699C47-6749-41EE-AE3D-D05BDB4B3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0524" y="1118155"/>
          <a:ext cx="3250519" cy="2455463"/>
        </a:xfrm>
        <a:prstGeom prst="rect">
          <a:avLst/>
        </a:prstGeom>
      </xdr:spPr>
    </xdr:pic>
    <xdr:clientData/>
  </xdr:twoCellAnchor>
  <xdr:twoCellAnchor editAs="oneCell">
    <xdr:from>
      <xdr:col>17</xdr:col>
      <xdr:colOff>24849</xdr:colOff>
      <xdr:row>4</xdr:row>
      <xdr:rowOff>57981</xdr:rowOff>
    </xdr:from>
    <xdr:to>
      <xdr:col>21</xdr:col>
      <xdr:colOff>492412</xdr:colOff>
      <xdr:row>11</xdr:row>
      <xdr:rowOff>252292</xdr:rowOff>
    </xdr:to>
    <xdr:pic>
      <xdr:nvPicPr>
        <xdr:cNvPr id="7" name="図 6">
          <a:extLst>
            <a:ext uri="{FF2B5EF4-FFF2-40B4-BE49-F238E27FC236}">
              <a16:creationId xmlns:a16="http://schemas.microsoft.com/office/drawing/2014/main" id="{FCCB38B9-D2B2-4BFB-AE40-7C2E63BE3E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8110" y="1118155"/>
          <a:ext cx="3250519" cy="2455463"/>
        </a:xfrm>
        <a:prstGeom prst="rect">
          <a:avLst/>
        </a:prstGeom>
      </xdr:spPr>
    </xdr:pic>
    <xdr:clientData/>
  </xdr:twoCellAnchor>
  <xdr:twoCellAnchor editAs="oneCell">
    <xdr:from>
      <xdr:col>6</xdr:col>
      <xdr:colOff>24850</xdr:colOff>
      <xdr:row>15</xdr:row>
      <xdr:rowOff>57982</xdr:rowOff>
    </xdr:from>
    <xdr:to>
      <xdr:col>10</xdr:col>
      <xdr:colOff>492413</xdr:colOff>
      <xdr:row>22</xdr:row>
      <xdr:rowOff>252291</xdr:rowOff>
    </xdr:to>
    <xdr:pic>
      <xdr:nvPicPr>
        <xdr:cNvPr id="8" name="図 7">
          <a:extLst>
            <a:ext uri="{FF2B5EF4-FFF2-40B4-BE49-F238E27FC236}">
              <a16:creationId xmlns:a16="http://schemas.microsoft.com/office/drawing/2014/main" id="{E14D8B8C-9452-4973-A52B-3E43BF634F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0524" y="4853612"/>
          <a:ext cx="3250519" cy="2455462"/>
        </a:xfrm>
        <a:prstGeom prst="rect">
          <a:avLst/>
        </a:prstGeom>
      </xdr:spPr>
    </xdr:pic>
    <xdr:clientData/>
  </xdr:twoCellAnchor>
  <xdr:twoCellAnchor editAs="oneCell">
    <xdr:from>
      <xdr:col>17</xdr:col>
      <xdr:colOff>24849</xdr:colOff>
      <xdr:row>15</xdr:row>
      <xdr:rowOff>57982</xdr:rowOff>
    </xdr:from>
    <xdr:to>
      <xdr:col>21</xdr:col>
      <xdr:colOff>492412</xdr:colOff>
      <xdr:row>22</xdr:row>
      <xdr:rowOff>252291</xdr:rowOff>
    </xdr:to>
    <xdr:pic>
      <xdr:nvPicPr>
        <xdr:cNvPr id="9" name="図 8">
          <a:extLst>
            <a:ext uri="{FF2B5EF4-FFF2-40B4-BE49-F238E27FC236}">
              <a16:creationId xmlns:a16="http://schemas.microsoft.com/office/drawing/2014/main" id="{4BB9AE5F-7DC0-4075-B8B8-61EF3C14CA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78110" y="4853612"/>
          <a:ext cx="3250519" cy="245546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6</xdr:col>
      <xdr:colOff>8286</xdr:colOff>
      <xdr:row>4</xdr:row>
      <xdr:rowOff>66264</xdr:rowOff>
    </xdr:from>
    <xdr:to>
      <xdr:col>10</xdr:col>
      <xdr:colOff>475849</xdr:colOff>
      <xdr:row>11</xdr:row>
      <xdr:rowOff>260575</xdr:rowOff>
    </xdr:to>
    <xdr:pic>
      <xdr:nvPicPr>
        <xdr:cNvPr id="6" name="図 5">
          <a:extLst>
            <a:ext uri="{FF2B5EF4-FFF2-40B4-BE49-F238E27FC236}">
              <a16:creationId xmlns:a16="http://schemas.microsoft.com/office/drawing/2014/main" id="{FF82D030-E9BB-470E-A3C7-C37103E31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60" y="1126438"/>
          <a:ext cx="3250519" cy="2455463"/>
        </a:xfrm>
        <a:prstGeom prst="rect">
          <a:avLst/>
        </a:prstGeom>
      </xdr:spPr>
    </xdr:pic>
    <xdr:clientData/>
  </xdr:twoCellAnchor>
  <xdr:twoCellAnchor editAs="oneCell">
    <xdr:from>
      <xdr:col>17</xdr:col>
      <xdr:colOff>46385</xdr:colOff>
      <xdr:row>4</xdr:row>
      <xdr:rowOff>47214</xdr:rowOff>
    </xdr:from>
    <xdr:to>
      <xdr:col>21</xdr:col>
      <xdr:colOff>513948</xdr:colOff>
      <xdr:row>11</xdr:row>
      <xdr:rowOff>241525</xdr:rowOff>
    </xdr:to>
    <xdr:pic>
      <xdr:nvPicPr>
        <xdr:cNvPr id="7" name="図 6">
          <a:extLst>
            <a:ext uri="{FF2B5EF4-FFF2-40B4-BE49-F238E27FC236}">
              <a16:creationId xmlns:a16="http://schemas.microsoft.com/office/drawing/2014/main" id="{0EB77B52-0094-47FB-8565-70EEC9A7FB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585" y="1104489"/>
          <a:ext cx="3248863" cy="2461261"/>
        </a:xfrm>
        <a:prstGeom prst="rect">
          <a:avLst/>
        </a:prstGeom>
      </xdr:spPr>
    </xdr:pic>
    <xdr:clientData/>
  </xdr:twoCellAnchor>
  <xdr:twoCellAnchor editAs="oneCell">
    <xdr:from>
      <xdr:col>6</xdr:col>
      <xdr:colOff>8286</xdr:colOff>
      <xdr:row>15</xdr:row>
      <xdr:rowOff>66265</xdr:rowOff>
    </xdr:from>
    <xdr:to>
      <xdr:col>10</xdr:col>
      <xdr:colOff>475849</xdr:colOff>
      <xdr:row>22</xdr:row>
      <xdr:rowOff>260574</xdr:rowOff>
    </xdr:to>
    <xdr:pic>
      <xdr:nvPicPr>
        <xdr:cNvPr id="8" name="図 7">
          <a:extLst>
            <a:ext uri="{FF2B5EF4-FFF2-40B4-BE49-F238E27FC236}">
              <a16:creationId xmlns:a16="http://schemas.microsoft.com/office/drawing/2014/main" id="{8DD343C7-A93E-4A81-9852-0D80FC10B5E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60" y="4861895"/>
          <a:ext cx="3250519" cy="2455462"/>
        </a:xfrm>
        <a:prstGeom prst="rect">
          <a:avLst/>
        </a:prstGeom>
      </xdr:spPr>
    </xdr:pic>
    <xdr:clientData/>
  </xdr:twoCellAnchor>
  <xdr:twoCellAnchor editAs="oneCell">
    <xdr:from>
      <xdr:col>17</xdr:col>
      <xdr:colOff>8285</xdr:colOff>
      <xdr:row>15</xdr:row>
      <xdr:rowOff>66265</xdr:rowOff>
    </xdr:from>
    <xdr:to>
      <xdr:col>21</xdr:col>
      <xdr:colOff>475848</xdr:colOff>
      <xdr:row>22</xdr:row>
      <xdr:rowOff>260574</xdr:rowOff>
    </xdr:to>
    <xdr:pic>
      <xdr:nvPicPr>
        <xdr:cNvPr id="9" name="図 8">
          <a:extLst>
            <a:ext uri="{FF2B5EF4-FFF2-40B4-BE49-F238E27FC236}">
              <a16:creationId xmlns:a16="http://schemas.microsoft.com/office/drawing/2014/main" id="{BDE0F9DD-28B2-4C16-9191-247BAD6C41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1546" y="4861895"/>
          <a:ext cx="3250519" cy="245546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6</xdr:col>
      <xdr:colOff>8283</xdr:colOff>
      <xdr:row>4</xdr:row>
      <xdr:rowOff>66264</xdr:rowOff>
    </xdr:from>
    <xdr:to>
      <xdr:col>10</xdr:col>
      <xdr:colOff>475846</xdr:colOff>
      <xdr:row>11</xdr:row>
      <xdr:rowOff>260575</xdr:rowOff>
    </xdr:to>
    <xdr:pic>
      <xdr:nvPicPr>
        <xdr:cNvPr id="6" name="図 5">
          <a:extLst>
            <a:ext uri="{FF2B5EF4-FFF2-40B4-BE49-F238E27FC236}">
              <a16:creationId xmlns:a16="http://schemas.microsoft.com/office/drawing/2014/main" id="{39870544-591B-4438-B389-E8613E4B03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7" y="1126438"/>
          <a:ext cx="3250519" cy="2455463"/>
        </a:xfrm>
        <a:prstGeom prst="rect">
          <a:avLst/>
        </a:prstGeom>
      </xdr:spPr>
    </xdr:pic>
    <xdr:clientData/>
  </xdr:twoCellAnchor>
  <xdr:twoCellAnchor editAs="oneCell">
    <xdr:from>
      <xdr:col>17</xdr:col>
      <xdr:colOff>8282</xdr:colOff>
      <xdr:row>4</xdr:row>
      <xdr:rowOff>66264</xdr:rowOff>
    </xdr:from>
    <xdr:to>
      <xdr:col>21</xdr:col>
      <xdr:colOff>475845</xdr:colOff>
      <xdr:row>11</xdr:row>
      <xdr:rowOff>260575</xdr:rowOff>
    </xdr:to>
    <xdr:pic>
      <xdr:nvPicPr>
        <xdr:cNvPr id="7" name="図 6">
          <a:extLst>
            <a:ext uri="{FF2B5EF4-FFF2-40B4-BE49-F238E27FC236}">
              <a16:creationId xmlns:a16="http://schemas.microsoft.com/office/drawing/2014/main" id="{7F37346A-D217-4492-AF93-0DC44644D3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1543" y="1126438"/>
          <a:ext cx="3250519" cy="2455463"/>
        </a:xfrm>
        <a:prstGeom prst="rect">
          <a:avLst/>
        </a:prstGeom>
      </xdr:spPr>
    </xdr:pic>
    <xdr:clientData/>
  </xdr:twoCellAnchor>
  <xdr:twoCellAnchor editAs="oneCell">
    <xdr:from>
      <xdr:col>6</xdr:col>
      <xdr:colOff>8283</xdr:colOff>
      <xdr:row>15</xdr:row>
      <xdr:rowOff>66265</xdr:rowOff>
    </xdr:from>
    <xdr:to>
      <xdr:col>10</xdr:col>
      <xdr:colOff>475846</xdr:colOff>
      <xdr:row>22</xdr:row>
      <xdr:rowOff>260574</xdr:rowOff>
    </xdr:to>
    <xdr:pic>
      <xdr:nvPicPr>
        <xdr:cNvPr id="8" name="図 7">
          <a:extLst>
            <a:ext uri="{FF2B5EF4-FFF2-40B4-BE49-F238E27FC236}">
              <a16:creationId xmlns:a16="http://schemas.microsoft.com/office/drawing/2014/main" id="{2B0612EC-02B3-4453-9970-B2DDE53065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7" y="4861895"/>
          <a:ext cx="3250519" cy="2455462"/>
        </a:xfrm>
        <a:prstGeom prst="rect">
          <a:avLst/>
        </a:prstGeom>
      </xdr:spPr>
    </xdr:pic>
    <xdr:clientData/>
  </xdr:twoCellAnchor>
  <xdr:twoCellAnchor editAs="oneCell">
    <xdr:from>
      <xdr:col>17</xdr:col>
      <xdr:colOff>8282</xdr:colOff>
      <xdr:row>15</xdr:row>
      <xdr:rowOff>66265</xdr:rowOff>
    </xdr:from>
    <xdr:to>
      <xdr:col>21</xdr:col>
      <xdr:colOff>475845</xdr:colOff>
      <xdr:row>22</xdr:row>
      <xdr:rowOff>260574</xdr:rowOff>
    </xdr:to>
    <xdr:pic>
      <xdr:nvPicPr>
        <xdr:cNvPr id="9" name="図 8">
          <a:extLst>
            <a:ext uri="{FF2B5EF4-FFF2-40B4-BE49-F238E27FC236}">
              <a16:creationId xmlns:a16="http://schemas.microsoft.com/office/drawing/2014/main" id="{0EB442C2-16FC-4F53-B3C7-BBB4EFB5096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1543" y="4861895"/>
          <a:ext cx="3250519" cy="245546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6</xdr:col>
      <xdr:colOff>8284</xdr:colOff>
      <xdr:row>4</xdr:row>
      <xdr:rowOff>57981</xdr:rowOff>
    </xdr:from>
    <xdr:to>
      <xdr:col>10</xdr:col>
      <xdr:colOff>474191</xdr:colOff>
      <xdr:row>11</xdr:row>
      <xdr:rowOff>258089</xdr:rowOff>
    </xdr:to>
    <xdr:pic>
      <xdr:nvPicPr>
        <xdr:cNvPr id="6" name="図 5">
          <a:extLst>
            <a:ext uri="{FF2B5EF4-FFF2-40B4-BE49-F238E27FC236}">
              <a16:creationId xmlns:a16="http://schemas.microsoft.com/office/drawing/2014/main" id="{FE69C966-7CB1-4DC1-BF59-38E2855102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8" y="1118155"/>
          <a:ext cx="3248863" cy="2461260"/>
        </a:xfrm>
        <a:prstGeom prst="rect">
          <a:avLst/>
        </a:prstGeom>
      </xdr:spPr>
    </xdr:pic>
    <xdr:clientData/>
  </xdr:twoCellAnchor>
  <xdr:twoCellAnchor editAs="oneCell">
    <xdr:from>
      <xdr:col>17</xdr:col>
      <xdr:colOff>11596</xdr:colOff>
      <xdr:row>4</xdr:row>
      <xdr:rowOff>57981</xdr:rowOff>
    </xdr:from>
    <xdr:to>
      <xdr:col>21</xdr:col>
      <xdr:colOff>477503</xdr:colOff>
      <xdr:row>11</xdr:row>
      <xdr:rowOff>258089</xdr:rowOff>
    </xdr:to>
    <xdr:pic>
      <xdr:nvPicPr>
        <xdr:cNvPr id="7" name="図 6">
          <a:extLst>
            <a:ext uri="{FF2B5EF4-FFF2-40B4-BE49-F238E27FC236}">
              <a16:creationId xmlns:a16="http://schemas.microsoft.com/office/drawing/2014/main" id="{71200686-6105-47A0-9EA6-537E2CEC44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4857" y="1118155"/>
          <a:ext cx="3248863" cy="2461260"/>
        </a:xfrm>
        <a:prstGeom prst="rect">
          <a:avLst/>
        </a:prstGeom>
      </xdr:spPr>
    </xdr:pic>
    <xdr:clientData/>
  </xdr:twoCellAnchor>
  <xdr:twoCellAnchor editAs="oneCell">
    <xdr:from>
      <xdr:col>6</xdr:col>
      <xdr:colOff>8284</xdr:colOff>
      <xdr:row>15</xdr:row>
      <xdr:rowOff>65850</xdr:rowOff>
    </xdr:from>
    <xdr:to>
      <xdr:col>10</xdr:col>
      <xdr:colOff>474191</xdr:colOff>
      <xdr:row>22</xdr:row>
      <xdr:rowOff>265957</xdr:rowOff>
    </xdr:to>
    <xdr:pic>
      <xdr:nvPicPr>
        <xdr:cNvPr id="8" name="図 7">
          <a:extLst>
            <a:ext uri="{FF2B5EF4-FFF2-40B4-BE49-F238E27FC236}">
              <a16:creationId xmlns:a16="http://schemas.microsoft.com/office/drawing/2014/main" id="{CFEDE5D3-EF32-4223-BF19-EB62782423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8" y="4861480"/>
          <a:ext cx="3248863" cy="2461260"/>
        </a:xfrm>
        <a:prstGeom prst="rect">
          <a:avLst/>
        </a:prstGeom>
      </xdr:spPr>
    </xdr:pic>
    <xdr:clientData/>
  </xdr:twoCellAnchor>
  <xdr:twoCellAnchor editAs="oneCell">
    <xdr:from>
      <xdr:col>17</xdr:col>
      <xdr:colOff>11596</xdr:colOff>
      <xdr:row>15</xdr:row>
      <xdr:rowOff>65850</xdr:rowOff>
    </xdr:from>
    <xdr:to>
      <xdr:col>21</xdr:col>
      <xdr:colOff>477503</xdr:colOff>
      <xdr:row>22</xdr:row>
      <xdr:rowOff>265957</xdr:rowOff>
    </xdr:to>
    <xdr:pic>
      <xdr:nvPicPr>
        <xdr:cNvPr id="9" name="図 8">
          <a:extLst>
            <a:ext uri="{FF2B5EF4-FFF2-40B4-BE49-F238E27FC236}">
              <a16:creationId xmlns:a16="http://schemas.microsoft.com/office/drawing/2014/main" id="{250DCBA6-6D01-469D-8536-2B22E84A14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4857" y="4861480"/>
          <a:ext cx="3248863" cy="24612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5</xdr:col>
      <xdr:colOff>687460</xdr:colOff>
      <xdr:row>4</xdr:row>
      <xdr:rowOff>66264</xdr:rowOff>
    </xdr:from>
    <xdr:to>
      <xdr:col>10</xdr:col>
      <xdr:colOff>459284</xdr:colOff>
      <xdr:row>11</xdr:row>
      <xdr:rowOff>260575</xdr:rowOff>
    </xdr:to>
    <xdr:pic>
      <xdr:nvPicPr>
        <xdr:cNvPr id="6" name="図 5">
          <a:extLst>
            <a:ext uri="{FF2B5EF4-FFF2-40B4-BE49-F238E27FC236}">
              <a16:creationId xmlns:a16="http://schemas.microsoft.com/office/drawing/2014/main" id="{A86FC6DE-0282-4CDC-AB8E-9A20DC3F76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7395" y="1126438"/>
          <a:ext cx="3250519" cy="2455463"/>
        </a:xfrm>
        <a:prstGeom prst="rect">
          <a:avLst/>
        </a:prstGeom>
      </xdr:spPr>
    </xdr:pic>
    <xdr:clientData/>
  </xdr:twoCellAnchor>
  <xdr:twoCellAnchor editAs="oneCell">
    <xdr:from>
      <xdr:col>16</xdr:col>
      <xdr:colOff>687459</xdr:colOff>
      <xdr:row>4</xdr:row>
      <xdr:rowOff>66264</xdr:rowOff>
    </xdr:from>
    <xdr:to>
      <xdr:col>21</xdr:col>
      <xdr:colOff>459283</xdr:colOff>
      <xdr:row>11</xdr:row>
      <xdr:rowOff>260575</xdr:rowOff>
    </xdr:to>
    <xdr:pic>
      <xdr:nvPicPr>
        <xdr:cNvPr id="7" name="図 6">
          <a:extLst>
            <a:ext uri="{FF2B5EF4-FFF2-40B4-BE49-F238E27FC236}">
              <a16:creationId xmlns:a16="http://schemas.microsoft.com/office/drawing/2014/main" id="{FAC353A6-D6B6-49F1-8A07-1471B2122D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44981" y="1126438"/>
          <a:ext cx="3250519" cy="2455463"/>
        </a:xfrm>
        <a:prstGeom prst="rect">
          <a:avLst/>
        </a:prstGeom>
      </xdr:spPr>
    </xdr:pic>
    <xdr:clientData/>
  </xdr:twoCellAnchor>
  <xdr:twoCellAnchor editAs="oneCell">
    <xdr:from>
      <xdr:col>5</xdr:col>
      <xdr:colOff>687460</xdr:colOff>
      <xdr:row>15</xdr:row>
      <xdr:rowOff>66265</xdr:rowOff>
    </xdr:from>
    <xdr:to>
      <xdr:col>10</xdr:col>
      <xdr:colOff>459284</xdr:colOff>
      <xdr:row>22</xdr:row>
      <xdr:rowOff>260574</xdr:rowOff>
    </xdr:to>
    <xdr:pic>
      <xdr:nvPicPr>
        <xdr:cNvPr id="8" name="図 7">
          <a:extLst>
            <a:ext uri="{FF2B5EF4-FFF2-40B4-BE49-F238E27FC236}">
              <a16:creationId xmlns:a16="http://schemas.microsoft.com/office/drawing/2014/main" id="{679A4369-A524-4F4C-BE5E-519DE625CF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7395" y="4861895"/>
          <a:ext cx="3250519" cy="2455462"/>
        </a:xfrm>
        <a:prstGeom prst="rect">
          <a:avLst/>
        </a:prstGeom>
      </xdr:spPr>
    </xdr:pic>
    <xdr:clientData/>
  </xdr:twoCellAnchor>
  <xdr:twoCellAnchor editAs="oneCell">
    <xdr:from>
      <xdr:col>16</xdr:col>
      <xdr:colOff>687459</xdr:colOff>
      <xdr:row>15</xdr:row>
      <xdr:rowOff>66265</xdr:rowOff>
    </xdr:from>
    <xdr:to>
      <xdr:col>21</xdr:col>
      <xdr:colOff>459283</xdr:colOff>
      <xdr:row>22</xdr:row>
      <xdr:rowOff>260574</xdr:rowOff>
    </xdr:to>
    <xdr:pic>
      <xdr:nvPicPr>
        <xdr:cNvPr id="9" name="図 8">
          <a:extLst>
            <a:ext uri="{FF2B5EF4-FFF2-40B4-BE49-F238E27FC236}">
              <a16:creationId xmlns:a16="http://schemas.microsoft.com/office/drawing/2014/main" id="{457546D6-130F-4243-85D3-0136A06901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4981" y="4861895"/>
          <a:ext cx="3250519" cy="245546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6</xdr:col>
      <xdr:colOff>33132</xdr:colOff>
      <xdr:row>4</xdr:row>
      <xdr:rowOff>57981</xdr:rowOff>
    </xdr:from>
    <xdr:to>
      <xdr:col>10</xdr:col>
      <xdr:colOff>499039</xdr:colOff>
      <xdr:row>11</xdr:row>
      <xdr:rowOff>258089</xdr:rowOff>
    </xdr:to>
    <xdr:pic>
      <xdr:nvPicPr>
        <xdr:cNvPr id="6" name="図 5">
          <a:extLst>
            <a:ext uri="{FF2B5EF4-FFF2-40B4-BE49-F238E27FC236}">
              <a16:creationId xmlns:a16="http://schemas.microsoft.com/office/drawing/2014/main" id="{BC066B1D-5241-45E5-85D9-E89712ED86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8806" y="1118155"/>
          <a:ext cx="3248863" cy="2461260"/>
        </a:xfrm>
        <a:prstGeom prst="rect">
          <a:avLst/>
        </a:prstGeom>
      </xdr:spPr>
    </xdr:pic>
    <xdr:clientData/>
  </xdr:twoCellAnchor>
  <xdr:twoCellAnchor editAs="oneCell">
    <xdr:from>
      <xdr:col>17</xdr:col>
      <xdr:colOff>36444</xdr:colOff>
      <xdr:row>4</xdr:row>
      <xdr:rowOff>57981</xdr:rowOff>
    </xdr:from>
    <xdr:to>
      <xdr:col>21</xdr:col>
      <xdr:colOff>502351</xdr:colOff>
      <xdr:row>11</xdr:row>
      <xdr:rowOff>258089</xdr:rowOff>
    </xdr:to>
    <xdr:pic>
      <xdr:nvPicPr>
        <xdr:cNvPr id="7" name="図 6">
          <a:extLst>
            <a:ext uri="{FF2B5EF4-FFF2-40B4-BE49-F238E27FC236}">
              <a16:creationId xmlns:a16="http://schemas.microsoft.com/office/drawing/2014/main" id="{2113BA8E-56E8-43A0-BCF3-7E3B0AD497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9705" y="1118155"/>
          <a:ext cx="3248863" cy="2461260"/>
        </a:xfrm>
        <a:prstGeom prst="rect">
          <a:avLst/>
        </a:prstGeom>
      </xdr:spPr>
    </xdr:pic>
    <xdr:clientData/>
  </xdr:twoCellAnchor>
  <xdr:twoCellAnchor editAs="oneCell">
    <xdr:from>
      <xdr:col>6</xdr:col>
      <xdr:colOff>33132</xdr:colOff>
      <xdr:row>15</xdr:row>
      <xdr:rowOff>65850</xdr:rowOff>
    </xdr:from>
    <xdr:to>
      <xdr:col>10</xdr:col>
      <xdr:colOff>499039</xdr:colOff>
      <xdr:row>22</xdr:row>
      <xdr:rowOff>265957</xdr:rowOff>
    </xdr:to>
    <xdr:pic>
      <xdr:nvPicPr>
        <xdr:cNvPr id="8" name="図 7">
          <a:extLst>
            <a:ext uri="{FF2B5EF4-FFF2-40B4-BE49-F238E27FC236}">
              <a16:creationId xmlns:a16="http://schemas.microsoft.com/office/drawing/2014/main" id="{AE7FD80F-4AAF-4AED-9883-429403AF2E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8806" y="4861480"/>
          <a:ext cx="3248863" cy="2461260"/>
        </a:xfrm>
        <a:prstGeom prst="rect">
          <a:avLst/>
        </a:prstGeom>
      </xdr:spPr>
    </xdr:pic>
    <xdr:clientData/>
  </xdr:twoCellAnchor>
  <xdr:twoCellAnchor editAs="oneCell">
    <xdr:from>
      <xdr:col>17</xdr:col>
      <xdr:colOff>36444</xdr:colOff>
      <xdr:row>15</xdr:row>
      <xdr:rowOff>65850</xdr:rowOff>
    </xdr:from>
    <xdr:to>
      <xdr:col>21</xdr:col>
      <xdr:colOff>502351</xdr:colOff>
      <xdr:row>22</xdr:row>
      <xdr:rowOff>265957</xdr:rowOff>
    </xdr:to>
    <xdr:pic>
      <xdr:nvPicPr>
        <xdr:cNvPr id="9" name="図 8">
          <a:extLst>
            <a:ext uri="{FF2B5EF4-FFF2-40B4-BE49-F238E27FC236}">
              <a16:creationId xmlns:a16="http://schemas.microsoft.com/office/drawing/2014/main" id="{FFC080DC-7FED-4689-954B-7666DF4E122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9705" y="4861480"/>
          <a:ext cx="3248863" cy="24612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6</xdr:col>
      <xdr:colOff>8285</xdr:colOff>
      <xdr:row>4</xdr:row>
      <xdr:rowOff>57981</xdr:rowOff>
    </xdr:from>
    <xdr:to>
      <xdr:col>10</xdr:col>
      <xdr:colOff>474192</xdr:colOff>
      <xdr:row>11</xdr:row>
      <xdr:rowOff>258089</xdr:rowOff>
    </xdr:to>
    <xdr:pic>
      <xdr:nvPicPr>
        <xdr:cNvPr id="6" name="図 5">
          <a:extLst>
            <a:ext uri="{FF2B5EF4-FFF2-40B4-BE49-F238E27FC236}">
              <a16:creationId xmlns:a16="http://schemas.microsoft.com/office/drawing/2014/main" id="{6AAA8EF2-7A4F-4F60-8F0F-8FEF63D301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3959" y="1118155"/>
          <a:ext cx="3248863" cy="2461260"/>
        </a:xfrm>
        <a:prstGeom prst="rect">
          <a:avLst/>
        </a:prstGeom>
      </xdr:spPr>
    </xdr:pic>
    <xdr:clientData/>
  </xdr:twoCellAnchor>
  <xdr:twoCellAnchor editAs="oneCell">
    <xdr:from>
      <xdr:col>17</xdr:col>
      <xdr:colOff>11597</xdr:colOff>
      <xdr:row>4</xdr:row>
      <xdr:rowOff>57981</xdr:rowOff>
    </xdr:from>
    <xdr:to>
      <xdr:col>21</xdr:col>
      <xdr:colOff>477504</xdr:colOff>
      <xdr:row>11</xdr:row>
      <xdr:rowOff>258089</xdr:rowOff>
    </xdr:to>
    <xdr:pic>
      <xdr:nvPicPr>
        <xdr:cNvPr id="7" name="図 6">
          <a:extLst>
            <a:ext uri="{FF2B5EF4-FFF2-40B4-BE49-F238E27FC236}">
              <a16:creationId xmlns:a16="http://schemas.microsoft.com/office/drawing/2014/main" id="{60921721-1D7A-405D-84B3-362E249B31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4858" y="1118155"/>
          <a:ext cx="3248863" cy="2461260"/>
        </a:xfrm>
        <a:prstGeom prst="rect">
          <a:avLst/>
        </a:prstGeom>
      </xdr:spPr>
    </xdr:pic>
    <xdr:clientData/>
  </xdr:twoCellAnchor>
  <xdr:twoCellAnchor editAs="oneCell">
    <xdr:from>
      <xdr:col>6</xdr:col>
      <xdr:colOff>8285</xdr:colOff>
      <xdr:row>15</xdr:row>
      <xdr:rowOff>65850</xdr:rowOff>
    </xdr:from>
    <xdr:to>
      <xdr:col>10</xdr:col>
      <xdr:colOff>474192</xdr:colOff>
      <xdr:row>22</xdr:row>
      <xdr:rowOff>265957</xdr:rowOff>
    </xdr:to>
    <xdr:pic>
      <xdr:nvPicPr>
        <xdr:cNvPr id="8" name="図 7">
          <a:extLst>
            <a:ext uri="{FF2B5EF4-FFF2-40B4-BE49-F238E27FC236}">
              <a16:creationId xmlns:a16="http://schemas.microsoft.com/office/drawing/2014/main" id="{D58E10F7-E881-4D93-BCF0-4D1C50F52B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3959" y="4861480"/>
          <a:ext cx="3248863" cy="2461260"/>
        </a:xfrm>
        <a:prstGeom prst="rect">
          <a:avLst/>
        </a:prstGeom>
      </xdr:spPr>
    </xdr:pic>
    <xdr:clientData/>
  </xdr:twoCellAnchor>
  <xdr:twoCellAnchor editAs="oneCell">
    <xdr:from>
      <xdr:col>17</xdr:col>
      <xdr:colOff>11597</xdr:colOff>
      <xdr:row>15</xdr:row>
      <xdr:rowOff>65850</xdr:rowOff>
    </xdr:from>
    <xdr:to>
      <xdr:col>21</xdr:col>
      <xdr:colOff>477504</xdr:colOff>
      <xdr:row>22</xdr:row>
      <xdr:rowOff>265957</xdr:rowOff>
    </xdr:to>
    <xdr:pic>
      <xdr:nvPicPr>
        <xdr:cNvPr id="9" name="図 8">
          <a:extLst>
            <a:ext uri="{FF2B5EF4-FFF2-40B4-BE49-F238E27FC236}">
              <a16:creationId xmlns:a16="http://schemas.microsoft.com/office/drawing/2014/main" id="{3058B44D-4D07-4B1D-8103-9A9F3F4511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4858" y="4861480"/>
          <a:ext cx="3248863" cy="24612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5</xdr:col>
      <xdr:colOff>662611</xdr:colOff>
      <xdr:row>4</xdr:row>
      <xdr:rowOff>57981</xdr:rowOff>
    </xdr:from>
    <xdr:to>
      <xdr:col>10</xdr:col>
      <xdr:colOff>432779</xdr:colOff>
      <xdr:row>11</xdr:row>
      <xdr:rowOff>258089</xdr:rowOff>
    </xdr:to>
    <xdr:pic>
      <xdr:nvPicPr>
        <xdr:cNvPr id="6" name="図 5">
          <a:extLst>
            <a:ext uri="{FF2B5EF4-FFF2-40B4-BE49-F238E27FC236}">
              <a16:creationId xmlns:a16="http://schemas.microsoft.com/office/drawing/2014/main" id="{7ED2DAF3-BE77-4CBC-8B23-AEF0EAC23A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2546" y="1118155"/>
          <a:ext cx="3248863" cy="2461260"/>
        </a:xfrm>
        <a:prstGeom prst="rect">
          <a:avLst/>
        </a:prstGeom>
      </xdr:spPr>
    </xdr:pic>
    <xdr:clientData/>
  </xdr:twoCellAnchor>
  <xdr:twoCellAnchor editAs="oneCell">
    <xdr:from>
      <xdr:col>16</xdr:col>
      <xdr:colOff>665923</xdr:colOff>
      <xdr:row>4</xdr:row>
      <xdr:rowOff>57981</xdr:rowOff>
    </xdr:from>
    <xdr:to>
      <xdr:col>21</xdr:col>
      <xdr:colOff>436091</xdr:colOff>
      <xdr:row>11</xdr:row>
      <xdr:rowOff>258089</xdr:rowOff>
    </xdr:to>
    <xdr:pic>
      <xdr:nvPicPr>
        <xdr:cNvPr id="7" name="図 6">
          <a:extLst>
            <a:ext uri="{FF2B5EF4-FFF2-40B4-BE49-F238E27FC236}">
              <a16:creationId xmlns:a16="http://schemas.microsoft.com/office/drawing/2014/main" id="{C5F008C0-B612-4904-83DA-3D614E30C1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23445" y="1118155"/>
          <a:ext cx="3248863" cy="2461260"/>
        </a:xfrm>
        <a:prstGeom prst="rect">
          <a:avLst/>
        </a:prstGeom>
      </xdr:spPr>
    </xdr:pic>
    <xdr:clientData/>
  </xdr:twoCellAnchor>
  <xdr:twoCellAnchor editAs="oneCell">
    <xdr:from>
      <xdr:col>5</xdr:col>
      <xdr:colOff>662611</xdr:colOff>
      <xdr:row>15</xdr:row>
      <xdr:rowOff>65850</xdr:rowOff>
    </xdr:from>
    <xdr:to>
      <xdr:col>10</xdr:col>
      <xdr:colOff>432779</xdr:colOff>
      <xdr:row>22</xdr:row>
      <xdr:rowOff>265957</xdr:rowOff>
    </xdr:to>
    <xdr:pic>
      <xdr:nvPicPr>
        <xdr:cNvPr id="8" name="図 7">
          <a:extLst>
            <a:ext uri="{FF2B5EF4-FFF2-40B4-BE49-F238E27FC236}">
              <a16:creationId xmlns:a16="http://schemas.microsoft.com/office/drawing/2014/main" id="{302D991F-CADA-4128-AC4B-F324FFD2BC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22546" y="4861480"/>
          <a:ext cx="3248863" cy="2461260"/>
        </a:xfrm>
        <a:prstGeom prst="rect">
          <a:avLst/>
        </a:prstGeom>
      </xdr:spPr>
    </xdr:pic>
    <xdr:clientData/>
  </xdr:twoCellAnchor>
  <xdr:twoCellAnchor editAs="oneCell">
    <xdr:from>
      <xdr:col>16</xdr:col>
      <xdr:colOff>665923</xdr:colOff>
      <xdr:row>15</xdr:row>
      <xdr:rowOff>65850</xdr:rowOff>
    </xdr:from>
    <xdr:to>
      <xdr:col>21</xdr:col>
      <xdr:colOff>436091</xdr:colOff>
      <xdr:row>22</xdr:row>
      <xdr:rowOff>265957</xdr:rowOff>
    </xdr:to>
    <xdr:pic>
      <xdr:nvPicPr>
        <xdr:cNvPr id="9" name="図 8">
          <a:extLst>
            <a:ext uri="{FF2B5EF4-FFF2-40B4-BE49-F238E27FC236}">
              <a16:creationId xmlns:a16="http://schemas.microsoft.com/office/drawing/2014/main" id="{D7143230-FC61-495B-A2DA-9157920D848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23445" y="4861480"/>
          <a:ext cx="3248863" cy="24612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6</xdr:col>
      <xdr:colOff>19050</xdr:colOff>
      <xdr:row>4</xdr:row>
      <xdr:rowOff>76200</xdr:rowOff>
    </xdr:from>
    <xdr:to>
      <xdr:col>10</xdr:col>
      <xdr:colOff>486613</xdr:colOff>
      <xdr:row>11</xdr:row>
      <xdr:rowOff>270510</xdr:rowOff>
    </xdr:to>
    <xdr:pic>
      <xdr:nvPicPr>
        <xdr:cNvPr id="6" name="図 5">
          <a:extLst>
            <a:ext uri="{FF2B5EF4-FFF2-40B4-BE49-F238E27FC236}">
              <a16:creationId xmlns:a16="http://schemas.microsoft.com/office/drawing/2014/main" id="{BD768628-80CB-44B9-B7F3-0A3598818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1350" y="1133475"/>
          <a:ext cx="3248863" cy="2461260"/>
        </a:xfrm>
        <a:prstGeom prst="rect">
          <a:avLst/>
        </a:prstGeom>
      </xdr:spPr>
    </xdr:pic>
    <xdr:clientData/>
  </xdr:twoCellAnchor>
  <xdr:twoCellAnchor editAs="oneCell">
    <xdr:from>
      <xdr:col>17</xdr:col>
      <xdr:colOff>19049</xdr:colOff>
      <xdr:row>4</xdr:row>
      <xdr:rowOff>76200</xdr:rowOff>
    </xdr:from>
    <xdr:to>
      <xdr:col>21</xdr:col>
      <xdr:colOff>486612</xdr:colOff>
      <xdr:row>11</xdr:row>
      <xdr:rowOff>270510</xdr:rowOff>
    </xdr:to>
    <xdr:pic>
      <xdr:nvPicPr>
        <xdr:cNvPr id="7" name="図 6">
          <a:extLst>
            <a:ext uri="{FF2B5EF4-FFF2-40B4-BE49-F238E27FC236}">
              <a16:creationId xmlns:a16="http://schemas.microsoft.com/office/drawing/2014/main" id="{D3C6CE4A-3990-48FD-B767-E2A9FD4675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2249" y="1133475"/>
          <a:ext cx="3248863" cy="2461260"/>
        </a:xfrm>
        <a:prstGeom prst="rect">
          <a:avLst/>
        </a:prstGeom>
      </xdr:spPr>
    </xdr:pic>
    <xdr:clientData/>
  </xdr:twoCellAnchor>
  <xdr:twoCellAnchor editAs="oneCell">
    <xdr:from>
      <xdr:col>6</xdr:col>
      <xdr:colOff>19050</xdr:colOff>
      <xdr:row>15</xdr:row>
      <xdr:rowOff>76200</xdr:rowOff>
    </xdr:from>
    <xdr:to>
      <xdr:col>10</xdr:col>
      <xdr:colOff>486613</xdr:colOff>
      <xdr:row>22</xdr:row>
      <xdr:rowOff>270510</xdr:rowOff>
    </xdr:to>
    <xdr:pic>
      <xdr:nvPicPr>
        <xdr:cNvPr id="8" name="図 7">
          <a:extLst>
            <a:ext uri="{FF2B5EF4-FFF2-40B4-BE49-F238E27FC236}">
              <a16:creationId xmlns:a16="http://schemas.microsoft.com/office/drawing/2014/main" id="{D91C0710-65A5-4614-B289-858D8B8D63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1350" y="4876800"/>
          <a:ext cx="3248863" cy="2461260"/>
        </a:xfrm>
        <a:prstGeom prst="rect">
          <a:avLst/>
        </a:prstGeom>
      </xdr:spPr>
    </xdr:pic>
    <xdr:clientData/>
  </xdr:twoCellAnchor>
  <xdr:twoCellAnchor editAs="oneCell">
    <xdr:from>
      <xdr:col>17</xdr:col>
      <xdr:colOff>19049</xdr:colOff>
      <xdr:row>15</xdr:row>
      <xdr:rowOff>76200</xdr:rowOff>
    </xdr:from>
    <xdr:to>
      <xdr:col>21</xdr:col>
      <xdr:colOff>486612</xdr:colOff>
      <xdr:row>22</xdr:row>
      <xdr:rowOff>270510</xdr:rowOff>
    </xdr:to>
    <xdr:pic>
      <xdr:nvPicPr>
        <xdr:cNvPr id="9" name="図 8">
          <a:extLst>
            <a:ext uri="{FF2B5EF4-FFF2-40B4-BE49-F238E27FC236}">
              <a16:creationId xmlns:a16="http://schemas.microsoft.com/office/drawing/2014/main" id="{8D4BD821-D9A9-40A8-9CCD-DD0E529ED6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2249" y="4876800"/>
          <a:ext cx="3248863" cy="24612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6</xdr:col>
      <xdr:colOff>9525</xdr:colOff>
      <xdr:row>4</xdr:row>
      <xdr:rowOff>66675</xdr:rowOff>
    </xdr:from>
    <xdr:to>
      <xdr:col>10</xdr:col>
      <xdr:colOff>478744</xdr:colOff>
      <xdr:row>11</xdr:row>
      <xdr:rowOff>255188</xdr:rowOff>
    </xdr:to>
    <xdr:pic>
      <xdr:nvPicPr>
        <xdr:cNvPr id="6" name="図 5">
          <a:extLst>
            <a:ext uri="{FF2B5EF4-FFF2-40B4-BE49-F238E27FC236}">
              <a16:creationId xmlns:a16="http://schemas.microsoft.com/office/drawing/2014/main" id="{4F4F7365-630E-49AC-AEFA-04305FD788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1825" y="1123950"/>
          <a:ext cx="3250519" cy="2455463"/>
        </a:xfrm>
        <a:prstGeom prst="rect">
          <a:avLst/>
        </a:prstGeom>
      </xdr:spPr>
    </xdr:pic>
    <xdr:clientData/>
  </xdr:twoCellAnchor>
  <xdr:twoCellAnchor editAs="oneCell">
    <xdr:from>
      <xdr:col>17</xdr:col>
      <xdr:colOff>6211</xdr:colOff>
      <xdr:row>4</xdr:row>
      <xdr:rowOff>66675</xdr:rowOff>
    </xdr:from>
    <xdr:to>
      <xdr:col>21</xdr:col>
      <xdr:colOff>475430</xdr:colOff>
      <xdr:row>11</xdr:row>
      <xdr:rowOff>255188</xdr:rowOff>
    </xdr:to>
    <xdr:pic>
      <xdr:nvPicPr>
        <xdr:cNvPr id="7" name="図 6">
          <a:extLst>
            <a:ext uri="{FF2B5EF4-FFF2-40B4-BE49-F238E27FC236}">
              <a16:creationId xmlns:a16="http://schemas.microsoft.com/office/drawing/2014/main" id="{7CC870B5-5274-4DDF-9521-942ABCF40B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69411" y="1123950"/>
          <a:ext cx="3250519" cy="2455463"/>
        </a:xfrm>
        <a:prstGeom prst="rect">
          <a:avLst/>
        </a:prstGeom>
      </xdr:spPr>
    </xdr:pic>
    <xdr:clientData/>
  </xdr:twoCellAnchor>
  <xdr:twoCellAnchor editAs="oneCell">
    <xdr:from>
      <xdr:col>6</xdr:col>
      <xdr:colOff>9525</xdr:colOff>
      <xdr:row>15</xdr:row>
      <xdr:rowOff>58807</xdr:rowOff>
    </xdr:from>
    <xdr:to>
      <xdr:col>10</xdr:col>
      <xdr:colOff>478744</xdr:colOff>
      <xdr:row>22</xdr:row>
      <xdr:rowOff>247319</xdr:rowOff>
    </xdr:to>
    <xdr:pic>
      <xdr:nvPicPr>
        <xdr:cNvPr id="8" name="図 7">
          <a:extLst>
            <a:ext uri="{FF2B5EF4-FFF2-40B4-BE49-F238E27FC236}">
              <a16:creationId xmlns:a16="http://schemas.microsoft.com/office/drawing/2014/main" id="{7D4BC824-22DC-4D56-BAEA-398B749B520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825" y="4859407"/>
          <a:ext cx="3250519" cy="2455462"/>
        </a:xfrm>
        <a:prstGeom prst="rect">
          <a:avLst/>
        </a:prstGeom>
      </xdr:spPr>
    </xdr:pic>
    <xdr:clientData/>
  </xdr:twoCellAnchor>
  <xdr:twoCellAnchor editAs="oneCell">
    <xdr:from>
      <xdr:col>17</xdr:col>
      <xdr:colOff>6211</xdr:colOff>
      <xdr:row>15</xdr:row>
      <xdr:rowOff>58807</xdr:rowOff>
    </xdr:from>
    <xdr:to>
      <xdr:col>21</xdr:col>
      <xdr:colOff>475430</xdr:colOff>
      <xdr:row>22</xdr:row>
      <xdr:rowOff>247319</xdr:rowOff>
    </xdr:to>
    <xdr:pic>
      <xdr:nvPicPr>
        <xdr:cNvPr id="9" name="図 8">
          <a:extLst>
            <a:ext uri="{FF2B5EF4-FFF2-40B4-BE49-F238E27FC236}">
              <a16:creationId xmlns:a16="http://schemas.microsoft.com/office/drawing/2014/main" id="{BB6C8121-D0ED-417E-BCE2-BD5DC56F3D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69411" y="4859407"/>
          <a:ext cx="3250519" cy="245546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5</xdr:col>
      <xdr:colOff>670893</xdr:colOff>
      <xdr:row>4</xdr:row>
      <xdr:rowOff>66264</xdr:rowOff>
    </xdr:from>
    <xdr:to>
      <xdr:col>10</xdr:col>
      <xdr:colOff>442717</xdr:colOff>
      <xdr:row>11</xdr:row>
      <xdr:rowOff>260575</xdr:rowOff>
    </xdr:to>
    <xdr:pic>
      <xdr:nvPicPr>
        <xdr:cNvPr id="6" name="図 5">
          <a:extLst>
            <a:ext uri="{FF2B5EF4-FFF2-40B4-BE49-F238E27FC236}">
              <a16:creationId xmlns:a16="http://schemas.microsoft.com/office/drawing/2014/main" id="{5829AF3E-92D3-490C-8D64-618C670291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0828" y="1126438"/>
          <a:ext cx="3250519" cy="245546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91.xml><?xml version="1.0" encoding="utf-8"?>
<xdr:wsDr xmlns:xdr="http://schemas.openxmlformats.org/drawingml/2006/spreadsheetDrawing" xmlns:a="http://schemas.openxmlformats.org/drawingml/2006/main">
  <xdr:twoCellAnchor editAs="oneCell">
    <xdr:from>
      <xdr:col>4</xdr:col>
      <xdr:colOff>0</xdr:colOff>
      <xdr:row>6</xdr:row>
      <xdr:rowOff>78442</xdr:rowOff>
    </xdr:from>
    <xdr:to>
      <xdr:col>30</xdr:col>
      <xdr:colOff>258942</xdr:colOff>
      <xdr:row>16</xdr:row>
      <xdr:rowOff>215714</xdr:rowOff>
    </xdr:to>
    <xdr:pic>
      <xdr:nvPicPr>
        <xdr:cNvPr id="23" name="図 22">
          <a:extLst>
            <a:ext uri="{FF2B5EF4-FFF2-40B4-BE49-F238E27FC236}">
              <a16:creationId xmlns:a16="http://schemas.microsoft.com/office/drawing/2014/main" id="{883F3A03-C758-4C54-A1B8-B87CAB0E63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471" y="1485901"/>
          <a:ext cx="7484495" cy="4619625"/>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258942</xdr:colOff>
      <xdr:row>16</xdr:row>
      <xdr:rowOff>182097</xdr:rowOff>
    </xdr:to>
    <xdr:pic>
      <xdr:nvPicPr>
        <xdr:cNvPr id="13" name="図 12">
          <a:extLst>
            <a:ext uri="{FF2B5EF4-FFF2-40B4-BE49-F238E27FC236}">
              <a16:creationId xmlns:a16="http://schemas.microsoft.com/office/drawing/2014/main" id="{69665696-E03E-4DAE-9DF8-8AB184E73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495" cy="4619625"/>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258942</xdr:colOff>
      <xdr:row>16</xdr:row>
      <xdr:rowOff>182097</xdr:rowOff>
    </xdr:to>
    <xdr:pic>
      <xdr:nvPicPr>
        <xdr:cNvPr id="13" name="図 12">
          <a:extLst>
            <a:ext uri="{FF2B5EF4-FFF2-40B4-BE49-F238E27FC236}">
              <a16:creationId xmlns:a16="http://schemas.microsoft.com/office/drawing/2014/main" id="{3DC503BA-C5E6-4259-B028-375E487FFA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495" cy="4619625"/>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258942</xdr:colOff>
      <xdr:row>16</xdr:row>
      <xdr:rowOff>182097</xdr:rowOff>
    </xdr:to>
    <xdr:pic>
      <xdr:nvPicPr>
        <xdr:cNvPr id="13" name="図 12">
          <a:extLst>
            <a:ext uri="{FF2B5EF4-FFF2-40B4-BE49-F238E27FC236}">
              <a16:creationId xmlns:a16="http://schemas.microsoft.com/office/drawing/2014/main" id="{FB34A6EF-C4C1-4B43-A5EF-E886A8925D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495" cy="4619625"/>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258942</xdr:colOff>
      <xdr:row>16</xdr:row>
      <xdr:rowOff>137272</xdr:rowOff>
    </xdr:to>
    <xdr:pic>
      <xdr:nvPicPr>
        <xdr:cNvPr id="13" name="図 12">
          <a:extLst>
            <a:ext uri="{FF2B5EF4-FFF2-40B4-BE49-F238E27FC236}">
              <a16:creationId xmlns:a16="http://schemas.microsoft.com/office/drawing/2014/main" id="{98490658-D345-464F-8D9F-023206BAD2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07459"/>
          <a:ext cx="7484495" cy="461962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5</xdr:col>
      <xdr:colOff>0</xdr:colOff>
      <xdr:row>6</xdr:row>
      <xdr:rowOff>26895</xdr:rowOff>
    </xdr:from>
    <xdr:to>
      <xdr:col>31</xdr:col>
      <xdr:colOff>258942</xdr:colOff>
      <xdr:row>16</xdr:row>
      <xdr:rowOff>164167</xdr:rowOff>
    </xdr:to>
    <xdr:pic>
      <xdr:nvPicPr>
        <xdr:cNvPr id="13" name="図 12">
          <a:extLst>
            <a:ext uri="{FF2B5EF4-FFF2-40B4-BE49-F238E27FC236}">
              <a16:creationId xmlns:a16="http://schemas.microsoft.com/office/drawing/2014/main" id="{038665C0-8564-41EA-AC3A-A687D4EFAA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34354"/>
          <a:ext cx="7484495" cy="4619625"/>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5</xdr:col>
      <xdr:colOff>0</xdr:colOff>
      <xdr:row>6</xdr:row>
      <xdr:rowOff>53790</xdr:rowOff>
    </xdr:from>
    <xdr:to>
      <xdr:col>31</xdr:col>
      <xdr:colOff>258942</xdr:colOff>
      <xdr:row>16</xdr:row>
      <xdr:rowOff>191062</xdr:rowOff>
    </xdr:to>
    <xdr:pic>
      <xdr:nvPicPr>
        <xdr:cNvPr id="13" name="図 12">
          <a:extLst>
            <a:ext uri="{FF2B5EF4-FFF2-40B4-BE49-F238E27FC236}">
              <a16:creationId xmlns:a16="http://schemas.microsoft.com/office/drawing/2014/main" id="{DCF069B2-07D4-4ED2-88AB-0D848F274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61249"/>
          <a:ext cx="7484495" cy="4619625"/>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258942</xdr:colOff>
      <xdr:row>16</xdr:row>
      <xdr:rowOff>182096</xdr:rowOff>
    </xdr:to>
    <xdr:pic>
      <xdr:nvPicPr>
        <xdr:cNvPr id="13" name="図 12">
          <a:extLst>
            <a:ext uri="{FF2B5EF4-FFF2-40B4-BE49-F238E27FC236}">
              <a16:creationId xmlns:a16="http://schemas.microsoft.com/office/drawing/2014/main" id="{831C8C0F-FF2E-4290-863E-15040DD953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495" cy="4619624"/>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258827</xdr:colOff>
      <xdr:row>16</xdr:row>
      <xdr:rowOff>182097</xdr:rowOff>
    </xdr:to>
    <xdr:pic>
      <xdr:nvPicPr>
        <xdr:cNvPr id="13" name="図 12">
          <a:extLst>
            <a:ext uri="{FF2B5EF4-FFF2-40B4-BE49-F238E27FC236}">
              <a16:creationId xmlns:a16="http://schemas.microsoft.com/office/drawing/2014/main" id="{DBAE5DFA-C9F0-4E82-A0AD-389A63731F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380" cy="4619625"/>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5</xdr:col>
      <xdr:colOff>0</xdr:colOff>
      <xdr:row>6</xdr:row>
      <xdr:rowOff>44825</xdr:rowOff>
    </xdr:from>
    <xdr:to>
      <xdr:col>31</xdr:col>
      <xdr:colOff>258942</xdr:colOff>
      <xdr:row>16</xdr:row>
      <xdr:rowOff>182097</xdr:rowOff>
    </xdr:to>
    <xdr:pic>
      <xdr:nvPicPr>
        <xdr:cNvPr id="13" name="図 12">
          <a:extLst>
            <a:ext uri="{FF2B5EF4-FFF2-40B4-BE49-F238E27FC236}">
              <a16:creationId xmlns:a16="http://schemas.microsoft.com/office/drawing/2014/main" id="{3B3296F2-E1CA-4461-854C-71B5074F08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52284"/>
          <a:ext cx="7484495" cy="4619625"/>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5</xdr:col>
      <xdr:colOff>0</xdr:colOff>
      <xdr:row>6</xdr:row>
      <xdr:rowOff>53790</xdr:rowOff>
    </xdr:from>
    <xdr:to>
      <xdr:col>31</xdr:col>
      <xdr:colOff>258827</xdr:colOff>
      <xdr:row>16</xdr:row>
      <xdr:rowOff>191063</xdr:rowOff>
    </xdr:to>
    <xdr:pic>
      <xdr:nvPicPr>
        <xdr:cNvPr id="13" name="図 12">
          <a:extLst>
            <a:ext uri="{FF2B5EF4-FFF2-40B4-BE49-F238E27FC236}">
              <a16:creationId xmlns:a16="http://schemas.microsoft.com/office/drawing/2014/main" id="{3298B0AF-F610-4E3D-A0DE-AA6CB530A0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376" y="1461249"/>
          <a:ext cx="7484380" cy="4619626"/>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4</xdr:col>
      <xdr:colOff>0</xdr:colOff>
      <xdr:row>6</xdr:row>
      <xdr:rowOff>95250</xdr:rowOff>
    </xdr:from>
    <xdr:to>
      <xdr:col>30</xdr:col>
      <xdr:colOff>244374</xdr:colOff>
      <xdr:row>16</xdr:row>
      <xdr:rowOff>238125</xdr:rowOff>
    </xdr:to>
    <xdr:pic>
      <xdr:nvPicPr>
        <xdr:cNvPr id="3" name="図 2">
          <a:extLst>
            <a:ext uri="{FF2B5EF4-FFF2-40B4-BE49-F238E27FC236}">
              <a16:creationId xmlns:a16="http://schemas.microsoft.com/office/drawing/2014/main" id="{CE5A608B-E5B2-41E4-8947-5785CB7B75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125" y="1495425"/>
          <a:ext cx="8416824" cy="4619625"/>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7" name="図 6">
          <a:extLst>
            <a:ext uri="{FF2B5EF4-FFF2-40B4-BE49-F238E27FC236}">
              <a16:creationId xmlns:a16="http://schemas.microsoft.com/office/drawing/2014/main" id="{9129A263-EE61-4074-A8D4-1FB7EC37B3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5</xdr:col>
      <xdr:colOff>0</xdr:colOff>
      <xdr:row>6</xdr:row>
      <xdr:rowOff>33130</xdr:rowOff>
    </xdr:from>
    <xdr:to>
      <xdr:col>31</xdr:col>
      <xdr:colOff>244374</xdr:colOff>
      <xdr:row>16</xdr:row>
      <xdr:rowOff>176005</xdr:rowOff>
    </xdr:to>
    <xdr:pic>
      <xdr:nvPicPr>
        <xdr:cNvPr id="7" name="図 6">
          <a:extLst>
            <a:ext uri="{FF2B5EF4-FFF2-40B4-BE49-F238E27FC236}">
              <a16:creationId xmlns:a16="http://schemas.microsoft.com/office/drawing/2014/main" id="{9250223E-4BF0-4317-9786-961F078DF8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6070" y="1431234"/>
          <a:ext cx="7652339" cy="4648614"/>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5</xdr:col>
      <xdr:colOff>0</xdr:colOff>
      <xdr:row>6</xdr:row>
      <xdr:rowOff>35172</xdr:rowOff>
    </xdr:from>
    <xdr:to>
      <xdr:col>31</xdr:col>
      <xdr:colOff>244374</xdr:colOff>
      <xdr:row>16</xdr:row>
      <xdr:rowOff>178046</xdr:rowOff>
    </xdr:to>
    <xdr:pic>
      <xdr:nvPicPr>
        <xdr:cNvPr id="7" name="図 6">
          <a:extLst>
            <a:ext uri="{FF2B5EF4-FFF2-40B4-BE49-F238E27FC236}">
              <a16:creationId xmlns:a16="http://schemas.microsoft.com/office/drawing/2014/main" id="{DCA835E3-76B9-4939-A606-D73B64CA2F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4031" y="1441941"/>
          <a:ext cx="7559574" cy="4656259"/>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5</xdr:col>
      <xdr:colOff>0</xdr:colOff>
      <xdr:row>6</xdr:row>
      <xdr:rowOff>35172</xdr:rowOff>
    </xdr:from>
    <xdr:to>
      <xdr:col>31</xdr:col>
      <xdr:colOff>244259</xdr:colOff>
      <xdr:row>16</xdr:row>
      <xdr:rowOff>178046</xdr:rowOff>
    </xdr:to>
    <xdr:pic>
      <xdr:nvPicPr>
        <xdr:cNvPr id="7" name="図 6">
          <a:extLst>
            <a:ext uri="{FF2B5EF4-FFF2-40B4-BE49-F238E27FC236}">
              <a16:creationId xmlns:a16="http://schemas.microsoft.com/office/drawing/2014/main" id="{039868D9-FD13-4E7D-8FC3-6730AC4C36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4031" y="1441941"/>
          <a:ext cx="7559459" cy="4656259"/>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123825</xdr:colOff>
      <xdr:row>10</xdr:row>
      <xdr:rowOff>38100</xdr:rowOff>
    </xdr:from>
    <xdr:to>
      <xdr:col>9</xdr:col>
      <xdr:colOff>186690</xdr:colOff>
      <xdr:row>36</xdr:row>
      <xdr:rowOff>147255</xdr:rowOff>
    </xdr:to>
    <xdr:pic>
      <xdr:nvPicPr>
        <xdr:cNvPr id="3" name="図 2">
          <a:extLst>
            <a:ext uri="{FF2B5EF4-FFF2-40B4-BE49-F238E27FC236}">
              <a16:creationId xmlns:a16="http://schemas.microsoft.com/office/drawing/2014/main" id="{0D69EBFA-B4ED-4859-A6B6-3E3CA588CB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5" y="1828800"/>
          <a:ext cx="2263140" cy="4071555"/>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139213</xdr:colOff>
      <xdr:row>10</xdr:row>
      <xdr:rowOff>7329</xdr:rowOff>
    </xdr:from>
    <xdr:to>
      <xdr:col>9</xdr:col>
      <xdr:colOff>196949</xdr:colOff>
      <xdr:row>37</xdr:row>
      <xdr:rowOff>80872</xdr:rowOff>
    </xdr:to>
    <xdr:pic>
      <xdr:nvPicPr>
        <xdr:cNvPr id="2" name="図 1">
          <a:extLst>
            <a:ext uri="{FF2B5EF4-FFF2-40B4-BE49-F238E27FC236}">
              <a16:creationId xmlns:a16="http://schemas.microsoft.com/office/drawing/2014/main" id="{73EAC5AC-5DB3-4A4D-A1E0-41988BE798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802425"/>
          <a:ext cx="2263140" cy="4257216"/>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146540</xdr:colOff>
      <xdr:row>10</xdr:row>
      <xdr:rowOff>7335</xdr:rowOff>
    </xdr:from>
    <xdr:to>
      <xdr:col>9</xdr:col>
      <xdr:colOff>204276</xdr:colOff>
      <xdr:row>37</xdr:row>
      <xdr:rowOff>80878</xdr:rowOff>
    </xdr:to>
    <xdr:pic>
      <xdr:nvPicPr>
        <xdr:cNvPr id="2" name="図 1">
          <a:extLst>
            <a:ext uri="{FF2B5EF4-FFF2-40B4-BE49-F238E27FC236}">
              <a16:creationId xmlns:a16="http://schemas.microsoft.com/office/drawing/2014/main" id="{256BC1B8-80AD-40E6-9BFC-C966DC0135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55" y="1802431"/>
          <a:ext cx="2263140" cy="4257216"/>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146540</xdr:colOff>
      <xdr:row>9</xdr:row>
      <xdr:rowOff>146544</xdr:rowOff>
    </xdr:from>
    <xdr:to>
      <xdr:col>9</xdr:col>
      <xdr:colOff>204276</xdr:colOff>
      <xdr:row>37</xdr:row>
      <xdr:rowOff>66222</xdr:rowOff>
    </xdr:to>
    <xdr:pic>
      <xdr:nvPicPr>
        <xdr:cNvPr id="2" name="図 1">
          <a:extLst>
            <a:ext uri="{FF2B5EF4-FFF2-40B4-BE49-F238E27FC236}">
              <a16:creationId xmlns:a16="http://schemas.microsoft.com/office/drawing/2014/main" id="{4EDD7300-AE7F-46EC-A825-00CA00A4A4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55" y="1787775"/>
          <a:ext cx="2263140" cy="4257216"/>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168521</xdr:colOff>
      <xdr:row>10</xdr:row>
      <xdr:rowOff>8</xdr:rowOff>
    </xdr:from>
    <xdr:to>
      <xdr:col>9</xdr:col>
      <xdr:colOff>226257</xdr:colOff>
      <xdr:row>37</xdr:row>
      <xdr:rowOff>73551</xdr:rowOff>
    </xdr:to>
    <xdr:pic>
      <xdr:nvPicPr>
        <xdr:cNvPr id="2" name="図 1">
          <a:extLst>
            <a:ext uri="{FF2B5EF4-FFF2-40B4-BE49-F238E27FC236}">
              <a16:creationId xmlns:a16="http://schemas.microsoft.com/office/drawing/2014/main" id="{8B483650-2E56-4597-814A-55184611BF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795104"/>
          <a:ext cx="2263140" cy="4257216"/>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117232</xdr:colOff>
      <xdr:row>10</xdr:row>
      <xdr:rowOff>21983</xdr:rowOff>
    </xdr:from>
    <xdr:to>
      <xdr:col>9</xdr:col>
      <xdr:colOff>174968</xdr:colOff>
      <xdr:row>37</xdr:row>
      <xdr:rowOff>95526</xdr:rowOff>
    </xdr:to>
    <xdr:pic>
      <xdr:nvPicPr>
        <xdr:cNvPr id="2" name="図 1">
          <a:extLst>
            <a:ext uri="{FF2B5EF4-FFF2-40B4-BE49-F238E27FC236}">
              <a16:creationId xmlns:a16="http://schemas.microsoft.com/office/drawing/2014/main" id="{8554B36A-1C86-421C-B788-25B86E8C2B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7" y="1817079"/>
          <a:ext cx="2263140" cy="4257216"/>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131885</xdr:colOff>
      <xdr:row>9</xdr:row>
      <xdr:rowOff>153864</xdr:rowOff>
    </xdr:from>
    <xdr:to>
      <xdr:col>9</xdr:col>
      <xdr:colOff>189621</xdr:colOff>
      <xdr:row>37</xdr:row>
      <xdr:rowOff>73542</xdr:rowOff>
    </xdr:to>
    <xdr:pic>
      <xdr:nvPicPr>
        <xdr:cNvPr id="2" name="図 1">
          <a:extLst>
            <a:ext uri="{FF2B5EF4-FFF2-40B4-BE49-F238E27FC236}">
              <a16:creationId xmlns:a16="http://schemas.microsoft.com/office/drawing/2014/main" id="{2501C279-BC3C-4D66-BDDE-5CF153D43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1795095"/>
          <a:ext cx="2263140" cy="4257216"/>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117232</xdr:colOff>
      <xdr:row>10</xdr:row>
      <xdr:rowOff>7330</xdr:rowOff>
    </xdr:from>
    <xdr:to>
      <xdr:col>9</xdr:col>
      <xdr:colOff>174968</xdr:colOff>
      <xdr:row>37</xdr:row>
      <xdr:rowOff>80873</xdr:rowOff>
    </xdr:to>
    <xdr:pic>
      <xdr:nvPicPr>
        <xdr:cNvPr id="2" name="図 1">
          <a:extLst>
            <a:ext uri="{FF2B5EF4-FFF2-40B4-BE49-F238E27FC236}">
              <a16:creationId xmlns:a16="http://schemas.microsoft.com/office/drawing/2014/main" id="{C7A87891-15FC-4794-9069-1FB309B32F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7" y="1802426"/>
          <a:ext cx="2263140" cy="4257216"/>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117232</xdr:colOff>
      <xdr:row>10</xdr:row>
      <xdr:rowOff>29307</xdr:rowOff>
    </xdr:from>
    <xdr:to>
      <xdr:col>9</xdr:col>
      <xdr:colOff>174968</xdr:colOff>
      <xdr:row>37</xdr:row>
      <xdr:rowOff>102850</xdr:rowOff>
    </xdr:to>
    <xdr:pic>
      <xdr:nvPicPr>
        <xdr:cNvPr id="2" name="図 1">
          <a:extLst>
            <a:ext uri="{FF2B5EF4-FFF2-40B4-BE49-F238E27FC236}">
              <a16:creationId xmlns:a16="http://schemas.microsoft.com/office/drawing/2014/main" id="{9B257A07-71E5-4C54-A3B1-03275A6AF7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7" y="1824403"/>
          <a:ext cx="2263140" cy="4257216"/>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109905</xdr:colOff>
      <xdr:row>9</xdr:row>
      <xdr:rowOff>131887</xdr:rowOff>
    </xdr:from>
    <xdr:to>
      <xdr:col>9</xdr:col>
      <xdr:colOff>167641</xdr:colOff>
      <xdr:row>37</xdr:row>
      <xdr:rowOff>51565</xdr:rowOff>
    </xdr:to>
    <xdr:pic>
      <xdr:nvPicPr>
        <xdr:cNvPr id="2" name="図 1">
          <a:extLst>
            <a:ext uri="{FF2B5EF4-FFF2-40B4-BE49-F238E27FC236}">
              <a16:creationId xmlns:a16="http://schemas.microsoft.com/office/drawing/2014/main" id="{3B4A6B8F-26C4-49F4-8019-26FA79B314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520" y="1773118"/>
          <a:ext cx="2263140" cy="4257216"/>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117232</xdr:colOff>
      <xdr:row>10</xdr:row>
      <xdr:rowOff>1</xdr:rowOff>
    </xdr:from>
    <xdr:to>
      <xdr:col>9</xdr:col>
      <xdr:colOff>174968</xdr:colOff>
      <xdr:row>37</xdr:row>
      <xdr:rowOff>73544</xdr:rowOff>
    </xdr:to>
    <xdr:pic>
      <xdr:nvPicPr>
        <xdr:cNvPr id="2" name="図 1">
          <a:extLst>
            <a:ext uri="{FF2B5EF4-FFF2-40B4-BE49-F238E27FC236}">
              <a16:creationId xmlns:a16="http://schemas.microsoft.com/office/drawing/2014/main" id="{1814C22D-6994-477E-B41E-E40890E68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7" y="1795097"/>
          <a:ext cx="2263140" cy="4257216"/>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139213</xdr:colOff>
      <xdr:row>10</xdr:row>
      <xdr:rowOff>36643</xdr:rowOff>
    </xdr:from>
    <xdr:to>
      <xdr:col>9</xdr:col>
      <xdr:colOff>196949</xdr:colOff>
      <xdr:row>37</xdr:row>
      <xdr:rowOff>110186</xdr:rowOff>
    </xdr:to>
    <xdr:pic>
      <xdr:nvPicPr>
        <xdr:cNvPr id="2" name="図 1">
          <a:extLst>
            <a:ext uri="{FF2B5EF4-FFF2-40B4-BE49-F238E27FC236}">
              <a16:creationId xmlns:a16="http://schemas.microsoft.com/office/drawing/2014/main" id="{A46B08FE-6BA6-4AC6-8A26-80085C21D7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831739"/>
          <a:ext cx="2263140" cy="4257216"/>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117232</xdr:colOff>
      <xdr:row>10</xdr:row>
      <xdr:rowOff>4</xdr:rowOff>
    </xdr:from>
    <xdr:to>
      <xdr:col>9</xdr:col>
      <xdr:colOff>174968</xdr:colOff>
      <xdr:row>37</xdr:row>
      <xdr:rowOff>73547</xdr:rowOff>
    </xdr:to>
    <xdr:pic>
      <xdr:nvPicPr>
        <xdr:cNvPr id="2" name="図 1">
          <a:extLst>
            <a:ext uri="{FF2B5EF4-FFF2-40B4-BE49-F238E27FC236}">
              <a16:creationId xmlns:a16="http://schemas.microsoft.com/office/drawing/2014/main" id="{3CF1FDEF-86FB-4804-BAA3-E08B9BAD26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7" y="1795100"/>
          <a:ext cx="2263140" cy="4257216"/>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131886</xdr:colOff>
      <xdr:row>10</xdr:row>
      <xdr:rowOff>21981</xdr:rowOff>
    </xdr:from>
    <xdr:to>
      <xdr:col>9</xdr:col>
      <xdr:colOff>189622</xdr:colOff>
      <xdr:row>37</xdr:row>
      <xdr:rowOff>95524</xdr:rowOff>
    </xdr:to>
    <xdr:pic>
      <xdr:nvPicPr>
        <xdr:cNvPr id="2" name="図 1">
          <a:extLst>
            <a:ext uri="{FF2B5EF4-FFF2-40B4-BE49-F238E27FC236}">
              <a16:creationId xmlns:a16="http://schemas.microsoft.com/office/drawing/2014/main" id="{512F6A51-85B6-4B67-8893-64314506C7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1" y="1817077"/>
          <a:ext cx="2263140" cy="4257216"/>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139213</xdr:colOff>
      <xdr:row>10</xdr:row>
      <xdr:rowOff>29310</xdr:rowOff>
    </xdr:from>
    <xdr:to>
      <xdr:col>9</xdr:col>
      <xdr:colOff>196949</xdr:colOff>
      <xdr:row>37</xdr:row>
      <xdr:rowOff>102853</xdr:rowOff>
    </xdr:to>
    <xdr:pic>
      <xdr:nvPicPr>
        <xdr:cNvPr id="2" name="図 1">
          <a:extLst>
            <a:ext uri="{FF2B5EF4-FFF2-40B4-BE49-F238E27FC236}">
              <a16:creationId xmlns:a16="http://schemas.microsoft.com/office/drawing/2014/main" id="{CC8C1D9E-72D9-4507-BF35-24A6A1C98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824406"/>
          <a:ext cx="2263140" cy="4257216"/>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2</xdr:col>
      <xdr:colOff>146540</xdr:colOff>
      <xdr:row>10</xdr:row>
      <xdr:rowOff>14655</xdr:rowOff>
    </xdr:from>
    <xdr:to>
      <xdr:col>9</xdr:col>
      <xdr:colOff>204276</xdr:colOff>
      <xdr:row>37</xdr:row>
      <xdr:rowOff>88198</xdr:rowOff>
    </xdr:to>
    <xdr:pic>
      <xdr:nvPicPr>
        <xdr:cNvPr id="2" name="図 1">
          <a:extLst>
            <a:ext uri="{FF2B5EF4-FFF2-40B4-BE49-F238E27FC236}">
              <a16:creationId xmlns:a16="http://schemas.microsoft.com/office/drawing/2014/main" id="{170F2CC1-16B2-4E16-9659-1FD392E8E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55" y="1809751"/>
          <a:ext cx="2263140" cy="4257216"/>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2</xdr:col>
      <xdr:colOff>146540</xdr:colOff>
      <xdr:row>10</xdr:row>
      <xdr:rowOff>7325</xdr:rowOff>
    </xdr:from>
    <xdr:to>
      <xdr:col>9</xdr:col>
      <xdr:colOff>204276</xdr:colOff>
      <xdr:row>37</xdr:row>
      <xdr:rowOff>80868</xdr:rowOff>
    </xdr:to>
    <xdr:pic>
      <xdr:nvPicPr>
        <xdr:cNvPr id="2" name="図 1">
          <a:extLst>
            <a:ext uri="{FF2B5EF4-FFF2-40B4-BE49-F238E27FC236}">
              <a16:creationId xmlns:a16="http://schemas.microsoft.com/office/drawing/2014/main" id="{BC045A60-9BB1-457A-9723-0360206EF2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55" y="1802421"/>
          <a:ext cx="2263140" cy="4257216"/>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2</xdr:col>
      <xdr:colOff>161194</xdr:colOff>
      <xdr:row>10</xdr:row>
      <xdr:rowOff>3</xdr:rowOff>
    </xdr:from>
    <xdr:to>
      <xdr:col>9</xdr:col>
      <xdr:colOff>218930</xdr:colOff>
      <xdr:row>37</xdr:row>
      <xdr:rowOff>73546</xdr:rowOff>
    </xdr:to>
    <xdr:pic>
      <xdr:nvPicPr>
        <xdr:cNvPr id="3" name="図 2">
          <a:extLst>
            <a:ext uri="{FF2B5EF4-FFF2-40B4-BE49-F238E27FC236}">
              <a16:creationId xmlns:a16="http://schemas.microsoft.com/office/drawing/2014/main" id="{839B0CF1-CF9F-4F4C-A0AE-D0FAE2829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809" y="1795099"/>
          <a:ext cx="2263140" cy="4257216"/>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2</xdr:col>
      <xdr:colOff>168521</xdr:colOff>
      <xdr:row>10</xdr:row>
      <xdr:rowOff>14660</xdr:rowOff>
    </xdr:from>
    <xdr:to>
      <xdr:col>9</xdr:col>
      <xdr:colOff>226257</xdr:colOff>
      <xdr:row>37</xdr:row>
      <xdr:rowOff>88203</xdr:rowOff>
    </xdr:to>
    <xdr:pic>
      <xdr:nvPicPr>
        <xdr:cNvPr id="2" name="図 1">
          <a:extLst>
            <a:ext uri="{FF2B5EF4-FFF2-40B4-BE49-F238E27FC236}">
              <a16:creationId xmlns:a16="http://schemas.microsoft.com/office/drawing/2014/main" id="{56A036F2-7F6F-498C-B4E5-B6EA5EE3CF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809756"/>
          <a:ext cx="2263140" cy="4257216"/>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2</xdr:col>
      <xdr:colOff>131886</xdr:colOff>
      <xdr:row>10</xdr:row>
      <xdr:rowOff>1</xdr:rowOff>
    </xdr:from>
    <xdr:to>
      <xdr:col>9</xdr:col>
      <xdr:colOff>189622</xdr:colOff>
      <xdr:row>37</xdr:row>
      <xdr:rowOff>73544</xdr:rowOff>
    </xdr:to>
    <xdr:pic>
      <xdr:nvPicPr>
        <xdr:cNvPr id="2" name="図 1">
          <a:extLst>
            <a:ext uri="{FF2B5EF4-FFF2-40B4-BE49-F238E27FC236}">
              <a16:creationId xmlns:a16="http://schemas.microsoft.com/office/drawing/2014/main" id="{97EEDE7B-2784-450B-B359-12C48B092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1" y="1795097"/>
          <a:ext cx="2263140" cy="4257216"/>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2</xdr:col>
      <xdr:colOff>124559</xdr:colOff>
      <xdr:row>10</xdr:row>
      <xdr:rowOff>7333</xdr:rowOff>
    </xdr:from>
    <xdr:to>
      <xdr:col>9</xdr:col>
      <xdr:colOff>182295</xdr:colOff>
      <xdr:row>37</xdr:row>
      <xdr:rowOff>80876</xdr:rowOff>
    </xdr:to>
    <xdr:pic>
      <xdr:nvPicPr>
        <xdr:cNvPr id="2" name="図 1">
          <a:extLst>
            <a:ext uri="{FF2B5EF4-FFF2-40B4-BE49-F238E27FC236}">
              <a16:creationId xmlns:a16="http://schemas.microsoft.com/office/drawing/2014/main" id="{0CB71AA1-CF94-429E-8512-22A0FE4B52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4174" y="1802429"/>
          <a:ext cx="2263140" cy="4257216"/>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2</xdr:col>
      <xdr:colOff>161193</xdr:colOff>
      <xdr:row>10</xdr:row>
      <xdr:rowOff>0</xdr:rowOff>
    </xdr:from>
    <xdr:to>
      <xdr:col>9</xdr:col>
      <xdr:colOff>218929</xdr:colOff>
      <xdr:row>37</xdr:row>
      <xdr:rowOff>73543</xdr:rowOff>
    </xdr:to>
    <xdr:pic>
      <xdr:nvPicPr>
        <xdr:cNvPr id="2" name="図 1">
          <a:extLst>
            <a:ext uri="{FF2B5EF4-FFF2-40B4-BE49-F238E27FC236}">
              <a16:creationId xmlns:a16="http://schemas.microsoft.com/office/drawing/2014/main" id="{42613C22-C9B3-4358-8C5A-8F4D2D5B75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808" y="1795096"/>
          <a:ext cx="2263140" cy="4257216"/>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2</xdr:col>
      <xdr:colOff>139213</xdr:colOff>
      <xdr:row>9</xdr:row>
      <xdr:rowOff>146543</xdr:rowOff>
    </xdr:from>
    <xdr:to>
      <xdr:col>9</xdr:col>
      <xdr:colOff>196949</xdr:colOff>
      <xdr:row>37</xdr:row>
      <xdr:rowOff>66221</xdr:rowOff>
    </xdr:to>
    <xdr:pic>
      <xdr:nvPicPr>
        <xdr:cNvPr id="2" name="図 1">
          <a:extLst>
            <a:ext uri="{FF2B5EF4-FFF2-40B4-BE49-F238E27FC236}">
              <a16:creationId xmlns:a16="http://schemas.microsoft.com/office/drawing/2014/main" id="{446F65D8-5A5D-42C9-8948-A661D9AA85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787774"/>
          <a:ext cx="2263140" cy="4257216"/>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2</xdr:col>
      <xdr:colOff>131886</xdr:colOff>
      <xdr:row>10</xdr:row>
      <xdr:rowOff>7325</xdr:rowOff>
    </xdr:from>
    <xdr:to>
      <xdr:col>9</xdr:col>
      <xdr:colOff>189622</xdr:colOff>
      <xdr:row>37</xdr:row>
      <xdr:rowOff>80868</xdr:rowOff>
    </xdr:to>
    <xdr:pic>
      <xdr:nvPicPr>
        <xdr:cNvPr id="2" name="図 1">
          <a:extLst>
            <a:ext uri="{FF2B5EF4-FFF2-40B4-BE49-F238E27FC236}">
              <a16:creationId xmlns:a16="http://schemas.microsoft.com/office/drawing/2014/main" id="{2A6E146B-BE74-4277-A419-2A50B6391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1" y="1802421"/>
          <a:ext cx="2263140" cy="4257216"/>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2</xdr:col>
      <xdr:colOff>139213</xdr:colOff>
      <xdr:row>9</xdr:row>
      <xdr:rowOff>153863</xdr:rowOff>
    </xdr:from>
    <xdr:to>
      <xdr:col>9</xdr:col>
      <xdr:colOff>196949</xdr:colOff>
      <xdr:row>37</xdr:row>
      <xdr:rowOff>73541</xdr:rowOff>
    </xdr:to>
    <xdr:pic>
      <xdr:nvPicPr>
        <xdr:cNvPr id="2" name="図 1">
          <a:extLst>
            <a:ext uri="{FF2B5EF4-FFF2-40B4-BE49-F238E27FC236}">
              <a16:creationId xmlns:a16="http://schemas.microsoft.com/office/drawing/2014/main" id="{57230D47-21D2-4F79-8872-13BF386F9F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795094"/>
          <a:ext cx="2263140" cy="4257216"/>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2</xdr:col>
      <xdr:colOff>168521</xdr:colOff>
      <xdr:row>10</xdr:row>
      <xdr:rowOff>7330</xdr:rowOff>
    </xdr:from>
    <xdr:to>
      <xdr:col>9</xdr:col>
      <xdr:colOff>226257</xdr:colOff>
      <xdr:row>37</xdr:row>
      <xdr:rowOff>80873</xdr:rowOff>
    </xdr:to>
    <xdr:pic>
      <xdr:nvPicPr>
        <xdr:cNvPr id="2" name="図 1">
          <a:extLst>
            <a:ext uri="{FF2B5EF4-FFF2-40B4-BE49-F238E27FC236}">
              <a16:creationId xmlns:a16="http://schemas.microsoft.com/office/drawing/2014/main" id="{13F230DE-37A4-4C90-BBC6-5CC9CD6264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802426"/>
          <a:ext cx="2263140" cy="4257216"/>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2</xdr:col>
      <xdr:colOff>139213</xdr:colOff>
      <xdr:row>10</xdr:row>
      <xdr:rowOff>14662</xdr:rowOff>
    </xdr:from>
    <xdr:to>
      <xdr:col>9</xdr:col>
      <xdr:colOff>196949</xdr:colOff>
      <xdr:row>37</xdr:row>
      <xdr:rowOff>88205</xdr:rowOff>
    </xdr:to>
    <xdr:pic>
      <xdr:nvPicPr>
        <xdr:cNvPr id="2" name="図 1">
          <a:extLst>
            <a:ext uri="{FF2B5EF4-FFF2-40B4-BE49-F238E27FC236}">
              <a16:creationId xmlns:a16="http://schemas.microsoft.com/office/drawing/2014/main" id="{E470C026-4569-4EB6-991D-DB816D58F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809758"/>
          <a:ext cx="2263140" cy="4257216"/>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2</xdr:col>
      <xdr:colOff>139213</xdr:colOff>
      <xdr:row>10</xdr:row>
      <xdr:rowOff>1</xdr:rowOff>
    </xdr:from>
    <xdr:to>
      <xdr:col>9</xdr:col>
      <xdr:colOff>196949</xdr:colOff>
      <xdr:row>37</xdr:row>
      <xdr:rowOff>73544</xdr:rowOff>
    </xdr:to>
    <xdr:pic>
      <xdr:nvPicPr>
        <xdr:cNvPr id="2" name="図 1">
          <a:extLst>
            <a:ext uri="{FF2B5EF4-FFF2-40B4-BE49-F238E27FC236}">
              <a16:creationId xmlns:a16="http://schemas.microsoft.com/office/drawing/2014/main" id="{2F1B429E-FBEF-464F-85E9-2E444E3967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795097"/>
          <a:ext cx="2263140" cy="4257216"/>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2</xdr:col>
      <xdr:colOff>153867</xdr:colOff>
      <xdr:row>10</xdr:row>
      <xdr:rowOff>14662</xdr:rowOff>
    </xdr:from>
    <xdr:to>
      <xdr:col>9</xdr:col>
      <xdr:colOff>211603</xdr:colOff>
      <xdr:row>37</xdr:row>
      <xdr:rowOff>88205</xdr:rowOff>
    </xdr:to>
    <xdr:pic>
      <xdr:nvPicPr>
        <xdr:cNvPr id="2" name="図 1">
          <a:extLst>
            <a:ext uri="{FF2B5EF4-FFF2-40B4-BE49-F238E27FC236}">
              <a16:creationId xmlns:a16="http://schemas.microsoft.com/office/drawing/2014/main" id="{919A61B3-7FA6-4515-9D01-1B683A49E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482" y="1809758"/>
          <a:ext cx="2263140" cy="4257216"/>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2</xdr:col>
      <xdr:colOff>117231</xdr:colOff>
      <xdr:row>9</xdr:row>
      <xdr:rowOff>146536</xdr:rowOff>
    </xdr:from>
    <xdr:to>
      <xdr:col>9</xdr:col>
      <xdr:colOff>174967</xdr:colOff>
      <xdr:row>37</xdr:row>
      <xdr:rowOff>66214</xdr:rowOff>
    </xdr:to>
    <xdr:pic>
      <xdr:nvPicPr>
        <xdr:cNvPr id="2" name="図 1">
          <a:extLst>
            <a:ext uri="{FF2B5EF4-FFF2-40B4-BE49-F238E27FC236}">
              <a16:creationId xmlns:a16="http://schemas.microsoft.com/office/drawing/2014/main" id="{A9C37F54-204B-4454-8C2F-3D06CDEBA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846" y="1787767"/>
          <a:ext cx="2263140" cy="4257216"/>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2</xdr:col>
      <xdr:colOff>168521</xdr:colOff>
      <xdr:row>10</xdr:row>
      <xdr:rowOff>14659</xdr:rowOff>
    </xdr:from>
    <xdr:to>
      <xdr:col>9</xdr:col>
      <xdr:colOff>226257</xdr:colOff>
      <xdr:row>37</xdr:row>
      <xdr:rowOff>88202</xdr:rowOff>
    </xdr:to>
    <xdr:pic>
      <xdr:nvPicPr>
        <xdr:cNvPr id="2" name="図 1">
          <a:extLst>
            <a:ext uri="{FF2B5EF4-FFF2-40B4-BE49-F238E27FC236}">
              <a16:creationId xmlns:a16="http://schemas.microsoft.com/office/drawing/2014/main" id="{18F0F0A3-583D-451B-99BD-CB3F558066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809755"/>
          <a:ext cx="2263140" cy="4257216"/>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2</xdr:col>
      <xdr:colOff>168521</xdr:colOff>
      <xdr:row>10</xdr:row>
      <xdr:rowOff>7326</xdr:rowOff>
    </xdr:from>
    <xdr:to>
      <xdr:col>9</xdr:col>
      <xdr:colOff>226257</xdr:colOff>
      <xdr:row>37</xdr:row>
      <xdr:rowOff>80869</xdr:rowOff>
    </xdr:to>
    <xdr:pic>
      <xdr:nvPicPr>
        <xdr:cNvPr id="2" name="図 1">
          <a:extLst>
            <a:ext uri="{FF2B5EF4-FFF2-40B4-BE49-F238E27FC236}">
              <a16:creationId xmlns:a16="http://schemas.microsoft.com/office/drawing/2014/main" id="{1F5DA7C5-2CFD-49B7-916B-2038ED2FA2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802422"/>
          <a:ext cx="2263140" cy="4257216"/>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2</xdr:col>
      <xdr:colOff>175847</xdr:colOff>
      <xdr:row>10</xdr:row>
      <xdr:rowOff>14656</xdr:rowOff>
    </xdr:from>
    <xdr:to>
      <xdr:col>9</xdr:col>
      <xdr:colOff>233583</xdr:colOff>
      <xdr:row>37</xdr:row>
      <xdr:rowOff>88199</xdr:rowOff>
    </xdr:to>
    <xdr:pic>
      <xdr:nvPicPr>
        <xdr:cNvPr id="2" name="図 1">
          <a:extLst>
            <a:ext uri="{FF2B5EF4-FFF2-40B4-BE49-F238E27FC236}">
              <a16:creationId xmlns:a16="http://schemas.microsoft.com/office/drawing/2014/main" id="{360784F2-1F2B-4AF2-98AC-536C2D9B6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462" y="1809752"/>
          <a:ext cx="2263140" cy="4257216"/>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2</xdr:col>
      <xdr:colOff>146540</xdr:colOff>
      <xdr:row>9</xdr:row>
      <xdr:rowOff>139219</xdr:rowOff>
    </xdr:from>
    <xdr:to>
      <xdr:col>9</xdr:col>
      <xdr:colOff>204276</xdr:colOff>
      <xdr:row>37</xdr:row>
      <xdr:rowOff>58897</xdr:rowOff>
    </xdr:to>
    <xdr:pic>
      <xdr:nvPicPr>
        <xdr:cNvPr id="2" name="図 1">
          <a:extLst>
            <a:ext uri="{FF2B5EF4-FFF2-40B4-BE49-F238E27FC236}">
              <a16:creationId xmlns:a16="http://schemas.microsoft.com/office/drawing/2014/main" id="{528D11F0-7D68-45BD-9170-072D219A4B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55" y="1780450"/>
          <a:ext cx="2263140" cy="4257216"/>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2</xdr:col>
      <xdr:colOff>168521</xdr:colOff>
      <xdr:row>9</xdr:row>
      <xdr:rowOff>146544</xdr:rowOff>
    </xdr:from>
    <xdr:to>
      <xdr:col>9</xdr:col>
      <xdr:colOff>226257</xdr:colOff>
      <xdr:row>37</xdr:row>
      <xdr:rowOff>66222</xdr:rowOff>
    </xdr:to>
    <xdr:pic>
      <xdr:nvPicPr>
        <xdr:cNvPr id="2" name="図 1">
          <a:extLst>
            <a:ext uri="{FF2B5EF4-FFF2-40B4-BE49-F238E27FC236}">
              <a16:creationId xmlns:a16="http://schemas.microsoft.com/office/drawing/2014/main" id="{E545A468-619C-4C59-8914-F1277A273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787775"/>
          <a:ext cx="2263140" cy="4257216"/>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2</xdr:col>
      <xdr:colOff>153867</xdr:colOff>
      <xdr:row>9</xdr:row>
      <xdr:rowOff>146542</xdr:rowOff>
    </xdr:from>
    <xdr:to>
      <xdr:col>9</xdr:col>
      <xdr:colOff>211603</xdr:colOff>
      <xdr:row>37</xdr:row>
      <xdr:rowOff>66220</xdr:rowOff>
    </xdr:to>
    <xdr:pic>
      <xdr:nvPicPr>
        <xdr:cNvPr id="2" name="図 1">
          <a:extLst>
            <a:ext uri="{FF2B5EF4-FFF2-40B4-BE49-F238E27FC236}">
              <a16:creationId xmlns:a16="http://schemas.microsoft.com/office/drawing/2014/main" id="{97CCF5B1-490E-47A0-B082-017018C814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482" y="1787773"/>
          <a:ext cx="2263140" cy="4257216"/>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2</xdr:col>
      <xdr:colOff>139213</xdr:colOff>
      <xdr:row>9</xdr:row>
      <xdr:rowOff>146537</xdr:rowOff>
    </xdr:from>
    <xdr:to>
      <xdr:col>9</xdr:col>
      <xdr:colOff>196949</xdr:colOff>
      <xdr:row>37</xdr:row>
      <xdr:rowOff>66215</xdr:rowOff>
    </xdr:to>
    <xdr:pic>
      <xdr:nvPicPr>
        <xdr:cNvPr id="2" name="図 1">
          <a:extLst>
            <a:ext uri="{FF2B5EF4-FFF2-40B4-BE49-F238E27FC236}">
              <a16:creationId xmlns:a16="http://schemas.microsoft.com/office/drawing/2014/main" id="{AC71594B-4A0A-4640-9267-83FA8729E2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787768"/>
          <a:ext cx="2263140" cy="4257216"/>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2</xdr:col>
      <xdr:colOff>139213</xdr:colOff>
      <xdr:row>10</xdr:row>
      <xdr:rowOff>21983</xdr:rowOff>
    </xdr:from>
    <xdr:to>
      <xdr:col>9</xdr:col>
      <xdr:colOff>196949</xdr:colOff>
      <xdr:row>37</xdr:row>
      <xdr:rowOff>95526</xdr:rowOff>
    </xdr:to>
    <xdr:pic>
      <xdr:nvPicPr>
        <xdr:cNvPr id="2" name="図 1">
          <a:extLst>
            <a:ext uri="{FF2B5EF4-FFF2-40B4-BE49-F238E27FC236}">
              <a16:creationId xmlns:a16="http://schemas.microsoft.com/office/drawing/2014/main" id="{1F5DF286-205E-4F1B-B68E-CA57FF8F6D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828" y="1817079"/>
          <a:ext cx="2263140" cy="4257216"/>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2</xdr:col>
      <xdr:colOff>131886</xdr:colOff>
      <xdr:row>10</xdr:row>
      <xdr:rowOff>21981</xdr:rowOff>
    </xdr:from>
    <xdr:to>
      <xdr:col>9</xdr:col>
      <xdr:colOff>189622</xdr:colOff>
      <xdr:row>37</xdr:row>
      <xdr:rowOff>95524</xdr:rowOff>
    </xdr:to>
    <xdr:pic>
      <xdr:nvPicPr>
        <xdr:cNvPr id="2" name="図 1">
          <a:extLst>
            <a:ext uri="{FF2B5EF4-FFF2-40B4-BE49-F238E27FC236}">
              <a16:creationId xmlns:a16="http://schemas.microsoft.com/office/drawing/2014/main" id="{1ADB3D5A-6844-460E-8FEB-F8132D1E77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1" y="1817077"/>
          <a:ext cx="2263140" cy="4257216"/>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2</xdr:col>
      <xdr:colOff>168521</xdr:colOff>
      <xdr:row>9</xdr:row>
      <xdr:rowOff>146543</xdr:rowOff>
    </xdr:from>
    <xdr:to>
      <xdr:col>9</xdr:col>
      <xdr:colOff>226257</xdr:colOff>
      <xdr:row>37</xdr:row>
      <xdr:rowOff>66221</xdr:rowOff>
    </xdr:to>
    <xdr:pic>
      <xdr:nvPicPr>
        <xdr:cNvPr id="2" name="図 1">
          <a:extLst>
            <a:ext uri="{FF2B5EF4-FFF2-40B4-BE49-F238E27FC236}">
              <a16:creationId xmlns:a16="http://schemas.microsoft.com/office/drawing/2014/main" id="{7BA13D43-974D-4F00-9EF8-34C5782707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136" y="1787774"/>
          <a:ext cx="2263140" cy="4257216"/>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2</xdr:col>
      <xdr:colOff>161194</xdr:colOff>
      <xdr:row>10</xdr:row>
      <xdr:rowOff>14653</xdr:rowOff>
    </xdr:from>
    <xdr:to>
      <xdr:col>9</xdr:col>
      <xdr:colOff>218930</xdr:colOff>
      <xdr:row>34</xdr:row>
      <xdr:rowOff>141162</xdr:rowOff>
    </xdr:to>
    <xdr:pic>
      <xdr:nvPicPr>
        <xdr:cNvPr id="3" name="図 2">
          <a:extLst>
            <a:ext uri="{FF2B5EF4-FFF2-40B4-BE49-F238E27FC236}">
              <a16:creationId xmlns:a16="http://schemas.microsoft.com/office/drawing/2014/main" id="{2BDB5C3C-D5F4-43F3-8B3F-7BD8C924EB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809" y="1809749"/>
          <a:ext cx="2263140" cy="3819278"/>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xdr:from>
      <xdr:col>18</xdr:col>
      <xdr:colOff>83820</xdr:colOff>
      <xdr:row>9</xdr:row>
      <xdr:rowOff>144780</xdr:rowOff>
    </xdr:from>
    <xdr:to>
      <xdr:col>41</xdr:col>
      <xdr:colOff>80235</xdr:colOff>
      <xdr:row>11</xdr:row>
      <xdr:rowOff>156860</xdr:rowOff>
    </xdr:to>
    <xdr:sp macro="" textlink="">
      <xdr:nvSpPr>
        <xdr:cNvPr id="3" name="テキスト ボックス 2">
          <a:extLst>
            <a:ext uri="{FF2B5EF4-FFF2-40B4-BE49-F238E27FC236}">
              <a16:creationId xmlns:a16="http://schemas.microsoft.com/office/drawing/2014/main" id="{C4E42307-4325-4610-B6A8-5742AF34A2FC}"/>
            </a:ext>
          </a:extLst>
        </xdr:cNvPr>
        <xdr:cNvSpPr txBox="1"/>
      </xdr:nvSpPr>
      <xdr:spPr>
        <a:xfrm>
          <a:off x="2674620" y="2918460"/>
          <a:ext cx="3326355" cy="74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4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044" dataDxfId="1042" headerRowBorderDxfId="1043" tableBorderDxfId="1041">
  <autoFilter ref="B15:B47" xr:uid="{00000000-0009-0000-0100-000001000000}"/>
  <tableColumns count="1">
    <tableColumn id="1" xr3:uid="{00000000-0010-0000-0000-000001000000}" name="対象箇所" dataDxfId="104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039" dataDxfId="1037" headerRowBorderDxfId="1038" tableBorderDxfId="1036">
  <autoFilter ref="C15:J47" xr:uid="{00000000-0009-0000-0100-000002000000}"/>
  <tableColumns count="8">
    <tableColumn id="9" xr3:uid="{00000000-0010-0000-0100-000009000000}" name="部位区分" totalsRowLabel="集計" dataDxfId="1035" totalsRowDxfId="1034"/>
    <tableColumn id="2" xr3:uid="{00000000-0010-0000-0100-000002000000}" name="変状区分" dataDxfId="1033" totalsRowDxfId="1032"/>
    <tableColumn id="7" xr3:uid="{00000000-0010-0000-0100-000007000000}" name="変状種類" dataDxfId="1031" totalsRowDxfId="1030"/>
    <tableColumn id="4" xr3:uid="{00000000-0010-0000-0100-000004000000}" name="対策区分" dataDxfId="1029" totalsRowDxfId="1028"/>
    <tableColumn id="5" xr3:uid="{00000000-0010-0000-0100-000005000000}" name="健全性" dataDxfId="1027" totalsRowDxfId="1026"/>
    <tableColumn id="12" xr3:uid="{00000000-0010-0000-0100-00000C000000}" name="調査の要否" dataDxfId="1025" totalsRowDxfId="1024"/>
    <tableColumn id="10" xr3:uid="{00000000-0010-0000-0100-00000A000000}" name="措置の要否" dataDxfId="1023" totalsRowDxfId="1022"/>
    <tableColumn id="11" xr3:uid="{00000000-0010-0000-0100-00000B000000}" name="実施有無" totalsRowFunction="count" dataDxfId="1021" totalsRowDxfId="10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018" headerRowBorderDxfId="1019" tableBorderDxfId="1017">
  <autoFilter ref="B51:B83" xr:uid="{00000000-0009-0000-0100-00000B000000}"/>
  <tableColumns count="1">
    <tableColumn id="1" xr3:uid="{00000000-0010-0000-0200-000001000000}" name="施設の内訳" dataDxfId="101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014" headerRowBorderDxfId="1015" tableBorderDxfId="1013">
  <autoFilter ref="C51:C83" xr:uid="{00000000-0009-0000-0100-00000C000000}"/>
  <tableColumns count="1">
    <tableColumn id="1" xr3:uid="{00000000-0010-0000-0300-000001000000}" name="対象箇所" dataDxfId="10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011" dataDxfId="1009" headerRowBorderDxfId="1010" tableBorderDxfId="1008">
  <autoFilter ref="D51:D83" xr:uid="{00000000-0009-0000-0100-00000D000000}"/>
  <tableColumns count="1">
    <tableColumn id="1" xr3:uid="{00000000-0010-0000-0400-000001000000}" name="部位区分" dataDxfId="100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006" dataDxfId="1004" headerRowBorderDxfId="1005" tableBorderDxfId="1003">
  <autoFilter ref="E51:G83" xr:uid="{00000000-0009-0000-0100-00000E000000}"/>
  <tableColumns count="3">
    <tableColumn id="1" xr3:uid="{00000000-0010-0000-0500-000001000000}" name="異常の種類" dataDxfId="1002"/>
    <tableColumn id="2" xr3:uid="{00000000-0010-0000-0500-000002000000}" name="異常判定区分 " dataDxfId="1001"/>
    <tableColumn id="3" xr3:uid="{00000000-0010-0000-0500-000003000000}" name="実施有無" dataDxfId="100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999" dataDxfId="997" headerRowBorderDxfId="998" tableBorderDxfId="996">
  <autoFilter ref="B5:B12" xr:uid="{00000000-0009-0000-0100-000003000000}"/>
  <tableColumns count="1">
    <tableColumn id="1" xr3:uid="{00000000-0010-0000-0800-000001000000}" name="トンネルの分類" dataDxfId="99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994" dataDxfId="992" headerRowBorderDxfId="993" tableBorderDxfId="991">
  <autoFilter ref="C5:F12" xr:uid="{00000000-000C-0000-FFFF-FFFF09000000}"/>
  <tableColumns count="4">
    <tableColumn id="1" xr3:uid="{00000000-0010-0000-0900-000001000000}" name="トンネル工法" dataDxfId="990"/>
    <tableColumn id="4" xr3:uid="{F8DDB5BD-A7DE-4BB8-BD9F-E5AF467E6653}" name="自専道or一般道" dataDxfId="989"/>
    <tableColumn id="2" xr3:uid="{00000000-0010-0000-0900-000002000000}" name="緊急輸送路" dataDxfId="988"/>
    <tableColumn id="3" xr3:uid="{00000000-0010-0000-0900-000003000000}" name="代替路" dataDxfId="98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49.xml"/><Relationship Id="rId1" Type="http://schemas.openxmlformats.org/officeDocument/2006/relationships/printerSettings" Target="../printerSettings/printerSettings15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94" t="s">
        <v>292</v>
      </c>
      <c r="B1" s="294"/>
      <c r="C1" s="294"/>
      <c r="D1" s="294"/>
      <c r="E1" s="294"/>
      <c r="F1" s="294"/>
      <c r="G1" s="294"/>
      <c r="H1" s="294"/>
      <c r="I1" s="294"/>
      <c r="J1" s="294"/>
      <c r="K1" s="294"/>
      <c r="L1" s="294"/>
      <c r="M1" s="294"/>
      <c r="N1" s="294"/>
    </row>
    <row r="2" spans="1:14" x14ac:dyDescent="0.15">
      <c r="A2" s="294"/>
      <c r="B2" s="294"/>
      <c r="C2" s="294"/>
      <c r="D2" s="294"/>
      <c r="E2" s="294"/>
      <c r="F2" s="294"/>
      <c r="G2" s="294"/>
      <c r="H2" s="294"/>
      <c r="I2" s="294"/>
      <c r="J2" s="294"/>
      <c r="K2" s="294"/>
      <c r="L2" s="294"/>
      <c r="M2" s="294"/>
      <c r="N2" s="294"/>
    </row>
    <row r="3" spans="1:14" x14ac:dyDescent="0.15">
      <c r="A3" s="295" t="s">
        <v>294</v>
      </c>
      <c r="B3" s="295"/>
      <c r="C3" s="295"/>
      <c r="D3" s="295"/>
      <c r="E3" s="295"/>
      <c r="F3" s="295"/>
      <c r="G3" s="295"/>
      <c r="H3" s="296" t="s">
        <v>295</v>
      </c>
      <c r="I3" s="296"/>
      <c r="J3" s="296"/>
      <c r="K3" s="296"/>
      <c r="L3" s="296"/>
      <c r="M3" s="296"/>
      <c r="N3" s="296"/>
    </row>
    <row r="4" spans="1:14" x14ac:dyDescent="0.15">
      <c r="H4" t="s">
        <v>297</v>
      </c>
    </row>
    <row r="5" spans="1:14" x14ac:dyDescent="0.15">
      <c r="H5" s="293" t="s">
        <v>296</v>
      </c>
      <c r="I5" s="293"/>
      <c r="J5" s="293"/>
      <c r="K5" s="293"/>
      <c r="L5" s="293"/>
      <c r="M5" s="293"/>
      <c r="N5" s="293"/>
    </row>
    <row r="6" spans="1:14" x14ac:dyDescent="0.15">
      <c r="H6" s="293"/>
      <c r="I6" s="293"/>
      <c r="J6" s="293"/>
      <c r="K6" s="293"/>
      <c r="L6" s="293"/>
      <c r="M6" s="293"/>
      <c r="N6" s="293"/>
    </row>
    <row r="7" spans="1:14" x14ac:dyDescent="0.15">
      <c r="H7" s="293"/>
      <c r="I7" s="293"/>
      <c r="J7" s="293"/>
      <c r="K7" s="293"/>
      <c r="L7" s="293"/>
      <c r="M7" s="293"/>
      <c r="N7" s="293"/>
    </row>
    <row r="8" spans="1:14" x14ac:dyDescent="0.15">
      <c r="H8" s="293"/>
      <c r="I8" s="293"/>
      <c r="J8" s="293"/>
      <c r="K8" s="293"/>
      <c r="L8" s="293"/>
      <c r="M8" s="293"/>
      <c r="N8" s="293"/>
    </row>
    <row r="9" spans="1:14" x14ac:dyDescent="0.15">
      <c r="H9" t="s">
        <v>370</v>
      </c>
    </row>
    <row r="10" spans="1:14" x14ac:dyDescent="0.15">
      <c r="H10" s="292" t="s">
        <v>517</v>
      </c>
      <c r="I10" s="292"/>
      <c r="J10" s="292"/>
      <c r="K10" s="292"/>
      <c r="L10" s="292"/>
      <c r="M10" s="292"/>
      <c r="N10" s="292"/>
    </row>
    <row r="11" spans="1:14" x14ac:dyDescent="0.15">
      <c r="H11" s="292"/>
      <c r="I11" s="292"/>
      <c r="J11" s="292"/>
      <c r="K11" s="292"/>
      <c r="L11" s="292"/>
      <c r="M11" s="292"/>
      <c r="N11" s="292"/>
    </row>
    <row r="12" spans="1:14" x14ac:dyDescent="0.15">
      <c r="H12" t="s">
        <v>298</v>
      </c>
    </row>
    <row r="13" spans="1:14" ht="13.5" customHeight="1" x14ac:dyDescent="0.15">
      <c r="H13" s="292" t="s">
        <v>514</v>
      </c>
      <c r="I13" s="292"/>
      <c r="J13" s="292"/>
      <c r="K13" s="292"/>
      <c r="L13" s="292"/>
      <c r="M13" s="292"/>
      <c r="N13" s="292"/>
    </row>
    <row r="14" spans="1:14" ht="13.5" customHeight="1" x14ac:dyDescent="0.15">
      <c r="H14" s="292"/>
      <c r="I14" s="292"/>
      <c r="J14" s="292"/>
      <c r="K14" s="292"/>
      <c r="L14" s="292"/>
      <c r="M14" s="292"/>
      <c r="N14" s="292"/>
    </row>
    <row r="15" spans="1:14" ht="13.5" customHeight="1" x14ac:dyDescent="0.15">
      <c r="H15" s="292"/>
      <c r="I15" s="292"/>
      <c r="J15" s="292"/>
      <c r="K15" s="292"/>
      <c r="L15" s="292"/>
      <c r="M15" s="292"/>
      <c r="N15" s="292"/>
    </row>
    <row r="16" spans="1:14" x14ac:dyDescent="0.15">
      <c r="H16" t="s">
        <v>299</v>
      </c>
    </row>
    <row r="17" spans="8:14" x14ac:dyDescent="0.15">
      <c r="H17" s="292" t="s">
        <v>513</v>
      </c>
      <c r="I17" s="292"/>
      <c r="J17" s="292"/>
      <c r="K17" s="292"/>
      <c r="L17" s="292"/>
      <c r="M17" s="292"/>
      <c r="N17" s="292"/>
    </row>
    <row r="18" spans="8:14" x14ac:dyDescent="0.15">
      <c r="H18" s="292"/>
      <c r="I18" s="292"/>
      <c r="J18" s="292"/>
      <c r="K18" s="292"/>
      <c r="L18" s="292"/>
      <c r="M18" s="292"/>
      <c r="N18" s="292"/>
    </row>
    <row r="19" spans="8:14" x14ac:dyDescent="0.15">
      <c r="H19" t="s">
        <v>300</v>
      </c>
    </row>
    <row r="20" spans="8:14" x14ac:dyDescent="0.15">
      <c r="H20" s="292" t="s">
        <v>512</v>
      </c>
      <c r="I20" s="292"/>
      <c r="J20" s="292"/>
      <c r="K20" s="292"/>
      <c r="L20" s="292"/>
      <c r="M20" s="292"/>
      <c r="N20" s="292"/>
    </row>
    <row r="21" spans="8:14" x14ac:dyDescent="0.15">
      <c r="H21" s="292"/>
      <c r="I21" s="292"/>
      <c r="J21" s="292"/>
      <c r="K21" s="292"/>
      <c r="L21" s="292"/>
      <c r="M21" s="292"/>
      <c r="N21" s="292"/>
    </row>
    <row r="22" spans="8:14" x14ac:dyDescent="0.15">
      <c r="H22" t="s">
        <v>503</v>
      </c>
    </row>
    <row r="23" spans="8:14" ht="27" customHeight="1" x14ac:dyDescent="0.15">
      <c r="H23" s="292" t="s">
        <v>506</v>
      </c>
      <c r="I23" s="292"/>
      <c r="J23" s="292"/>
      <c r="K23" s="292"/>
      <c r="L23" s="292"/>
      <c r="M23" s="292"/>
      <c r="N23" s="292"/>
    </row>
    <row r="24" spans="8:14" x14ac:dyDescent="0.15">
      <c r="H24" t="s">
        <v>507</v>
      </c>
    </row>
    <row r="25" spans="8:14" ht="27" customHeight="1" x14ac:dyDescent="0.15">
      <c r="H25" s="292" t="s">
        <v>518</v>
      </c>
      <c r="I25" s="292"/>
      <c r="J25" s="292"/>
      <c r="K25" s="292"/>
      <c r="L25" s="292"/>
      <c r="M25" s="292"/>
      <c r="N25" s="292"/>
    </row>
    <row r="26" spans="8:14" x14ac:dyDescent="0.15">
      <c r="H26" t="s">
        <v>504</v>
      </c>
    </row>
    <row r="27" spans="8:14" ht="13.5" customHeight="1" x14ac:dyDescent="0.15">
      <c r="H27" s="292" t="s">
        <v>515</v>
      </c>
      <c r="I27" s="292"/>
      <c r="J27" s="292"/>
      <c r="K27" s="292"/>
      <c r="L27" s="292"/>
      <c r="M27" s="292"/>
      <c r="N27" s="292"/>
    </row>
    <row r="28" spans="8:14" ht="13.5" customHeight="1" x14ac:dyDescent="0.15">
      <c r="H28" s="292"/>
      <c r="I28" s="292"/>
      <c r="J28" s="292"/>
      <c r="K28" s="292"/>
      <c r="L28" s="292"/>
      <c r="M28" s="292"/>
      <c r="N28" s="292"/>
    </row>
    <row r="29" spans="8:14" ht="13.5" customHeight="1" x14ac:dyDescent="0.15">
      <c r="H29" s="297" t="s">
        <v>505</v>
      </c>
      <c r="I29" s="297"/>
      <c r="J29" s="297"/>
      <c r="K29" s="297"/>
      <c r="L29" s="297"/>
      <c r="M29" s="297"/>
      <c r="N29" s="297"/>
    </row>
    <row r="30" spans="8:14" ht="13.5" customHeight="1" x14ac:dyDescent="0.15">
      <c r="H30" t="s">
        <v>516</v>
      </c>
    </row>
    <row r="31" spans="8:14" ht="13.5" customHeight="1" x14ac:dyDescent="0.15">
      <c r="H31" s="296" t="s">
        <v>364</v>
      </c>
      <c r="I31" s="296"/>
      <c r="J31" s="296"/>
      <c r="K31" s="296"/>
      <c r="L31" s="296"/>
      <c r="M31" s="296"/>
      <c r="N31" s="296"/>
    </row>
    <row r="32" spans="8:14" ht="13.5" customHeight="1" x14ac:dyDescent="0.15">
      <c r="H32" t="s">
        <v>371</v>
      </c>
    </row>
    <row r="33" spans="2:14" x14ac:dyDescent="0.15">
      <c r="H33" s="292" t="s">
        <v>519</v>
      </c>
      <c r="I33" s="292"/>
      <c r="J33" s="292"/>
      <c r="K33" s="292"/>
      <c r="L33" s="292"/>
      <c r="M33" s="292"/>
      <c r="N33" s="292"/>
    </row>
    <row r="34" spans="2:14" x14ac:dyDescent="0.15">
      <c r="H34" s="292"/>
      <c r="I34" s="292"/>
      <c r="J34" s="292"/>
      <c r="K34" s="292"/>
      <c r="L34" s="292"/>
      <c r="M34" s="292"/>
      <c r="N34" s="292"/>
    </row>
    <row r="35" spans="2:14" x14ac:dyDescent="0.15">
      <c r="B35" s="293"/>
      <c r="C35" s="293"/>
      <c r="D35" s="48"/>
      <c r="H35" s="292"/>
      <c r="I35" s="292"/>
      <c r="J35" s="292"/>
      <c r="K35" s="292"/>
      <c r="L35" s="292"/>
      <c r="M35" s="292"/>
      <c r="N35" s="292"/>
    </row>
    <row r="36" spans="2:14" x14ac:dyDescent="0.15">
      <c r="H36" s="292"/>
      <c r="I36" s="292"/>
      <c r="J36" s="292"/>
      <c r="K36" s="292"/>
      <c r="L36" s="292"/>
      <c r="M36" s="292"/>
      <c r="N36" s="292"/>
    </row>
    <row r="37" spans="2:14" x14ac:dyDescent="0.15">
      <c r="H37" s="292"/>
      <c r="I37" s="292"/>
      <c r="J37" s="292"/>
      <c r="K37" s="292"/>
      <c r="L37" s="292"/>
      <c r="M37" s="292"/>
      <c r="N37" s="292"/>
    </row>
    <row r="38" spans="2:14" ht="13.15" customHeight="1" x14ac:dyDescent="0.15">
      <c r="H38" s="298"/>
      <c r="I38" s="298"/>
      <c r="J38" s="298"/>
      <c r="K38" s="298"/>
      <c r="L38" s="298"/>
      <c r="M38" s="298"/>
      <c r="N38" s="298"/>
    </row>
    <row r="39" spans="2:14" x14ac:dyDescent="0.15">
      <c r="H39" s="292"/>
      <c r="I39" s="292"/>
      <c r="J39" s="292"/>
      <c r="K39" s="292"/>
      <c r="L39" s="292"/>
      <c r="M39" s="292"/>
      <c r="N39" s="292"/>
    </row>
    <row r="40" spans="2:14" x14ac:dyDescent="0.15">
      <c r="H40" s="292"/>
      <c r="I40" s="292"/>
      <c r="J40" s="292"/>
      <c r="K40" s="292"/>
      <c r="L40" s="292"/>
      <c r="M40" s="292"/>
      <c r="N40" s="292"/>
    </row>
    <row r="41" spans="2:14" x14ac:dyDescent="0.15">
      <c r="H41" s="292"/>
      <c r="I41" s="292"/>
      <c r="J41" s="292"/>
      <c r="K41" s="292"/>
      <c r="L41" s="292"/>
      <c r="M41" s="292"/>
      <c r="N41" s="292"/>
    </row>
    <row r="42" spans="2:14" x14ac:dyDescent="0.15">
      <c r="H42" s="292"/>
      <c r="I42" s="292"/>
      <c r="J42" s="292"/>
      <c r="K42" s="292"/>
      <c r="L42" s="292"/>
      <c r="M42" s="292"/>
      <c r="N42" s="292"/>
    </row>
    <row r="43" spans="2:14" x14ac:dyDescent="0.15">
      <c r="H43" s="292"/>
      <c r="I43" s="292"/>
      <c r="J43" s="292"/>
      <c r="K43" s="292"/>
      <c r="L43" s="292"/>
      <c r="M43" s="292"/>
      <c r="N43" s="29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0"/>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99" t="s">
        <v>293</v>
      </c>
      <c r="B1" s="299"/>
      <c r="C1" s="299"/>
      <c r="D1" s="299"/>
      <c r="E1" s="299"/>
      <c r="F1" s="299"/>
      <c r="G1" s="299"/>
      <c r="H1" s="299"/>
      <c r="I1" s="299"/>
      <c r="J1" s="299"/>
      <c r="K1" s="299"/>
      <c r="L1" s="299"/>
      <c r="M1" s="299"/>
      <c r="N1" s="299"/>
    </row>
    <row r="2" spans="1:14" x14ac:dyDescent="0.15">
      <c r="A2" s="299"/>
      <c r="B2" s="299"/>
      <c r="C2" s="299"/>
      <c r="D2" s="299"/>
      <c r="E2" s="299"/>
      <c r="F2" s="299"/>
      <c r="G2" s="299"/>
      <c r="H2" s="299"/>
      <c r="I2" s="299"/>
      <c r="J2" s="299"/>
      <c r="K2" s="299"/>
      <c r="L2" s="299"/>
      <c r="M2" s="299"/>
      <c r="N2" s="299"/>
    </row>
    <row r="22" spans="1:14" ht="13.5" customHeight="1" x14ac:dyDescent="0.15"/>
    <row r="23" spans="1:14" ht="27.75" customHeight="1" x14ac:dyDescent="0.15">
      <c r="B23" s="50"/>
      <c r="C23" s="50"/>
      <c r="D23" s="50"/>
      <c r="E23" s="50"/>
      <c r="F23" s="50"/>
      <c r="G23" s="50"/>
      <c r="H23" s="50"/>
      <c r="I23" s="50"/>
      <c r="J23" s="50"/>
      <c r="K23" s="50"/>
      <c r="L23" s="50"/>
      <c r="M23" s="50"/>
      <c r="N23" s="50"/>
    </row>
    <row r="25" spans="1:14" ht="40.5" customHeight="1" x14ac:dyDescent="0.15">
      <c r="B25" s="50"/>
      <c r="C25" s="50"/>
      <c r="D25" s="50"/>
      <c r="E25" s="50"/>
      <c r="F25" s="50"/>
      <c r="G25" s="50"/>
      <c r="H25" s="50"/>
      <c r="I25" s="50"/>
      <c r="J25" s="50"/>
      <c r="K25" s="50"/>
      <c r="L25" s="50"/>
      <c r="M25" s="50"/>
      <c r="N25" s="50"/>
    </row>
    <row r="26" spans="1:14" ht="13.5" customHeight="1" x14ac:dyDescent="0.15">
      <c r="A26" t="s">
        <v>301</v>
      </c>
      <c r="B26" s="50"/>
      <c r="C26" s="50"/>
      <c r="D26" s="50"/>
      <c r="E26" s="50"/>
      <c r="F26" s="50"/>
      <c r="G26" s="50"/>
      <c r="H26" s="50"/>
      <c r="I26" s="50"/>
      <c r="J26" s="50"/>
      <c r="K26" s="50"/>
      <c r="L26" s="50"/>
      <c r="M26" s="50"/>
      <c r="N26" s="50"/>
    </row>
    <row r="27" spans="1:14" ht="27" customHeight="1" x14ac:dyDescent="0.15">
      <c r="A27" s="292" t="s">
        <v>304</v>
      </c>
      <c r="B27" s="292"/>
      <c r="C27" s="292"/>
      <c r="D27" s="292"/>
      <c r="E27" s="292"/>
      <c r="F27" s="292"/>
      <c r="G27" s="292"/>
      <c r="H27" s="292"/>
      <c r="I27" s="292"/>
      <c r="J27" s="292"/>
      <c r="K27" s="292"/>
      <c r="L27" s="292"/>
      <c r="M27" s="292"/>
      <c r="N27" s="292"/>
    </row>
    <row r="28" spans="1:14" x14ac:dyDescent="0.15">
      <c r="A28" t="s">
        <v>302</v>
      </c>
    </row>
    <row r="29" spans="1:14" ht="40.5" customHeight="1" x14ac:dyDescent="0.15">
      <c r="A29" s="292" t="s">
        <v>303</v>
      </c>
      <c r="B29" s="292"/>
      <c r="C29" s="292"/>
      <c r="D29" s="292"/>
      <c r="E29" s="292"/>
      <c r="F29" s="292"/>
      <c r="G29" s="292"/>
      <c r="H29" s="292"/>
      <c r="I29" s="292"/>
      <c r="J29" s="292"/>
      <c r="K29" s="292"/>
      <c r="L29" s="292"/>
      <c r="M29" s="292"/>
      <c r="N29" s="292"/>
    </row>
    <row r="30" spans="1:14" ht="27" customHeight="1" x14ac:dyDescent="0.15">
      <c r="A30" s="292" t="s">
        <v>367</v>
      </c>
      <c r="B30" s="292"/>
      <c r="C30" s="292"/>
      <c r="D30" s="292"/>
      <c r="E30" s="292"/>
      <c r="F30" s="292"/>
      <c r="G30" s="292"/>
      <c r="H30" s="292"/>
      <c r="I30" s="292"/>
      <c r="J30" s="292"/>
      <c r="K30" s="292"/>
      <c r="L30" s="292"/>
      <c r="M30" s="292"/>
      <c r="N30" s="292"/>
    </row>
    <row r="32" spans="1:14" x14ac:dyDescent="0.15">
      <c r="A32" s="49"/>
      <c r="B32" s="49"/>
      <c r="C32" s="49"/>
      <c r="D32" s="49"/>
      <c r="E32" s="49"/>
      <c r="F32" s="49"/>
      <c r="G32" s="49"/>
      <c r="H32" s="49"/>
      <c r="I32" s="49"/>
      <c r="J32" s="49"/>
      <c r="K32" s="49"/>
      <c r="L32" s="49"/>
      <c r="M32" s="49"/>
      <c r="N32" s="49"/>
    </row>
    <row r="33" spans="1:14" x14ac:dyDescent="0.15">
      <c r="A33" s="49"/>
      <c r="B33" s="49"/>
      <c r="C33" s="49"/>
      <c r="D33" s="49"/>
      <c r="E33" s="49"/>
      <c r="F33" s="49"/>
      <c r="G33" s="49"/>
      <c r="H33" s="49"/>
      <c r="I33" s="49"/>
      <c r="J33" s="49"/>
      <c r="K33" s="49"/>
      <c r="L33" s="49"/>
      <c r="M33" s="49"/>
      <c r="N33" s="49"/>
    </row>
    <row r="39" spans="1:14" x14ac:dyDescent="0.15">
      <c r="G39" s="48"/>
    </row>
  </sheetData>
  <mergeCells count="4">
    <mergeCell ref="A27:N27"/>
    <mergeCell ref="A29:N29"/>
    <mergeCell ref="A30:N30"/>
    <mergeCell ref="A1:N2"/>
  </mergeCells>
  <phoneticPr fontId="10"/>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AH16" sqref="AH16"/>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5.15" customHeight="1" x14ac:dyDescent="0.15">
      <c r="B2" s="178" t="s">
        <v>237</v>
      </c>
      <c r="C2" s="178"/>
      <c r="D2" s="178"/>
      <c r="E2" s="178"/>
      <c r="F2" s="178"/>
      <c r="G2" s="178"/>
      <c r="H2" s="178"/>
      <c r="I2" s="178"/>
      <c r="J2" s="178"/>
      <c r="K2" s="178"/>
      <c r="L2" s="178"/>
      <c r="M2" s="178"/>
      <c r="N2" s="178"/>
      <c r="O2" s="178"/>
      <c r="P2" s="178"/>
      <c r="Q2" s="178"/>
      <c r="R2" s="178"/>
      <c r="S2" s="312" t="s">
        <v>423</v>
      </c>
      <c r="T2" s="322"/>
      <c r="U2" s="322"/>
      <c r="V2" s="313"/>
      <c r="W2" s="347" t="s">
        <v>1266</v>
      </c>
      <c r="X2" s="347"/>
      <c r="Y2" s="347"/>
      <c r="Z2" s="347"/>
      <c r="AA2" s="347"/>
      <c r="AB2" s="347"/>
    </row>
    <row r="3" spans="2:37" ht="20.100000000000001" customHeight="1" x14ac:dyDescent="0.15">
      <c r="B3" s="352" t="s">
        <v>17</v>
      </c>
      <c r="C3" s="352"/>
      <c r="D3" s="363" t="s">
        <v>1265</v>
      </c>
      <c r="E3" s="364"/>
      <c r="F3" s="364"/>
      <c r="G3" s="365"/>
      <c r="H3" s="353" t="s">
        <v>18</v>
      </c>
      <c r="I3" s="353"/>
      <c r="J3" s="354" t="s">
        <v>559</v>
      </c>
      <c r="K3" s="355"/>
      <c r="L3" s="355"/>
      <c r="M3" s="355"/>
      <c r="N3" s="355"/>
      <c r="O3" s="356"/>
      <c r="P3" s="331" t="s">
        <v>6</v>
      </c>
      <c r="Q3" s="333"/>
      <c r="R3" s="354" t="s">
        <v>1283</v>
      </c>
      <c r="S3" s="355"/>
      <c r="T3" s="355"/>
      <c r="U3" s="355"/>
      <c r="V3" s="356"/>
      <c r="W3" s="312" t="s">
        <v>134</v>
      </c>
      <c r="X3" s="322"/>
      <c r="Y3" s="322"/>
      <c r="Z3" s="360" t="s">
        <v>448</v>
      </c>
      <c r="AA3" s="361"/>
      <c r="AB3" s="362"/>
    </row>
    <row r="4" spans="2:37" ht="20.100000000000001" customHeight="1" x14ac:dyDescent="0.15">
      <c r="B4" s="351" t="s">
        <v>7</v>
      </c>
      <c r="C4" s="351"/>
      <c r="D4" s="366" t="s">
        <v>1264</v>
      </c>
      <c r="E4" s="367"/>
      <c r="F4" s="367"/>
      <c r="G4" s="368"/>
      <c r="H4" s="353"/>
      <c r="I4" s="353"/>
      <c r="J4" s="357"/>
      <c r="K4" s="358"/>
      <c r="L4" s="358"/>
      <c r="M4" s="358"/>
      <c r="N4" s="358"/>
      <c r="O4" s="359"/>
      <c r="P4" s="334"/>
      <c r="Q4" s="336"/>
      <c r="R4" s="357"/>
      <c r="S4" s="358"/>
      <c r="T4" s="358"/>
      <c r="U4" s="358"/>
      <c r="V4" s="359"/>
      <c r="W4" s="312" t="s">
        <v>133</v>
      </c>
      <c r="X4" s="322"/>
      <c r="Y4" s="322"/>
      <c r="Z4" s="360" t="s">
        <v>251</v>
      </c>
      <c r="AA4" s="361"/>
      <c r="AB4" s="362"/>
    </row>
    <row r="5" spans="2:37" ht="20.100000000000001" customHeight="1" x14ac:dyDescent="0.15">
      <c r="B5" s="377" t="s">
        <v>8</v>
      </c>
      <c r="C5" s="377"/>
      <c r="D5" s="179" t="s">
        <v>9</v>
      </c>
      <c r="E5" s="301" t="s">
        <v>560</v>
      </c>
      <c r="F5" s="301"/>
      <c r="G5" s="301"/>
      <c r="H5" s="331" t="s">
        <v>132</v>
      </c>
      <c r="I5" s="332"/>
      <c r="J5" s="333"/>
      <c r="K5" s="378" t="s">
        <v>556</v>
      </c>
      <c r="L5" s="355"/>
      <c r="M5" s="355"/>
      <c r="N5" s="355"/>
      <c r="O5" s="356"/>
      <c r="P5" s="379" t="s">
        <v>131</v>
      </c>
      <c r="Q5" s="380"/>
      <c r="R5" s="383">
        <v>45651</v>
      </c>
      <c r="S5" s="384"/>
      <c r="T5" s="385"/>
      <c r="U5" s="334" t="s">
        <v>25</v>
      </c>
      <c r="V5" s="335"/>
      <c r="W5" s="336"/>
      <c r="X5" s="324" t="s">
        <v>24</v>
      </c>
      <c r="Y5" s="325"/>
      <c r="Z5" s="325">
        <v>418</v>
      </c>
      <c r="AA5" s="325"/>
      <c r="AB5" s="180" t="s">
        <v>23</v>
      </c>
    </row>
    <row r="6" spans="2:37" ht="20.100000000000001" customHeight="1" x14ac:dyDescent="0.15">
      <c r="B6" s="377"/>
      <c r="C6" s="377"/>
      <c r="D6" s="179" t="s">
        <v>10</v>
      </c>
      <c r="E6" s="300" t="s">
        <v>561</v>
      </c>
      <c r="F6" s="300"/>
      <c r="G6" s="300"/>
      <c r="H6" s="334"/>
      <c r="I6" s="335"/>
      <c r="J6" s="336"/>
      <c r="K6" s="357"/>
      <c r="L6" s="358"/>
      <c r="M6" s="358"/>
      <c r="N6" s="358"/>
      <c r="O6" s="359"/>
      <c r="P6" s="381"/>
      <c r="Q6" s="382"/>
      <c r="R6" s="386"/>
      <c r="S6" s="387"/>
      <c r="T6" s="388"/>
      <c r="U6" s="312" t="s">
        <v>11</v>
      </c>
      <c r="V6" s="322"/>
      <c r="W6" s="313"/>
      <c r="X6" s="324" t="s">
        <v>348</v>
      </c>
      <c r="Y6" s="325"/>
      <c r="Z6" s="325"/>
      <c r="AA6" s="325"/>
      <c r="AB6" s="326"/>
    </row>
    <row r="7" spans="2:37" ht="19.149999999999999" customHeight="1" x14ac:dyDescent="0.15">
      <c r="B7" s="369" t="s">
        <v>107</v>
      </c>
      <c r="C7" s="348" t="s">
        <v>121</v>
      </c>
      <c r="D7" s="350"/>
      <c r="E7" s="305" t="s">
        <v>562</v>
      </c>
      <c r="F7" s="308"/>
      <c r="G7" s="309"/>
      <c r="H7" s="348" t="s">
        <v>130</v>
      </c>
      <c r="I7" s="349"/>
      <c r="J7" s="350"/>
      <c r="K7" s="319" t="s">
        <v>567</v>
      </c>
      <c r="L7" s="320"/>
      <c r="M7" s="373" t="s">
        <v>129</v>
      </c>
      <c r="N7" s="374"/>
      <c r="O7" s="348" t="s">
        <v>112</v>
      </c>
      <c r="P7" s="350"/>
      <c r="Q7" s="370" t="s">
        <v>572</v>
      </c>
      <c r="R7" s="371"/>
      <c r="S7" s="316" t="s">
        <v>128</v>
      </c>
      <c r="T7" s="348" t="s">
        <v>127</v>
      </c>
      <c r="U7" s="349"/>
      <c r="V7" s="349"/>
      <c r="W7" s="350"/>
      <c r="X7" s="181" t="s">
        <v>104</v>
      </c>
      <c r="Y7" s="182" t="s">
        <v>126</v>
      </c>
      <c r="Z7" s="183" t="s">
        <v>103</v>
      </c>
      <c r="AA7" s="351" t="s">
        <v>125</v>
      </c>
      <c r="AB7" s="351"/>
      <c r="AD7" s="5"/>
      <c r="AE7" s="2" t="e">
        <f>INT(E7/10000)</f>
        <v>#VALUE!</v>
      </c>
      <c r="AF7" s="2" t="e">
        <f>INT(E7/100)-AE7*100</f>
        <v>#VALUE!</v>
      </c>
      <c r="AG7" s="63" t="e">
        <f>E7-AE7*10000-AF7*100</f>
        <v>#VALUE!</v>
      </c>
      <c r="AH7" s="64" t="e">
        <f>ROUND(AE7+AF7/60+AG7/60/60,5)</f>
        <v>#VALUE!</v>
      </c>
      <c r="AI7" s="64" t="e">
        <f>TEXT(AH7,"0.00000")</f>
        <v>#VALUE!</v>
      </c>
    </row>
    <row r="8" spans="2:37" ht="19.149999999999999" customHeight="1" x14ac:dyDescent="0.15">
      <c r="B8" s="334"/>
      <c r="C8" s="310" t="s">
        <v>118</v>
      </c>
      <c r="D8" s="311"/>
      <c r="E8" s="305" t="s">
        <v>563</v>
      </c>
      <c r="F8" s="306"/>
      <c r="G8" s="307"/>
      <c r="H8" s="310" t="s">
        <v>124</v>
      </c>
      <c r="I8" s="372"/>
      <c r="J8" s="311"/>
      <c r="K8" s="321"/>
      <c r="L8" s="315"/>
      <c r="M8" s="373"/>
      <c r="N8" s="374"/>
      <c r="O8" s="310" t="s">
        <v>123</v>
      </c>
      <c r="P8" s="311"/>
      <c r="Q8" s="370"/>
      <c r="R8" s="371"/>
      <c r="S8" s="317"/>
      <c r="T8" s="328" t="s">
        <v>122</v>
      </c>
      <c r="U8" s="312" t="s">
        <v>197</v>
      </c>
      <c r="V8" s="322"/>
      <c r="W8" s="313"/>
      <c r="X8" s="184" t="s">
        <v>526</v>
      </c>
      <c r="Y8" s="184" t="s">
        <v>557</v>
      </c>
      <c r="Z8" s="184" t="s">
        <v>526</v>
      </c>
      <c r="AA8" s="327" t="s">
        <v>557</v>
      </c>
      <c r="AB8" s="327"/>
      <c r="AD8" s="24"/>
      <c r="AE8" s="2" t="e">
        <f>INT(E8/10000)</f>
        <v>#VALUE!</v>
      </c>
      <c r="AF8" s="2" t="e">
        <f>INT(E8/100)-AE8*100</f>
        <v>#VALUE!</v>
      </c>
      <c r="AG8" s="63" t="e">
        <f>E8-AE8*10000-AF8*100</f>
        <v>#VALUE!</v>
      </c>
      <c r="AH8" s="64" t="e">
        <f>ROUND(AE8+AF8/60+AG8/60/60,5)</f>
        <v>#VALUE!</v>
      </c>
      <c r="AI8" s="64" t="e">
        <f>TEXT(AH8,"0.00000")</f>
        <v>#VALUE!</v>
      </c>
    </row>
    <row r="9" spans="2:37" ht="19.149999999999999" customHeight="1" x14ac:dyDescent="0.15">
      <c r="B9" s="389" t="s">
        <v>100</v>
      </c>
      <c r="C9" s="310" t="s">
        <v>121</v>
      </c>
      <c r="D9" s="311"/>
      <c r="E9" s="305" t="s">
        <v>564</v>
      </c>
      <c r="F9" s="306"/>
      <c r="G9" s="307"/>
      <c r="H9" s="390" t="s">
        <v>445</v>
      </c>
      <c r="I9" s="391"/>
      <c r="J9" s="391"/>
      <c r="K9" s="302" t="s">
        <v>568</v>
      </c>
      <c r="L9" s="304"/>
      <c r="M9" s="373"/>
      <c r="N9" s="374"/>
      <c r="O9" s="310" t="s">
        <v>120</v>
      </c>
      <c r="P9" s="311"/>
      <c r="Q9" s="393">
        <v>108.8</v>
      </c>
      <c r="R9" s="393"/>
      <c r="S9" s="317"/>
      <c r="T9" s="330"/>
      <c r="U9" s="312" t="s">
        <v>119</v>
      </c>
      <c r="V9" s="322"/>
      <c r="W9" s="313"/>
      <c r="X9" s="184" t="s">
        <v>526</v>
      </c>
      <c r="Y9" s="184" t="s">
        <v>526</v>
      </c>
      <c r="Z9" s="184" t="s">
        <v>526</v>
      </c>
      <c r="AA9" s="327" t="s">
        <v>557</v>
      </c>
      <c r="AB9" s="327"/>
      <c r="AD9" s="24"/>
    </row>
    <row r="10" spans="2:37" ht="19.149999999999999" customHeight="1" x14ac:dyDescent="0.15">
      <c r="B10" s="348"/>
      <c r="C10" s="310" t="s">
        <v>118</v>
      </c>
      <c r="D10" s="311"/>
      <c r="E10" s="305" t="s">
        <v>565</v>
      </c>
      <c r="F10" s="306"/>
      <c r="G10" s="307"/>
      <c r="H10" s="310" t="s">
        <v>117</v>
      </c>
      <c r="I10" s="372"/>
      <c r="J10" s="311"/>
      <c r="K10" s="314" t="s">
        <v>569</v>
      </c>
      <c r="L10" s="315"/>
      <c r="M10" s="375"/>
      <c r="N10" s="376"/>
      <c r="O10" s="310" t="s">
        <v>59</v>
      </c>
      <c r="P10" s="311"/>
      <c r="Q10" s="392"/>
      <c r="R10" s="392"/>
      <c r="S10" s="317"/>
      <c r="T10" s="329"/>
      <c r="U10" s="312" t="s">
        <v>116</v>
      </c>
      <c r="V10" s="322"/>
      <c r="W10" s="313"/>
      <c r="X10" s="184" t="s">
        <v>526</v>
      </c>
      <c r="Y10" s="184" t="s">
        <v>526</v>
      </c>
      <c r="Z10" s="184" t="s">
        <v>526</v>
      </c>
      <c r="AA10" s="327" t="s">
        <v>557</v>
      </c>
      <c r="AB10" s="327"/>
      <c r="AD10" s="24"/>
    </row>
    <row r="11" spans="2:37" ht="19.149999999999999" customHeight="1" x14ac:dyDescent="0.15">
      <c r="B11" s="310" t="s">
        <v>115</v>
      </c>
      <c r="C11" s="372"/>
      <c r="D11" s="311"/>
      <c r="E11" s="302" t="s">
        <v>566</v>
      </c>
      <c r="F11" s="303"/>
      <c r="G11" s="304"/>
      <c r="H11" s="310" t="s">
        <v>114</v>
      </c>
      <c r="I11" s="372"/>
      <c r="J11" s="311"/>
      <c r="K11" s="314"/>
      <c r="L11" s="315"/>
      <c r="M11" s="394" t="s">
        <v>113</v>
      </c>
      <c r="N11" s="395"/>
      <c r="O11" s="310" t="s">
        <v>112</v>
      </c>
      <c r="P11" s="311"/>
      <c r="Q11" s="396" t="s">
        <v>573</v>
      </c>
      <c r="R11" s="396"/>
      <c r="S11" s="317"/>
      <c r="T11" s="185" t="s">
        <v>111</v>
      </c>
      <c r="U11" s="312" t="s">
        <v>110</v>
      </c>
      <c r="V11" s="322"/>
      <c r="W11" s="313"/>
      <c r="X11" s="184" t="s">
        <v>526</v>
      </c>
      <c r="Y11" s="184" t="s">
        <v>526</v>
      </c>
      <c r="Z11" s="184" t="s">
        <v>526</v>
      </c>
      <c r="AA11" s="327" t="s">
        <v>557</v>
      </c>
      <c r="AB11" s="327"/>
      <c r="AD11" s="24"/>
    </row>
    <row r="12" spans="2:37" ht="19.149999999999999" customHeight="1" x14ac:dyDescent="0.15">
      <c r="B12" s="310" t="s">
        <v>109</v>
      </c>
      <c r="C12" s="372"/>
      <c r="D12" s="311"/>
      <c r="E12" s="343"/>
      <c r="F12" s="397"/>
      <c r="G12" s="180" t="s">
        <v>72</v>
      </c>
      <c r="H12" s="395" t="s">
        <v>108</v>
      </c>
      <c r="I12" s="316" t="s">
        <v>107</v>
      </c>
      <c r="J12" s="186" t="s">
        <v>99</v>
      </c>
      <c r="K12" s="343" t="s">
        <v>570</v>
      </c>
      <c r="L12" s="344"/>
      <c r="M12" s="375"/>
      <c r="N12" s="376"/>
      <c r="O12" s="310" t="s">
        <v>59</v>
      </c>
      <c r="P12" s="311"/>
      <c r="Q12" s="398"/>
      <c r="R12" s="398"/>
      <c r="S12" s="317"/>
      <c r="T12" s="328" t="s">
        <v>96</v>
      </c>
      <c r="U12" s="312" t="s">
        <v>95</v>
      </c>
      <c r="V12" s="322"/>
      <c r="W12" s="313"/>
      <c r="X12" s="184" t="s">
        <v>526</v>
      </c>
      <c r="Y12" s="184" t="s">
        <v>526</v>
      </c>
      <c r="Z12" s="184" t="s">
        <v>526</v>
      </c>
      <c r="AA12" s="327" t="s">
        <v>557</v>
      </c>
      <c r="AB12" s="327"/>
      <c r="AD12" s="24"/>
    </row>
    <row r="13" spans="2:37" ht="19.149999999999999" customHeight="1" x14ac:dyDescent="0.15">
      <c r="B13" s="389" t="s">
        <v>106</v>
      </c>
      <c r="C13" s="399"/>
      <c r="D13" s="400"/>
      <c r="E13" s="343"/>
      <c r="F13" s="397"/>
      <c r="G13" s="180" t="s">
        <v>375</v>
      </c>
      <c r="H13" s="374"/>
      <c r="I13" s="318"/>
      <c r="J13" s="186" t="s">
        <v>93</v>
      </c>
      <c r="K13" s="187"/>
      <c r="L13" s="188" t="s">
        <v>92</v>
      </c>
      <c r="M13" s="401" t="s">
        <v>105</v>
      </c>
      <c r="N13" s="402"/>
      <c r="O13" s="403"/>
      <c r="P13" s="181" t="s">
        <v>104</v>
      </c>
      <c r="Q13" s="189" t="s">
        <v>103</v>
      </c>
      <c r="R13" s="181" t="s">
        <v>59</v>
      </c>
      <c r="S13" s="317"/>
      <c r="T13" s="329"/>
      <c r="U13" s="312" t="s">
        <v>198</v>
      </c>
      <c r="V13" s="322"/>
      <c r="W13" s="313"/>
      <c r="X13" s="184" t="s">
        <v>526</v>
      </c>
      <c r="Y13" s="184" t="s">
        <v>526</v>
      </c>
      <c r="Z13" s="184" t="s">
        <v>526</v>
      </c>
      <c r="AA13" s="327" t="s">
        <v>557</v>
      </c>
      <c r="AB13" s="327"/>
      <c r="AD13" s="24"/>
      <c r="AF13" s="11"/>
      <c r="AG13" s="10"/>
      <c r="AH13" s="10"/>
      <c r="AI13" s="10"/>
      <c r="AJ13" s="12"/>
      <c r="AK13" s="8"/>
    </row>
    <row r="14" spans="2:37" ht="19.149999999999999" customHeight="1" x14ac:dyDescent="0.15">
      <c r="B14" s="389" t="s">
        <v>102</v>
      </c>
      <c r="C14" s="399"/>
      <c r="D14" s="400"/>
      <c r="E14" s="406">
        <v>2015</v>
      </c>
      <c r="F14" s="407"/>
      <c r="G14" s="190" t="s">
        <v>101</v>
      </c>
      <c r="H14" s="374"/>
      <c r="I14" s="316" t="s">
        <v>100</v>
      </c>
      <c r="J14" s="186" t="s">
        <v>99</v>
      </c>
      <c r="K14" s="343" t="s">
        <v>570</v>
      </c>
      <c r="L14" s="344"/>
      <c r="M14" s="316" t="s">
        <v>98</v>
      </c>
      <c r="N14" s="312" t="s">
        <v>97</v>
      </c>
      <c r="O14" s="313"/>
      <c r="P14" s="168" t="s">
        <v>574</v>
      </c>
      <c r="Q14" s="265">
        <v>68</v>
      </c>
      <c r="R14" s="168" t="s">
        <v>526</v>
      </c>
      <c r="S14" s="317"/>
      <c r="T14" s="328" t="s">
        <v>86</v>
      </c>
      <c r="U14" s="312" t="s">
        <v>199</v>
      </c>
      <c r="V14" s="322"/>
      <c r="W14" s="313"/>
      <c r="X14" s="184" t="s">
        <v>526</v>
      </c>
      <c r="Y14" s="184" t="s">
        <v>526</v>
      </c>
      <c r="Z14" s="184" t="s">
        <v>526</v>
      </c>
      <c r="AA14" s="327" t="s">
        <v>557</v>
      </c>
      <c r="AB14" s="327"/>
      <c r="AD14" s="24"/>
      <c r="AF14" s="11"/>
      <c r="AG14" s="10"/>
      <c r="AH14" s="10"/>
      <c r="AI14" s="10"/>
      <c r="AJ14" s="12"/>
      <c r="AK14" s="8"/>
    </row>
    <row r="15" spans="2:37" ht="19.149999999999999" customHeight="1" x14ac:dyDescent="0.15">
      <c r="B15" s="193"/>
      <c r="C15" s="310" t="s">
        <v>94</v>
      </c>
      <c r="D15" s="311"/>
      <c r="E15" s="302">
        <v>8.93</v>
      </c>
      <c r="F15" s="303"/>
      <c r="G15" s="180" t="s">
        <v>72</v>
      </c>
      <c r="H15" s="376"/>
      <c r="I15" s="318"/>
      <c r="J15" s="194" t="s">
        <v>93</v>
      </c>
      <c r="K15" s="195"/>
      <c r="L15" s="196" t="s">
        <v>92</v>
      </c>
      <c r="M15" s="317"/>
      <c r="N15" s="312" t="s">
        <v>91</v>
      </c>
      <c r="O15" s="313"/>
      <c r="P15" s="168" t="s">
        <v>575</v>
      </c>
      <c r="Q15" s="265"/>
      <c r="R15" s="168"/>
      <c r="S15" s="317"/>
      <c r="T15" s="330"/>
      <c r="U15" s="331" t="s">
        <v>84</v>
      </c>
      <c r="V15" s="332"/>
      <c r="W15" s="333"/>
      <c r="X15" s="197" t="s">
        <v>526</v>
      </c>
      <c r="Y15" s="184" t="s">
        <v>526</v>
      </c>
      <c r="Z15" s="184" t="s">
        <v>526</v>
      </c>
      <c r="AA15" s="327" t="s">
        <v>557</v>
      </c>
      <c r="AB15" s="327"/>
      <c r="AD15" s="24"/>
      <c r="AF15" s="11"/>
      <c r="AG15" s="10"/>
      <c r="AH15" s="10"/>
      <c r="AI15" s="10"/>
      <c r="AJ15" s="12"/>
      <c r="AK15" s="8"/>
    </row>
    <row r="16" spans="2:37" ht="19.149999999999999" customHeight="1" x14ac:dyDescent="0.15">
      <c r="B16" s="317" t="s">
        <v>90</v>
      </c>
      <c r="C16" s="389" t="s">
        <v>89</v>
      </c>
      <c r="D16" s="400"/>
      <c r="E16" s="302">
        <v>6.5</v>
      </c>
      <c r="F16" s="303"/>
      <c r="G16" s="198" t="s">
        <v>72</v>
      </c>
      <c r="H16" s="316" t="s">
        <v>88</v>
      </c>
      <c r="I16" s="310" t="s">
        <v>75</v>
      </c>
      <c r="J16" s="311"/>
      <c r="K16" s="264" t="s">
        <v>571</v>
      </c>
      <c r="L16" s="188" t="s">
        <v>67</v>
      </c>
      <c r="M16" s="317"/>
      <c r="N16" s="312" t="s">
        <v>87</v>
      </c>
      <c r="O16" s="313"/>
      <c r="P16" s="168" t="s">
        <v>526</v>
      </c>
      <c r="Q16" s="265" t="s">
        <v>526</v>
      </c>
      <c r="R16" s="168" t="s">
        <v>526</v>
      </c>
      <c r="S16" s="317"/>
      <c r="T16" s="330"/>
      <c r="U16" s="334"/>
      <c r="V16" s="335"/>
      <c r="W16" s="336"/>
      <c r="X16" s="184" t="s">
        <v>526</v>
      </c>
      <c r="Y16" s="184" t="s">
        <v>526</v>
      </c>
      <c r="Z16" s="184" t="s">
        <v>526</v>
      </c>
      <c r="AA16" s="327" t="s">
        <v>557</v>
      </c>
      <c r="AB16" s="327"/>
      <c r="AD16" s="24"/>
      <c r="AF16" s="11"/>
      <c r="AG16" s="10"/>
      <c r="AH16" s="10"/>
      <c r="AI16" s="10"/>
      <c r="AJ16" s="12"/>
      <c r="AK16" s="8"/>
    </row>
    <row r="17" spans="2:37" ht="19.149999999999999" customHeight="1" x14ac:dyDescent="0.15">
      <c r="B17" s="317"/>
      <c r="C17" s="348"/>
      <c r="D17" s="350"/>
      <c r="E17" s="302"/>
      <c r="F17" s="303"/>
      <c r="G17" s="198" t="s">
        <v>72</v>
      </c>
      <c r="H17" s="317"/>
      <c r="I17" s="389" t="s">
        <v>71</v>
      </c>
      <c r="J17" s="400"/>
      <c r="K17" s="264" t="s">
        <v>571</v>
      </c>
      <c r="L17" s="188" t="s">
        <v>67</v>
      </c>
      <c r="M17" s="317"/>
      <c r="N17" s="312" t="s">
        <v>85</v>
      </c>
      <c r="O17" s="313"/>
      <c r="P17" s="268" t="s">
        <v>526</v>
      </c>
      <c r="Q17" s="265" t="s">
        <v>526</v>
      </c>
      <c r="R17" s="168" t="s">
        <v>526</v>
      </c>
      <c r="S17" s="317"/>
      <c r="T17" s="330"/>
      <c r="U17" s="312" t="s">
        <v>81</v>
      </c>
      <c r="V17" s="322"/>
      <c r="W17" s="313"/>
      <c r="X17" s="184" t="s">
        <v>526</v>
      </c>
      <c r="Y17" s="184" t="s">
        <v>526</v>
      </c>
      <c r="Z17" s="191" t="s">
        <v>526</v>
      </c>
      <c r="AA17" s="345" t="s">
        <v>557</v>
      </c>
      <c r="AB17" s="346"/>
      <c r="AD17" s="24"/>
      <c r="AF17" s="11"/>
      <c r="AG17" s="10"/>
      <c r="AH17" s="10"/>
      <c r="AI17" s="10"/>
      <c r="AJ17" s="9"/>
      <c r="AK17" s="8"/>
    </row>
    <row r="18" spans="2:37" ht="19.149999999999999" customHeight="1" x14ac:dyDescent="0.15">
      <c r="B18" s="200"/>
      <c r="C18" s="310" t="s">
        <v>83</v>
      </c>
      <c r="D18" s="311"/>
      <c r="E18" s="302">
        <v>2.4300000000000002</v>
      </c>
      <c r="F18" s="303"/>
      <c r="G18" s="198" t="s">
        <v>72</v>
      </c>
      <c r="H18" s="317"/>
      <c r="I18" s="348"/>
      <c r="J18" s="350"/>
      <c r="K18" s="264" t="s">
        <v>571</v>
      </c>
      <c r="L18" s="188" t="s">
        <v>67</v>
      </c>
      <c r="M18" s="317"/>
      <c r="N18" s="312" t="s">
        <v>82</v>
      </c>
      <c r="O18" s="313"/>
      <c r="P18" s="268" t="s">
        <v>526</v>
      </c>
      <c r="Q18" s="265" t="s">
        <v>526</v>
      </c>
      <c r="R18" s="168" t="s">
        <v>526</v>
      </c>
      <c r="S18" s="317"/>
      <c r="T18" s="330"/>
      <c r="U18" s="334" t="s">
        <v>78</v>
      </c>
      <c r="V18" s="335"/>
      <c r="W18" s="336"/>
      <c r="X18" s="201" t="s">
        <v>526</v>
      </c>
      <c r="Y18" s="201" t="s">
        <v>526</v>
      </c>
      <c r="Z18" s="202" t="s">
        <v>526</v>
      </c>
      <c r="AA18" s="327" t="s">
        <v>557</v>
      </c>
      <c r="AB18" s="327"/>
      <c r="AD18" s="24"/>
      <c r="AF18" s="11"/>
      <c r="AG18" s="10"/>
      <c r="AH18" s="10"/>
      <c r="AI18" s="10"/>
      <c r="AJ18" s="9"/>
      <c r="AK18" s="8"/>
    </row>
    <row r="19" spans="2:37" ht="19.149999999999999" customHeight="1" x14ac:dyDescent="0.15">
      <c r="B19" s="317" t="s">
        <v>80</v>
      </c>
      <c r="C19" s="348" t="s">
        <v>79</v>
      </c>
      <c r="D19" s="350"/>
      <c r="E19" s="302">
        <v>4.5</v>
      </c>
      <c r="F19" s="303"/>
      <c r="G19" s="203" t="s">
        <v>72</v>
      </c>
      <c r="H19" s="318"/>
      <c r="I19" s="310" t="s">
        <v>68</v>
      </c>
      <c r="J19" s="311"/>
      <c r="K19" s="264">
        <v>50</v>
      </c>
      <c r="L19" s="188" t="s">
        <v>67</v>
      </c>
      <c r="M19" s="317"/>
      <c r="N19" s="312"/>
      <c r="O19" s="313"/>
      <c r="P19" s="199"/>
      <c r="Q19" s="184"/>
      <c r="R19" s="192"/>
      <c r="S19" s="317"/>
      <c r="T19" s="328" t="s">
        <v>74</v>
      </c>
      <c r="U19" s="312" t="s">
        <v>200</v>
      </c>
      <c r="V19" s="322"/>
      <c r="W19" s="313"/>
      <c r="X19" s="201" t="s">
        <v>526</v>
      </c>
      <c r="Y19" s="201" t="s">
        <v>526</v>
      </c>
      <c r="Z19" s="184" t="s">
        <v>526</v>
      </c>
      <c r="AA19" s="327" t="s">
        <v>557</v>
      </c>
      <c r="AB19" s="327"/>
      <c r="AD19" s="24"/>
    </row>
    <row r="20" spans="2:37" ht="19.149999999999999" customHeight="1" x14ac:dyDescent="0.15">
      <c r="B20" s="317"/>
      <c r="C20" s="310" t="s">
        <v>77</v>
      </c>
      <c r="D20" s="311"/>
      <c r="E20" s="302">
        <v>4.5</v>
      </c>
      <c r="F20" s="303"/>
      <c r="G20" s="180" t="s">
        <v>72</v>
      </c>
      <c r="H20" s="316" t="s">
        <v>76</v>
      </c>
      <c r="I20" s="310" t="s">
        <v>75</v>
      </c>
      <c r="J20" s="311"/>
      <c r="K20" s="204"/>
      <c r="L20" s="205" t="s">
        <v>67</v>
      </c>
      <c r="M20" s="317"/>
      <c r="N20" s="312"/>
      <c r="O20" s="313"/>
      <c r="P20" s="199"/>
      <c r="Q20" s="206"/>
      <c r="R20" s="192"/>
      <c r="S20" s="317"/>
      <c r="T20" s="330"/>
      <c r="U20" s="312" t="s">
        <v>70</v>
      </c>
      <c r="V20" s="322"/>
      <c r="W20" s="313"/>
      <c r="X20" s="201" t="s">
        <v>526</v>
      </c>
      <c r="Y20" s="201" t="s">
        <v>526</v>
      </c>
      <c r="Z20" s="184" t="s">
        <v>526</v>
      </c>
      <c r="AA20" s="327" t="s">
        <v>557</v>
      </c>
      <c r="AB20" s="327"/>
      <c r="AD20" s="24"/>
    </row>
    <row r="21" spans="2:37" ht="19.149999999999999" customHeight="1" x14ac:dyDescent="0.15">
      <c r="B21" s="318"/>
      <c r="C21" s="310" t="s">
        <v>73</v>
      </c>
      <c r="D21" s="311"/>
      <c r="E21" s="302">
        <v>4.5</v>
      </c>
      <c r="F21" s="303"/>
      <c r="G21" s="180" t="s">
        <v>72</v>
      </c>
      <c r="H21" s="317"/>
      <c r="I21" s="310" t="s">
        <v>71</v>
      </c>
      <c r="J21" s="311"/>
      <c r="K21" s="187"/>
      <c r="L21" s="207" t="s">
        <v>67</v>
      </c>
      <c r="M21" s="317"/>
      <c r="N21" s="312"/>
      <c r="O21" s="313"/>
      <c r="P21" s="199"/>
      <c r="Q21" s="206"/>
      <c r="R21" s="192"/>
      <c r="S21" s="317"/>
      <c r="T21" s="330"/>
      <c r="U21" s="312" t="s">
        <v>66</v>
      </c>
      <c r="V21" s="322"/>
      <c r="W21" s="313"/>
      <c r="X21" s="201" t="s">
        <v>526</v>
      </c>
      <c r="Y21" s="201" t="s">
        <v>526</v>
      </c>
      <c r="Z21" s="184" t="s">
        <v>526</v>
      </c>
      <c r="AA21" s="327" t="s">
        <v>557</v>
      </c>
      <c r="AB21" s="327"/>
      <c r="AD21" s="24"/>
    </row>
    <row r="22" spans="2:37" ht="19.149999999999999" customHeight="1" x14ac:dyDescent="0.15">
      <c r="B22" s="194"/>
      <c r="C22" s="208" t="s">
        <v>69</v>
      </c>
      <c r="D22" s="209"/>
      <c r="E22" s="323"/>
      <c r="F22" s="323"/>
      <c r="G22" s="323"/>
      <c r="H22" s="318"/>
      <c r="I22" s="310" t="s">
        <v>68</v>
      </c>
      <c r="J22" s="311"/>
      <c r="K22" s="195"/>
      <c r="L22" s="196" t="s">
        <v>67</v>
      </c>
      <c r="M22" s="324"/>
      <c r="N22" s="325"/>
      <c r="O22" s="325"/>
      <c r="P22" s="326"/>
      <c r="Q22" s="324"/>
      <c r="R22" s="326"/>
      <c r="S22" s="317"/>
      <c r="T22" s="330"/>
      <c r="U22" s="312" t="s">
        <v>201</v>
      </c>
      <c r="V22" s="322"/>
      <c r="W22" s="313"/>
      <c r="X22" s="201" t="s">
        <v>526</v>
      </c>
      <c r="Y22" s="201" t="s">
        <v>526</v>
      </c>
      <c r="Z22" s="184" t="s">
        <v>526</v>
      </c>
      <c r="AA22" s="327" t="s">
        <v>557</v>
      </c>
      <c r="AB22" s="327"/>
      <c r="AD22" s="24"/>
    </row>
    <row r="23" spans="2:37" ht="19.149999999999999" customHeight="1" x14ac:dyDescent="0.15">
      <c r="B23" s="317" t="s">
        <v>65</v>
      </c>
      <c r="C23" s="208" t="s">
        <v>64</v>
      </c>
      <c r="D23" s="209"/>
      <c r="E23" s="408"/>
      <c r="F23" s="408"/>
      <c r="G23" s="408"/>
      <c r="H23" s="316" t="s">
        <v>63</v>
      </c>
      <c r="I23" s="310" t="s">
        <v>62</v>
      </c>
      <c r="J23" s="311"/>
      <c r="K23" s="310" t="s">
        <v>61</v>
      </c>
      <c r="L23" s="311"/>
      <c r="M23" s="312" t="s">
        <v>60</v>
      </c>
      <c r="N23" s="322"/>
      <c r="O23" s="322"/>
      <c r="P23" s="313"/>
      <c r="Q23" s="312" t="s">
        <v>59</v>
      </c>
      <c r="R23" s="313"/>
      <c r="S23" s="337" t="s">
        <v>205</v>
      </c>
      <c r="T23" s="338"/>
      <c r="U23" s="312" t="s">
        <v>204</v>
      </c>
      <c r="V23" s="322"/>
      <c r="W23" s="313"/>
      <c r="X23" s="201" t="s">
        <v>526</v>
      </c>
      <c r="Y23" s="201" t="s">
        <v>526</v>
      </c>
      <c r="Z23" s="184" t="s">
        <v>526</v>
      </c>
      <c r="AA23" s="327" t="s">
        <v>557</v>
      </c>
      <c r="AB23" s="327"/>
      <c r="AD23" s="24"/>
    </row>
    <row r="24" spans="2:37" ht="19.149999999999999" customHeight="1" x14ac:dyDescent="0.15">
      <c r="B24" s="317"/>
      <c r="C24" s="316" t="s">
        <v>58</v>
      </c>
      <c r="D24" s="312" t="s">
        <v>57</v>
      </c>
      <c r="E24" s="322"/>
      <c r="F24" s="404" t="s">
        <v>557</v>
      </c>
      <c r="G24" s="405"/>
      <c r="H24" s="317"/>
      <c r="I24" s="343"/>
      <c r="J24" s="344"/>
      <c r="K24" s="343"/>
      <c r="L24" s="344"/>
      <c r="M24" s="343"/>
      <c r="N24" s="397"/>
      <c r="O24" s="397"/>
      <c r="P24" s="344"/>
      <c r="Q24" s="343"/>
      <c r="R24" s="344"/>
      <c r="S24" s="339"/>
      <c r="T24" s="340"/>
      <c r="U24" s="312"/>
      <c r="V24" s="322"/>
      <c r="W24" s="313"/>
      <c r="X24" s="184"/>
      <c r="Y24" s="184"/>
      <c r="Z24" s="184"/>
      <c r="AA24" s="327"/>
      <c r="AB24" s="327"/>
      <c r="AD24" s="24"/>
    </row>
    <row r="25" spans="2:37" ht="19.149999999999999" customHeight="1" x14ac:dyDescent="0.15">
      <c r="B25" s="317"/>
      <c r="C25" s="317"/>
      <c r="D25" s="312" t="s">
        <v>56</v>
      </c>
      <c r="E25" s="322"/>
      <c r="F25" s="404" t="s">
        <v>557</v>
      </c>
      <c r="G25" s="405"/>
      <c r="H25" s="317"/>
      <c r="I25" s="343"/>
      <c r="J25" s="344"/>
      <c r="K25" s="343"/>
      <c r="L25" s="344"/>
      <c r="M25" s="343"/>
      <c r="N25" s="397"/>
      <c r="O25" s="397"/>
      <c r="P25" s="344"/>
      <c r="Q25" s="343"/>
      <c r="R25" s="344"/>
      <c r="S25" s="339"/>
      <c r="T25" s="340"/>
      <c r="U25" s="312"/>
      <c r="V25" s="322"/>
      <c r="W25" s="313"/>
      <c r="X25" s="184"/>
      <c r="Y25" s="184"/>
      <c r="Z25" s="184"/>
      <c r="AA25" s="327"/>
      <c r="AB25" s="327"/>
      <c r="AD25" s="24"/>
    </row>
    <row r="26" spans="2:37" ht="19.149999999999999" customHeight="1" x14ac:dyDescent="0.15">
      <c r="B26" s="317"/>
      <c r="C26" s="317"/>
      <c r="D26" s="312" t="s">
        <v>55</v>
      </c>
      <c r="E26" s="322"/>
      <c r="F26" s="404" t="s">
        <v>557</v>
      </c>
      <c r="G26" s="405"/>
      <c r="H26" s="317"/>
      <c r="I26" s="343"/>
      <c r="J26" s="344"/>
      <c r="K26" s="343"/>
      <c r="L26" s="344"/>
      <c r="M26" s="343"/>
      <c r="N26" s="397"/>
      <c r="O26" s="397"/>
      <c r="P26" s="344"/>
      <c r="Q26" s="343"/>
      <c r="R26" s="344"/>
      <c r="S26" s="341"/>
      <c r="T26" s="342"/>
      <c r="U26" s="312"/>
      <c r="V26" s="322"/>
      <c r="W26" s="313"/>
      <c r="X26" s="184"/>
      <c r="Y26" s="184"/>
      <c r="Z26" s="184"/>
      <c r="AA26" s="327"/>
      <c r="AB26" s="327"/>
      <c r="AD26" s="24"/>
    </row>
    <row r="27" spans="2:37" ht="19.149999999999999" customHeight="1" x14ac:dyDescent="0.15">
      <c r="B27" s="210"/>
      <c r="C27" s="318"/>
      <c r="D27" s="312" t="s">
        <v>54</v>
      </c>
      <c r="E27" s="322"/>
      <c r="F27" s="404" t="s">
        <v>557</v>
      </c>
      <c r="G27" s="405"/>
      <c r="H27" s="318"/>
      <c r="I27" s="343"/>
      <c r="J27" s="344"/>
      <c r="K27" s="343"/>
      <c r="L27" s="344"/>
      <c r="M27" s="343"/>
      <c r="N27" s="397"/>
      <c r="O27" s="397"/>
      <c r="P27" s="344"/>
      <c r="Q27" s="343"/>
      <c r="R27" s="344"/>
      <c r="S27" s="339" t="s">
        <v>53</v>
      </c>
      <c r="T27" s="340"/>
      <c r="U27" s="312" t="s">
        <v>52</v>
      </c>
      <c r="V27" s="322"/>
      <c r="W27" s="313"/>
      <c r="X27" s="184" t="s">
        <v>557</v>
      </c>
      <c r="Y27" s="184" t="s">
        <v>557</v>
      </c>
      <c r="Z27" s="184" t="s">
        <v>557</v>
      </c>
      <c r="AA27" s="327" t="s">
        <v>557</v>
      </c>
      <c r="AB27" s="327"/>
      <c r="AD27" s="24"/>
    </row>
    <row r="28" spans="2:37" ht="19.149999999999999" customHeight="1" x14ac:dyDescent="0.15">
      <c r="B28" s="208" t="s">
        <v>51</v>
      </c>
      <c r="C28" s="211"/>
      <c r="D28" s="209"/>
      <c r="E28" s="343"/>
      <c r="F28" s="397"/>
      <c r="G28" s="397"/>
      <c r="H28" s="397"/>
      <c r="I28" s="397"/>
      <c r="J28" s="397"/>
      <c r="K28" s="409"/>
      <c r="L28" s="410"/>
      <c r="M28" s="410"/>
      <c r="N28" s="410"/>
      <c r="O28" s="410"/>
      <c r="P28" s="410"/>
      <c r="Q28" s="410"/>
      <c r="R28" s="411"/>
      <c r="S28" s="341"/>
      <c r="T28" s="342"/>
      <c r="U28" s="312" t="s">
        <v>50</v>
      </c>
      <c r="V28" s="322"/>
      <c r="W28" s="313"/>
      <c r="X28" s="184" t="s">
        <v>557</v>
      </c>
      <c r="Y28" s="184" t="s">
        <v>557</v>
      </c>
      <c r="Z28" s="184" t="s">
        <v>557</v>
      </c>
      <c r="AA28" s="327" t="s">
        <v>557</v>
      </c>
      <c r="AB28" s="327"/>
      <c r="AD28" s="24"/>
    </row>
    <row r="29" spans="2:37" ht="15" customHeight="1" x14ac:dyDescent="0.15">
      <c r="B29" s="212"/>
      <c r="C29" s="212" t="s">
        <v>435</v>
      </c>
      <c r="D29" s="212"/>
      <c r="E29" s="212"/>
      <c r="F29" s="212"/>
      <c r="G29" s="212"/>
      <c r="H29" s="212"/>
      <c r="I29" s="212"/>
      <c r="J29" s="212"/>
      <c r="K29" s="212"/>
      <c r="L29" s="212"/>
      <c r="M29" s="212"/>
      <c r="N29" s="212"/>
      <c r="O29" s="212"/>
      <c r="P29" s="212"/>
      <c r="Q29" s="212"/>
      <c r="R29" s="212"/>
      <c r="S29" s="212"/>
      <c r="T29" s="212"/>
      <c r="U29" s="212"/>
      <c r="V29" s="212"/>
      <c r="W29" s="213"/>
      <c r="X29" s="213"/>
      <c r="Y29" s="213"/>
      <c r="Z29" s="212"/>
      <c r="AA29" s="212"/>
      <c r="AB29" s="212"/>
    </row>
    <row r="31" spans="2:37" s="1" customFormat="1" ht="18" customHeight="1" x14ac:dyDescent="0.15">
      <c r="J31" s="3"/>
      <c r="W31" s="7"/>
      <c r="X31" s="7"/>
      <c r="Y31" s="7"/>
    </row>
  </sheetData>
  <dataConsolidate/>
  <mergeCells count="193">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D25:E25"/>
    <mergeCell ref="F25:G25"/>
    <mergeCell ref="I25:J25"/>
    <mergeCell ref="K25:L25"/>
    <mergeCell ref="K24:L24"/>
    <mergeCell ref="U25:W25"/>
    <mergeCell ref="AA25:AB25"/>
    <mergeCell ref="B23:B26"/>
    <mergeCell ref="M25:P25"/>
    <mergeCell ref="M23:P23"/>
    <mergeCell ref="E23:G23"/>
    <mergeCell ref="H20:H22"/>
    <mergeCell ref="I20:J20"/>
    <mergeCell ref="C20:D20"/>
    <mergeCell ref="N20:O20"/>
    <mergeCell ref="C19:D19"/>
    <mergeCell ref="I19:J19"/>
    <mergeCell ref="N19:O19"/>
    <mergeCell ref="B14:D14"/>
    <mergeCell ref="I14:I15"/>
    <mergeCell ref="K14:L14"/>
    <mergeCell ref="M14:M21"/>
    <mergeCell ref="N14:O14"/>
    <mergeCell ref="B16:B17"/>
    <mergeCell ref="C16:D17"/>
    <mergeCell ref="B19:B21"/>
    <mergeCell ref="E15:F15"/>
    <mergeCell ref="E14:F14"/>
    <mergeCell ref="C24:C27"/>
    <mergeCell ref="D24:E24"/>
    <mergeCell ref="F24:G24"/>
    <mergeCell ref="I24:J24"/>
    <mergeCell ref="D27:E27"/>
    <mergeCell ref="F27:G27"/>
    <mergeCell ref="C21:D21"/>
    <mergeCell ref="I21:J21"/>
    <mergeCell ref="M27:P27"/>
    <mergeCell ref="M26:P26"/>
    <mergeCell ref="M24:P24"/>
    <mergeCell ref="C18:D18"/>
    <mergeCell ref="N21:O21"/>
    <mergeCell ref="U19:W19"/>
    <mergeCell ref="AA18:AB18"/>
    <mergeCell ref="AA19:AB19"/>
    <mergeCell ref="E19:F19"/>
    <mergeCell ref="N18:O18"/>
    <mergeCell ref="I17:J18"/>
    <mergeCell ref="E21:F21"/>
    <mergeCell ref="N17:O17"/>
    <mergeCell ref="E17:F17"/>
    <mergeCell ref="E18:F18"/>
    <mergeCell ref="E20:F20"/>
    <mergeCell ref="B11:D11"/>
    <mergeCell ref="H11:J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N15:O15"/>
    <mergeCell ref="AA15:AB15"/>
    <mergeCell ref="B7:B8"/>
    <mergeCell ref="C7:D7"/>
    <mergeCell ref="H7:J7"/>
    <mergeCell ref="O7:P7"/>
    <mergeCell ref="Q7:R7"/>
    <mergeCell ref="C8:D8"/>
    <mergeCell ref="H8:J8"/>
    <mergeCell ref="M7:N10"/>
    <mergeCell ref="B5:C6"/>
    <mergeCell ref="H5:J6"/>
    <mergeCell ref="K5:O6"/>
    <mergeCell ref="P5:Q6"/>
    <mergeCell ref="R5:T6"/>
    <mergeCell ref="O8:P8"/>
    <mergeCell ref="C10:D10"/>
    <mergeCell ref="B9:B10"/>
    <mergeCell ref="C9:D9"/>
    <mergeCell ref="H9:J9"/>
    <mergeCell ref="O10:P10"/>
    <mergeCell ref="Q10:R10"/>
    <mergeCell ref="O9:P9"/>
    <mergeCell ref="Q9:R9"/>
    <mergeCell ref="H10:J10"/>
    <mergeCell ref="Q8:R8"/>
    <mergeCell ref="B3:C3"/>
    <mergeCell ref="H3:I4"/>
    <mergeCell ref="P3:Q4"/>
    <mergeCell ref="R3:V4"/>
    <mergeCell ref="Z3:AB3"/>
    <mergeCell ref="B4:C4"/>
    <mergeCell ref="Z4:AB4"/>
    <mergeCell ref="W4:Y4"/>
    <mergeCell ref="W3:Y3"/>
    <mergeCell ref="J3:O4"/>
    <mergeCell ref="D3:G3"/>
    <mergeCell ref="D4:G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U6:W6"/>
    <mergeCell ref="U9:W9"/>
    <mergeCell ref="U26:W26"/>
    <mergeCell ref="U23:W23"/>
    <mergeCell ref="E22:G22"/>
    <mergeCell ref="I22:J22"/>
    <mergeCell ref="M22:P22"/>
    <mergeCell ref="AA23:AB23"/>
    <mergeCell ref="T12:T13"/>
    <mergeCell ref="T14:T18"/>
    <mergeCell ref="U15:W16"/>
    <mergeCell ref="S23:T26"/>
    <mergeCell ref="Q24:R24"/>
    <mergeCell ref="U24:W24"/>
    <mergeCell ref="AA24:AB24"/>
    <mergeCell ref="AA26:AB26"/>
    <mergeCell ref="AA16:AB16"/>
    <mergeCell ref="U21:W21"/>
    <mergeCell ref="AA21:AB21"/>
    <mergeCell ref="Q25:R25"/>
    <mergeCell ref="Q26:R26"/>
    <mergeCell ref="Q22:R22"/>
    <mergeCell ref="Q23:R23"/>
    <mergeCell ref="U17:W17"/>
    <mergeCell ref="AA17:AB17"/>
    <mergeCell ref="I16:J16"/>
    <mergeCell ref="E6:G6"/>
    <mergeCell ref="E5:G5"/>
    <mergeCell ref="E11:G11"/>
    <mergeCell ref="E9:G9"/>
    <mergeCell ref="E7:G7"/>
    <mergeCell ref="E8:G8"/>
    <mergeCell ref="E10:G10"/>
    <mergeCell ref="O12:P12"/>
    <mergeCell ref="N16:O16"/>
    <mergeCell ref="K11:L11"/>
    <mergeCell ref="K10:L10"/>
    <mergeCell ref="K9:L9"/>
    <mergeCell ref="H16:H19"/>
    <mergeCell ref="E16:F16"/>
    <mergeCell ref="K7:L7"/>
    <mergeCell ref="K8:L8"/>
  </mergeCells>
  <phoneticPr fontId="10"/>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80"/>
  <sheetViews>
    <sheetView showGridLines="0" view="pageBreakPreview" zoomScale="115" zoomScaleNormal="55" zoomScaleSheetLayoutView="115" workbookViewId="0">
      <selection activeCell="P39" sqref="P39"/>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5.15" customHeight="1" x14ac:dyDescent="0.15">
      <c r="B3" s="483" t="s">
        <v>238</v>
      </c>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row>
    <row r="4" spans="2:40" ht="20.100000000000001" customHeight="1" x14ac:dyDescent="0.15">
      <c r="B4" s="484" t="s">
        <v>159</v>
      </c>
      <c r="C4" s="484"/>
      <c r="D4" s="484"/>
      <c r="E4" s="485" t="str">
        <f>'様式A-1'!D3</f>
        <v>ミワズイドウ</v>
      </c>
      <c r="F4" s="486"/>
      <c r="G4" s="486"/>
      <c r="H4" s="486"/>
      <c r="I4" s="487"/>
      <c r="J4" s="488" t="s">
        <v>158</v>
      </c>
      <c r="K4" s="488"/>
      <c r="L4" s="488"/>
      <c r="M4" s="489" t="str">
        <f>'様式A-1'!J3</f>
        <v>岩国美和線</v>
      </c>
      <c r="N4" s="490"/>
      <c r="O4" s="490"/>
      <c r="P4" s="490"/>
      <c r="Q4" s="490"/>
      <c r="R4" s="491"/>
      <c r="S4" s="496" t="s">
        <v>132</v>
      </c>
      <c r="T4" s="496"/>
      <c r="U4" s="496"/>
      <c r="V4" s="496"/>
      <c r="W4" s="496"/>
      <c r="X4" s="496"/>
      <c r="Y4" s="498" t="str">
        <f>'様式A-1'!K5</f>
        <v>株式会社エイト日本技術開発
岡根 三千夫</v>
      </c>
      <c r="Z4" s="499"/>
      <c r="AA4" s="499"/>
      <c r="AB4" s="499"/>
      <c r="AC4" s="499"/>
      <c r="AD4" s="500"/>
      <c r="AE4" s="475" t="s">
        <v>131</v>
      </c>
      <c r="AF4" s="475"/>
      <c r="AG4" s="475"/>
      <c r="AH4" s="475"/>
      <c r="AI4" s="497">
        <f>'様式A-1'!R5</f>
        <v>45651</v>
      </c>
      <c r="AJ4" s="497"/>
      <c r="AK4" s="497"/>
      <c r="AL4" s="497"/>
      <c r="AM4" s="497"/>
      <c r="AN4" s="497"/>
    </row>
    <row r="5" spans="2:40" ht="20.100000000000001" customHeight="1" x14ac:dyDescent="0.15">
      <c r="B5" s="492" t="s">
        <v>0</v>
      </c>
      <c r="C5" s="492"/>
      <c r="D5" s="492"/>
      <c r="E5" s="493" t="str">
        <f>'様式A-1'!D4</f>
        <v>美和隧道</v>
      </c>
      <c r="F5" s="494"/>
      <c r="G5" s="494"/>
      <c r="H5" s="494"/>
      <c r="I5" s="495"/>
      <c r="J5" s="434" t="s">
        <v>1</v>
      </c>
      <c r="K5" s="434"/>
      <c r="L5" s="434"/>
      <c r="M5" s="489" t="str">
        <f>'様式A-1'!R3</f>
        <v>山口県岩国土木建築事務所</v>
      </c>
      <c r="N5" s="490"/>
      <c r="O5" s="490"/>
      <c r="P5" s="490"/>
      <c r="Q5" s="490"/>
      <c r="R5" s="491"/>
      <c r="S5" s="496"/>
      <c r="T5" s="496"/>
      <c r="U5" s="496"/>
      <c r="V5" s="496"/>
      <c r="W5" s="496"/>
      <c r="X5" s="496"/>
      <c r="Y5" s="501"/>
      <c r="Z5" s="502"/>
      <c r="AA5" s="502"/>
      <c r="AB5" s="502"/>
      <c r="AC5" s="502"/>
      <c r="AD5" s="503"/>
      <c r="AE5" s="475"/>
      <c r="AF5" s="475"/>
      <c r="AG5" s="475"/>
      <c r="AH5" s="475"/>
      <c r="AI5" s="497"/>
      <c r="AJ5" s="497"/>
      <c r="AK5" s="497"/>
      <c r="AL5" s="497"/>
      <c r="AM5" s="497"/>
      <c r="AN5" s="497"/>
    </row>
    <row r="6" spans="2:40" ht="13.5" customHeight="1" x14ac:dyDescent="0.15">
      <c r="B6" s="433" t="s">
        <v>157</v>
      </c>
      <c r="C6" s="433" t="s">
        <v>156</v>
      </c>
      <c r="D6" s="453" t="s">
        <v>155</v>
      </c>
      <c r="E6" s="454"/>
      <c r="F6" s="457" t="s">
        <v>154</v>
      </c>
      <c r="G6" s="458"/>
      <c r="H6" s="458"/>
      <c r="I6" s="458"/>
      <c r="J6" s="459"/>
      <c r="K6" s="463" t="s">
        <v>153</v>
      </c>
      <c r="L6" s="464"/>
      <c r="M6" s="464"/>
      <c r="N6" s="465"/>
      <c r="O6" s="476" t="s">
        <v>152</v>
      </c>
      <c r="P6" s="477"/>
      <c r="Q6" s="477"/>
      <c r="R6" s="477"/>
      <c r="S6" s="429"/>
      <c r="T6" s="429"/>
      <c r="U6" s="429"/>
      <c r="V6" s="429"/>
      <c r="W6" s="429"/>
      <c r="X6" s="429"/>
      <c r="Y6" s="429"/>
      <c r="Z6" s="429"/>
      <c r="AA6" s="429"/>
      <c r="AB6" s="429"/>
      <c r="AC6" s="429"/>
      <c r="AD6" s="430"/>
      <c r="AE6" s="469" t="s">
        <v>151</v>
      </c>
      <c r="AF6" s="470"/>
      <c r="AG6" s="470"/>
      <c r="AH6" s="470"/>
      <c r="AI6" s="470"/>
      <c r="AJ6" s="471"/>
      <c r="AK6" s="429" t="s">
        <v>150</v>
      </c>
      <c r="AL6" s="429"/>
      <c r="AM6" s="429"/>
      <c r="AN6" s="430"/>
    </row>
    <row r="7" spans="2:40" ht="13.5" customHeight="1" x14ac:dyDescent="0.15">
      <c r="B7" s="433"/>
      <c r="C7" s="435"/>
      <c r="D7" s="455"/>
      <c r="E7" s="456"/>
      <c r="F7" s="460"/>
      <c r="G7" s="461"/>
      <c r="H7" s="461"/>
      <c r="I7" s="461"/>
      <c r="J7" s="462"/>
      <c r="K7" s="466"/>
      <c r="L7" s="467"/>
      <c r="M7" s="467"/>
      <c r="N7" s="468"/>
      <c r="O7" s="475" t="s">
        <v>390</v>
      </c>
      <c r="P7" s="475"/>
      <c r="Q7" s="475"/>
      <c r="R7" s="123" t="s">
        <v>391</v>
      </c>
      <c r="S7" s="475" t="s">
        <v>392</v>
      </c>
      <c r="T7" s="475"/>
      <c r="U7" s="475" t="s">
        <v>393</v>
      </c>
      <c r="V7" s="475"/>
      <c r="W7" s="475"/>
      <c r="X7" s="475"/>
      <c r="Y7" s="480" t="s">
        <v>394</v>
      </c>
      <c r="Z7" s="481"/>
      <c r="AA7" s="481"/>
      <c r="AB7" s="482"/>
      <c r="AC7" s="425" t="s">
        <v>138</v>
      </c>
      <c r="AD7" s="426"/>
      <c r="AE7" s="472"/>
      <c r="AF7" s="473"/>
      <c r="AG7" s="473"/>
      <c r="AH7" s="473"/>
      <c r="AI7" s="473"/>
      <c r="AJ7" s="474"/>
      <c r="AK7" s="429"/>
      <c r="AL7" s="429"/>
      <c r="AM7" s="429"/>
      <c r="AN7" s="430"/>
    </row>
    <row r="8" spans="2:40" ht="13.5" customHeight="1" x14ac:dyDescent="0.15">
      <c r="B8" s="434"/>
      <c r="C8" s="436"/>
      <c r="D8" s="17" t="s">
        <v>149</v>
      </c>
      <c r="E8" s="16" t="s">
        <v>148</v>
      </c>
      <c r="F8" s="434" t="s">
        <v>147</v>
      </c>
      <c r="G8" s="434"/>
      <c r="H8" s="434"/>
      <c r="I8" s="443" t="s">
        <v>146</v>
      </c>
      <c r="J8" s="443" t="s">
        <v>145</v>
      </c>
      <c r="K8" s="443" t="s">
        <v>144</v>
      </c>
      <c r="L8" s="445" t="s">
        <v>143</v>
      </c>
      <c r="M8" s="425" t="s">
        <v>138</v>
      </c>
      <c r="N8" s="437"/>
      <c r="O8" s="447" t="s">
        <v>376</v>
      </c>
      <c r="P8" s="447" t="s">
        <v>377</v>
      </c>
      <c r="Q8" s="447" t="s">
        <v>378</v>
      </c>
      <c r="R8" s="447" t="s">
        <v>379</v>
      </c>
      <c r="S8" s="449" t="s">
        <v>380</v>
      </c>
      <c r="T8" s="449" t="s">
        <v>381</v>
      </c>
      <c r="U8" s="449" t="s">
        <v>382</v>
      </c>
      <c r="V8" s="447" t="s">
        <v>383</v>
      </c>
      <c r="W8" s="449" t="s">
        <v>384</v>
      </c>
      <c r="X8" s="449" t="s">
        <v>385</v>
      </c>
      <c r="Y8" s="447" t="s">
        <v>386</v>
      </c>
      <c r="Z8" s="447" t="s">
        <v>387</v>
      </c>
      <c r="AA8" s="447" t="s">
        <v>388</v>
      </c>
      <c r="AB8" s="449" t="s">
        <v>389</v>
      </c>
      <c r="AC8" s="478"/>
      <c r="AD8" s="479"/>
      <c r="AE8" s="439" t="s">
        <v>142</v>
      </c>
      <c r="AF8" s="441" t="s">
        <v>141</v>
      </c>
      <c r="AG8" s="441" t="s">
        <v>140</v>
      </c>
      <c r="AH8" s="451" t="s">
        <v>139</v>
      </c>
      <c r="AI8" s="425" t="s">
        <v>138</v>
      </c>
      <c r="AJ8" s="426"/>
      <c r="AK8" s="429"/>
      <c r="AL8" s="429"/>
      <c r="AM8" s="429"/>
      <c r="AN8" s="430"/>
    </row>
    <row r="9" spans="2:40" x14ac:dyDescent="0.15">
      <c r="B9" s="434"/>
      <c r="C9" s="22" t="s">
        <v>137</v>
      </c>
      <c r="D9" s="15" t="s">
        <v>136</v>
      </c>
      <c r="E9" s="15" t="s">
        <v>135</v>
      </c>
      <c r="F9" s="434"/>
      <c r="G9" s="434"/>
      <c r="H9" s="434"/>
      <c r="I9" s="444"/>
      <c r="J9" s="444"/>
      <c r="K9" s="444"/>
      <c r="L9" s="446"/>
      <c r="M9" s="438"/>
      <c r="N9" s="432"/>
      <c r="O9" s="448"/>
      <c r="P9" s="448"/>
      <c r="Q9" s="448"/>
      <c r="R9" s="448"/>
      <c r="S9" s="450"/>
      <c r="T9" s="450"/>
      <c r="U9" s="450"/>
      <c r="V9" s="448"/>
      <c r="W9" s="450"/>
      <c r="X9" s="450"/>
      <c r="Y9" s="448"/>
      <c r="Z9" s="448"/>
      <c r="AA9" s="448"/>
      <c r="AB9" s="450"/>
      <c r="AC9" s="427"/>
      <c r="AD9" s="428"/>
      <c r="AE9" s="440"/>
      <c r="AF9" s="442"/>
      <c r="AG9" s="442"/>
      <c r="AH9" s="452"/>
      <c r="AI9" s="427"/>
      <c r="AJ9" s="428"/>
      <c r="AK9" s="431"/>
      <c r="AL9" s="431"/>
      <c r="AM9" s="431"/>
      <c r="AN9" s="432"/>
    </row>
    <row r="10" spans="2:40" ht="13.5" customHeight="1" x14ac:dyDescent="0.15">
      <c r="B10" s="269" t="s">
        <v>548</v>
      </c>
      <c r="C10" s="270">
        <v>3.8</v>
      </c>
      <c r="D10" s="270">
        <v>0</v>
      </c>
      <c r="E10" s="270">
        <v>3.8</v>
      </c>
      <c r="F10" s="414" t="s">
        <v>576</v>
      </c>
      <c r="G10" s="413"/>
      <c r="H10" s="413"/>
      <c r="I10" s="14"/>
      <c r="J10" s="89"/>
      <c r="K10" s="14"/>
      <c r="L10" s="13"/>
      <c r="M10" s="415"/>
      <c r="N10" s="416"/>
      <c r="O10" s="14"/>
      <c r="P10" s="13"/>
      <c r="Q10" s="13"/>
      <c r="R10" s="13"/>
      <c r="S10" s="13"/>
      <c r="T10" s="84"/>
      <c r="U10" s="84"/>
      <c r="V10" s="84"/>
      <c r="W10" s="84"/>
      <c r="X10" s="84"/>
      <c r="Y10" s="84"/>
      <c r="Z10" s="84"/>
      <c r="AA10" s="58"/>
      <c r="AB10" s="59"/>
      <c r="AC10" s="417"/>
      <c r="AD10" s="418"/>
      <c r="AE10" s="84"/>
      <c r="AF10" s="84"/>
      <c r="AG10" s="84"/>
      <c r="AH10" s="84"/>
      <c r="AI10" s="412"/>
      <c r="AJ10" s="413"/>
      <c r="AK10" s="421"/>
      <c r="AL10" s="422"/>
      <c r="AM10" s="422"/>
      <c r="AN10" s="423"/>
    </row>
    <row r="11" spans="2:40" ht="13.5" customHeight="1" x14ac:dyDescent="0.15">
      <c r="B11" s="269">
        <v>1</v>
      </c>
      <c r="C11" s="270">
        <v>10.6</v>
      </c>
      <c r="D11" s="270">
        <v>3.8</v>
      </c>
      <c r="E11" s="270">
        <v>14.399999999999999</v>
      </c>
      <c r="F11" s="412"/>
      <c r="G11" s="413"/>
      <c r="H11" s="413"/>
      <c r="I11" s="14"/>
      <c r="J11" s="89"/>
      <c r="K11" s="14" t="s">
        <v>578</v>
      </c>
      <c r="L11" s="13"/>
      <c r="M11" s="415"/>
      <c r="N11" s="416"/>
      <c r="O11" s="14"/>
      <c r="P11" s="13"/>
      <c r="Q11" s="13"/>
      <c r="R11" s="13"/>
      <c r="S11" s="13"/>
      <c r="T11" s="84"/>
      <c r="U11" s="84"/>
      <c r="V11" s="84"/>
      <c r="W11" s="84"/>
      <c r="X11" s="84"/>
      <c r="Y11" s="84"/>
      <c r="Z11" s="84"/>
      <c r="AA11" s="58"/>
      <c r="AB11" s="59"/>
      <c r="AC11" s="417"/>
      <c r="AD11" s="418"/>
      <c r="AE11" s="84"/>
      <c r="AF11" s="84"/>
      <c r="AG11" s="84"/>
      <c r="AH11" s="14"/>
      <c r="AI11" s="412"/>
      <c r="AJ11" s="413"/>
      <c r="AK11" s="421"/>
      <c r="AL11" s="422"/>
      <c r="AM11" s="422"/>
      <c r="AN11" s="423"/>
    </row>
    <row r="12" spans="2:40" ht="13.5" customHeight="1" x14ac:dyDescent="0.15">
      <c r="B12" s="269">
        <v>2</v>
      </c>
      <c r="C12" s="270">
        <v>10.5</v>
      </c>
      <c r="D12" s="270">
        <v>14.399999999999999</v>
      </c>
      <c r="E12" s="270">
        <v>24.9</v>
      </c>
      <c r="F12" s="412"/>
      <c r="G12" s="413"/>
      <c r="H12" s="413"/>
      <c r="I12" s="14"/>
      <c r="J12" s="89"/>
      <c r="K12" s="14" t="s">
        <v>578</v>
      </c>
      <c r="L12" s="13"/>
      <c r="M12" s="415"/>
      <c r="N12" s="416"/>
      <c r="O12" s="14"/>
      <c r="P12" s="13"/>
      <c r="Q12" s="13"/>
      <c r="R12" s="13"/>
      <c r="S12" s="13"/>
      <c r="T12" s="84"/>
      <c r="U12" s="84"/>
      <c r="V12" s="84"/>
      <c r="W12" s="84"/>
      <c r="X12" s="84"/>
      <c r="Y12" s="84"/>
      <c r="Z12" s="84"/>
      <c r="AA12" s="58"/>
      <c r="AB12" s="59"/>
      <c r="AC12" s="417"/>
      <c r="AD12" s="418"/>
      <c r="AE12" s="84"/>
      <c r="AF12" s="14"/>
      <c r="AG12" s="14"/>
      <c r="AH12" s="84"/>
      <c r="AI12" s="412"/>
      <c r="AJ12" s="413"/>
      <c r="AK12" s="421"/>
      <c r="AL12" s="422"/>
      <c r="AM12" s="422"/>
      <c r="AN12" s="423"/>
    </row>
    <row r="13" spans="2:40" ht="13.5" customHeight="1" x14ac:dyDescent="0.15">
      <c r="B13" s="269">
        <v>3</v>
      </c>
      <c r="C13" s="270">
        <v>10.5</v>
      </c>
      <c r="D13" s="270">
        <v>24.9</v>
      </c>
      <c r="E13" s="270">
        <v>35.4</v>
      </c>
      <c r="F13" s="412"/>
      <c r="G13" s="413"/>
      <c r="H13" s="413"/>
      <c r="I13" s="14"/>
      <c r="J13" s="89"/>
      <c r="K13" s="14" t="s">
        <v>578</v>
      </c>
      <c r="L13" s="13"/>
      <c r="M13" s="415"/>
      <c r="N13" s="416"/>
      <c r="O13" s="14"/>
      <c r="P13" s="13"/>
      <c r="Q13" s="13"/>
      <c r="R13" s="13"/>
      <c r="S13" s="13"/>
      <c r="T13" s="84"/>
      <c r="U13" s="84"/>
      <c r="V13" s="84"/>
      <c r="W13" s="84"/>
      <c r="X13" s="84"/>
      <c r="Y13" s="84"/>
      <c r="Z13" s="84"/>
      <c r="AA13" s="58"/>
      <c r="AB13" s="59"/>
      <c r="AC13" s="417"/>
      <c r="AD13" s="418"/>
      <c r="AE13" s="14"/>
      <c r="AF13" s="84"/>
      <c r="AG13" s="84"/>
      <c r="AH13" s="84"/>
      <c r="AI13" s="415"/>
      <c r="AJ13" s="424"/>
      <c r="AK13" s="419"/>
      <c r="AL13" s="420"/>
      <c r="AM13" s="420"/>
      <c r="AN13" s="416"/>
    </row>
    <row r="14" spans="2:40" ht="13.5" customHeight="1" x14ac:dyDescent="0.15">
      <c r="B14" s="269">
        <v>4</v>
      </c>
      <c r="C14" s="270">
        <v>10.5</v>
      </c>
      <c r="D14" s="270">
        <v>35.4</v>
      </c>
      <c r="E14" s="270">
        <v>45.9</v>
      </c>
      <c r="F14" s="412"/>
      <c r="G14" s="413"/>
      <c r="H14" s="413"/>
      <c r="I14" s="14"/>
      <c r="J14" s="89"/>
      <c r="K14" s="14" t="s">
        <v>578</v>
      </c>
      <c r="L14" s="13"/>
      <c r="M14" s="415"/>
      <c r="N14" s="416"/>
      <c r="O14" s="14"/>
      <c r="P14" s="13"/>
      <c r="Q14" s="13"/>
      <c r="R14" s="13"/>
      <c r="S14" s="13"/>
      <c r="T14" s="84"/>
      <c r="U14" s="84"/>
      <c r="V14" s="84"/>
      <c r="W14" s="84"/>
      <c r="X14" s="84"/>
      <c r="Y14" s="84"/>
      <c r="Z14" s="84"/>
      <c r="AA14" s="58"/>
      <c r="AB14" s="59"/>
      <c r="AC14" s="417"/>
      <c r="AD14" s="418"/>
      <c r="AE14" s="84"/>
      <c r="AF14" s="84"/>
      <c r="AG14" s="58"/>
      <c r="AH14" s="59"/>
      <c r="AI14" s="412"/>
      <c r="AJ14" s="413"/>
      <c r="AK14" s="419"/>
      <c r="AL14" s="420"/>
      <c r="AM14" s="420"/>
      <c r="AN14" s="416"/>
    </row>
    <row r="15" spans="2:40" ht="13.5" customHeight="1" x14ac:dyDescent="0.15">
      <c r="B15" s="269">
        <v>5</v>
      </c>
      <c r="C15" s="270">
        <v>10.4</v>
      </c>
      <c r="D15" s="270">
        <v>45.9</v>
      </c>
      <c r="E15" s="270">
        <v>56.3</v>
      </c>
      <c r="F15" s="412"/>
      <c r="G15" s="413"/>
      <c r="H15" s="413"/>
      <c r="I15" s="14"/>
      <c r="J15" s="89"/>
      <c r="K15" s="14" t="s">
        <v>578</v>
      </c>
      <c r="L15" s="13"/>
      <c r="M15" s="415"/>
      <c r="N15" s="416"/>
      <c r="O15" s="14"/>
      <c r="P15" s="13"/>
      <c r="Q15" s="13"/>
      <c r="R15" s="13"/>
      <c r="S15" s="13"/>
      <c r="T15" s="84"/>
      <c r="U15" s="84"/>
      <c r="V15" s="84"/>
      <c r="W15" s="84"/>
      <c r="X15" s="84"/>
      <c r="Y15" s="84"/>
      <c r="Z15" s="84"/>
      <c r="AA15" s="58"/>
      <c r="AB15" s="59"/>
      <c r="AC15" s="417"/>
      <c r="AD15" s="418"/>
      <c r="AE15" s="84"/>
      <c r="AF15" s="84"/>
      <c r="AG15" s="58"/>
      <c r="AH15" s="59"/>
      <c r="AI15" s="412"/>
      <c r="AJ15" s="413"/>
      <c r="AK15" s="419"/>
      <c r="AL15" s="420"/>
      <c r="AM15" s="420"/>
      <c r="AN15" s="416"/>
    </row>
    <row r="16" spans="2:40" ht="13.5" customHeight="1" x14ac:dyDescent="0.15">
      <c r="B16" s="269">
        <v>6</v>
      </c>
      <c r="C16" s="270">
        <v>10.6</v>
      </c>
      <c r="D16" s="270">
        <v>56.3</v>
      </c>
      <c r="E16" s="270">
        <v>66.899999999999991</v>
      </c>
      <c r="F16" s="412"/>
      <c r="G16" s="413"/>
      <c r="H16" s="413"/>
      <c r="I16" s="14"/>
      <c r="J16" s="89"/>
      <c r="K16" s="14" t="s">
        <v>578</v>
      </c>
      <c r="L16" s="13"/>
      <c r="M16" s="415"/>
      <c r="N16" s="416"/>
      <c r="O16" s="14"/>
      <c r="P16" s="13"/>
      <c r="Q16" s="13"/>
      <c r="R16" s="13"/>
      <c r="S16" s="13"/>
      <c r="T16" s="84"/>
      <c r="U16" s="84"/>
      <c r="V16" s="84"/>
      <c r="W16" s="84"/>
      <c r="X16" s="84"/>
      <c r="Y16" s="84"/>
      <c r="Z16" s="84"/>
      <c r="AA16" s="58"/>
      <c r="AB16" s="59"/>
      <c r="AC16" s="417"/>
      <c r="AD16" s="418"/>
      <c r="AE16" s="84"/>
      <c r="AF16" s="84"/>
      <c r="AG16" s="58"/>
      <c r="AH16" s="59"/>
      <c r="AI16" s="412"/>
      <c r="AJ16" s="413"/>
      <c r="AK16" s="419"/>
      <c r="AL16" s="420"/>
      <c r="AM16" s="420"/>
      <c r="AN16" s="416"/>
    </row>
    <row r="17" spans="2:40" ht="13.5" customHeight="1" x14ac:dyDescent="0.15">
      <c r="B17" s="269">
        <v>7</v>
      </c>
      <c r="C17" s="270">
        <v>10.5</v>
      </c>
      <c r="D17" s="270">
        <v>66.899999999999991</v>
      </c>
      <c r="E17" s="270">
        <v>77.399999999999991</v>
      </c>
      <c r="F17" s="412"/>
      <c r="G17" s="413"/>
      <c r="H17" s="413"/>
      <c r="I17" s="14"/>
      <c r="J17" s="89"/>
      <c r="K17" s="14" t="s">
        <v>578</v>
      </c>
      <c r="L17" s="13"/>
      <c r="M17" s="415"/>
      <c r="N17" s="416"/>
      <c r="O17" s="14"/>
      <c r="P17" s="13"/>
      <c r="Q17" s="13"/>
      <c r="R17" s="13"/>
      <c r="S17" s="13"/>
      <c r="T17" s="84"/>
      <c r="U17" s="84"/>
      <c r="V17" s="84"/>
      <c r="W17" s="84"/>
      <c r="X17" s="84"/>
      <c r="Y17" s="84"/>
      <c r="Z17" s="84"/>
      <c r="AA17" s="58"/>
      <c r="AB17" s="59"/>
      <c r="AC17" s="417"/>
      <c r="AD17" s="418"/>
      <c r="AE17" s="84"/>
      <c r="AF17" s="84"/>
      <c r="AG17" s="58"/>
      <c r="AH17" s="59"/>
      <c r="AI17" s="412"/>
      <c r="AJ17" s="413"/>
      <c r="AK17" s="419"/>
      <c r="AL17" s="420"/>
      <c r="AM17" s="420"/>
      <c r="AN17" s="416"/>
    </row>
    <row r="18" spans="2:40" ht="13.5" customHeight="1" x14ac:dyDescent="0.15">
      <c r="B18" s="269">
        <v>8</v>
      </c>
      <c r="C18" s="270">
        <v>10.5</v>
      </c>
      <c r="D18" s="270">
        <v>77.399999999999991</v>
      </c>
      <c r="E18" s="270">
        <v>87.899999999999991</v>
      </c>
      <c r="F18" s="412"/>
      <c r="G18" s="413"/>
      <c r="H18" s="413"/>
      <c r="I18" s="14"/>
      <c r="J18" s="89"/>
      <c r="K18" s="14" t="s">
        <v>578</v>
      </c>
      <c r="L18" s="13"/>
      <c r="M18" s="415"/>
      <c r="N18" s="416"/>
      <c r="O18" s="14"/>
      <c r="P18" s="13"/>
      <c r="Q18" s="13"/>
      <c r="R18" s="13"/>
      <c r="S18" s="13"/>
      <c r="T18" s="84"/>
      <c r="U18" s="84"/>
      <c r="V18" s="84"/>
      <c r="W18" s="84"/>
      <c r="X18" s="84"/>
      <c r="Y18" s="84"/>
      <c r="Z18" s="84"/>
      <c r="AA18" s="58"/>
      <c r="AB18" s="59"/>
      <c r="AC18" s="417"/>
      <c r="AD18" s="418"/>
      <c r="AE18" s="84"/>
      <c r="AF18" s="84"/>
      <c r="AG18" s="58"/>
      <c r="AH18" s="59"/>
      <c r="AI18" s="412"/>
      <c r="AJ18" s="413"/>
      <c r="AK18" s="419"/>
      <c r="AL18" s="420"/>
      <c r="AM18" s="420"/>
      <c r="AN18" s="416"/>
    </row>
    <row r="19" spans="2:40" ht="13.5" customHeight="1" x14ac:dyDescent="0.15">
      <c r="B19" s="269">
        <v>9</v>
      </c>
      <c r="C19" s="270">
        <v>10.6</v>
      </c>
      <c r="D19" s="270">
        <v>87.899999999999991</v>
      </c>
      <c r="E19" s="270">
        <v>98.499999999999986</v>
      </c>
      <c r="F19" s="412"/>
      <c r="G19" s="413"/>
      <c r="H19" s="413"/>
      <c r="I19" s="14"/>
      <c r="J19" s="89"/>
      <c r="K19" s="14" t="s">
        <v>578</v>
      </c>
      <c r="L19" s="13"/>
      <c r="M19" s="415"/>
      <c r="N19" s="416"/>
      <c r="O19" s="14"/>
      <c r="P19" s="13"/>
      <c r="Q19" s="13"/>
      <c r="R19" s="13"/>
      <c r="S19" s="13"/>
      <c r="T19" s="84"/>
      <c r="U19" s="84"/>
      <c r="V19" s="84"/>
      <c r="W19" s="84"/>
      <c r="X19" s="84"/>
      <c r="Y19" s="84"/>
      <c r="Z19" s="84"/>
      <c r="AA19" s="58"/>
      <c r="AB19" s="59"/>
      <c r="AC19" s="417"/>
      <c r="AD19" s="418"/>
      <c r="AE19" s="84"/>
      <c r="AF19" s="84"/>
      <c r="AG19" s="58"/>
      <c r="AH19" s="59"/>
      <c r="AI19" s="412"/>
      <c r="AJ19" s="413"/>
      <c r="AK19" s="419"/>
      <c r="AL19" s="420"/>
      <c r="AM19" s="420"/>
      <c r="AN19" s="416"/>
    </row>
    <row r="20" spans="2:40" ht="13.5" customHeight="1" x14ac:dyDescent="0.15">
      <c r="B20" s="269">
        <v>10</v>
      </c>
      <c r="C20" s="270">
        <v>10.5</v>
      </c>
      <c r="D20" s="270">
        <v>98.499999999999986</v>
      </c>
      <c r="E20" s="270">
        <v>108.99999999999999</v>
      </c>
      <c r="F20" s="412"/>
      <c r="G20" s="413"/>
      <c r="H20" s="413"/>
      <c r="I20" s="14"/>
      <c r="J20" s="89"/>
      <c r="K20" s="14" t="s">
        <v>578</v>
      </c>
      <c r="L20" s="13"/>
      <c r="M20" s="415"/>
      <c r="N20" s="416"/>
      <c r="O20" s="14"/>
      <c r="P20" s="13"/>
      <c r="Q20" s="13"/>
      <c r="R20" s="13"/>
      <c r="S20" s="13"/>
      <c r="T20" s="23"/>
      <c r="U20" s="23"/>
      <c r="V20" s="23"/>
      <c r="W20" s="84"/>
      <c r="X20" s="84"/>
      <c r="Y20" s="84"/>
      <c r="Z20" s="84"/>
      <c r="AA20" s="58"/>
      <c r="AB20" s="59"/>
      <c r="AC20" s="417"/>
      <c r="AD20" s="418"/>
      <c r="AE20" s="84"/>
      <c r="AF20" s="84"/>
      <c r="AG20" s="58"/>
      <c r="AH20" s="59"/>
      <c r="AI20" s="412"/>
      <c r="AJ20" s="413"/>
      <c r="AK20" s="419"/>
      <c r="AL20" s="420"/>
      <c r="AM20" s="420"/>
      <c r="AN20" s="416"/>
    </row>
    <row r="21" spans="2:40" ht="13.5" customHeight="1" x14ac:dyDescent="0.15">
      <c r="B21" s="269">
        <v>11</v>
      </c>
      <c r="C21" s="270">
        <v>10.6</v>
      </c>
      <c r="D21" s="270">
        <v>108.99999999999999</v>
      </c>
      <c r="E21" s="270">
        <v>119.59999999999998</v>
      </c>
      <c r="F21" s="412"/>
      <c r="G21" s="413"/>
      <c r="H21" s="413"/>
      <c r="I21" s="14"/>
      <c r="J21" s="89"/>
      <c r="K21" s="14" t="s">
        <v>578</v>
      </c>
      <c r="L21" s="13"/>
      <c r="M21" s="415"/>
      <c r="N21" s="416"/>
      <c r="O21" s="14"/>
      <c r="P21" s="13"/>
      <c r="Q21" s="13"/>
      <c r="R21" s="13"/>
      <c r="S21" s="13"/>
      <c r="T21" s="84"/>
      <c r="U21" s="84"/>
      <c r="V21" s="84"/>
      <c r="W21" s="84"/>
      <c r="X21" s="84"/>
      <c r="Y21" s="84"/>
      <c r="Z21" s="84"/>
      <c r="AA21" s="58"/>
      <c r="AB21" s="59"/>
      <c r="AC21" s="417"/>
      <c r="AD21" s="418"/>
      <c r="AE21" s="84"/>
      <c r="AF21" s="84"/>
      <c r="AG21" s="58"/>
      <c r="AH21" s="59"/>
      <c r="AI21" s="412"/>
      <c r="AJ21" s="413"/>
      <c r="AK21" s="419"/>
      <c r="AL21" s="420"/>
      <c r="AM21" s="420"/>
      <c r="AN21" s="416"/>
    </row>
    <row r="22" spans="2:40" ht="13.5" customHeight="1" x14ac:dyDescent="0.15">
      <c r="B22" s="269">
        <v>12</v>
      </c>
      <c r="C22" s="270">
        <v>10.5</v>
      </c>
      <c r="D22" s="270">
        <v>119.59999999999998</v>
      </c>
      <c r="E22" s="270">
        <v>130.09999999999997</v>
      </c>
      <c r="F22" s="412"/>
      <c r="G22" s="413"/>
      <c r="H22" s="413"/>
      <c r="I22" s="14"/>
      <c r="J22" s="89"/>
      <c r="K22" s="14" t="s">
        <v>578</v>
      </c>
      <c r="L22" s="13"/>
      <c r="M22" s="415"/>
      <c r="N22" s="416"/>
      <c r="O22" s="14"/>
      <c r="P22" s="13"/>
      <c r="Q22" s="13"/>
      <c r="R22" s="13"/>
      <c r="S22" s="13"/>
      <c r="T22" s="84"/>
      <c r="U22" s="84"/>
      <c r="V22" s="84"/>
      <c r="W22" s="84"/>
      <c r="X22" s="84"/>
      <c r="Y22" s="84"/>
      <c r="Z22" s="84"/>
      <c r="AA22" s="58"/>
      <c r="AB22" s="59"/>
      <c r="AC22" s="417"/>
      <c r="AD22" s="418"/>
      <c r="AE22" s="84"/>
      <c r="AF22" s="84"/>
      <c r="AG22" s="58"/>
      <c r="AH22" s="59"/>
      <c r="AI22" s="412"/>
      <c r="AJ22" s="413"/>
      <c r="AK22" s="419"/>
      <c r="AL22" s="420"/>
      <c r="AM22" s="420"/>
      <c r="AN22" s="416"/>
    </row>
    <row r="23" spans="2:40" ht="13.5" customHeight="1" x14ac:dyDescent="0.15">
      <c r="B23" s="269">
        <v>13</v>
      </c>
      <c r="C23" s="270">
        <v>10.5</v>
      </c>
      <c r="D23" s="270">
        <v>130.09999999999997</v>
      </c>
      <c r="E23" s="270">
        <v>140.59999999999997</v>
      </c>
      <c r="F23" s="412"/>
      <c r="G23" s="413"/>
      <c r="H23" s="413"/>
      <c r="I23" s="14"/>
      <c r="J23" s="89"/>
      <c r="K23" s="14" t="s">
        <v>578</v>
      </c>
      <c r="L23" s="13"/>
      <c r="M23" s="415"/>
      <c r="N23" s="416"/>
      <c r="O23" s="14"/>
      <c r="P23" s="13"/>
      <c r="Q23" s="13"/>
      <c r="R23" s="13"/>
      <c r="S23" s="13"/>
      <c r="T23" s="23"/>
      <c r="U23" s="14"/>
      <c r="V23" s="23"/>
      <c r="W23" s="23"/>
      <c r="X23" s="23"/>
      <c r="Y23" s="23"/>
      <c r="Z23" s="23"/>
      <c r="AA23" s="58"/>
      <c r="AB23" s="14"/>
      <c r="AC23" s="417"/>
      <c r="AD23" s="418"/>
      <c r="AE23" s="84"/>
      <c r="AF23" s="84"/>
      <c r="AG23" s="58"/>
      <c r="AH23" s="59"/>
      <c r="AI23" s="412"/>
      <c r="AJ23" s="413"/>
      <c r="AK23" s="419"/>
      <c r="AL23" s="420"/>
      <c r="AM23" s="420"/>
      <c r="AN23" s="416"/>
    </row>
    <row r="24" spans="2:40" ht="13.5" customHeight="1" x14ac:dyDescent="0.15">
      <c r="B24" s="269">
        <v>14</v>
      </c>
      <c r="C24" s="270">
        <v>10.5</v>
      </c>
      <c r="D24" s="270">
        <v>140.59999999999997</v>
      </c>
      <c r="E24" s="270">
        <v>151.09999999999997</v>
      </c>
      <c r="F24" s="414"/>
      <c r="G24" s="413"/>
      <c r="H24" s="413"/>
      <c r="I24" s="14"/>
      <c r="J24" s="89"/>
      <c r="K24" s="14" t="s">
        <v>579</v>
      </c>
      <c r="L24" s="13"/>
      <c r="M24" s="415"/>
      <c r="N24" s="416"/>
      <c r="O24" s="14"/>
      <c r="P24" s="13"/>
      <c r="Q24" s="13"/>
      <c r="R24" s="13"/>
      <c r="S24" s="13"/>
      <c r="T24" s="84"/>
      <c r="U24" s="84"/>
      <c r="V24" s="84"/>
      <c r="W24" s="84"/>
      <c r="X24" s="84"/>
      <c r="Y24" s="84"/>
      <c r="Z24" s="84"/>
      <c r="AA24" s="58"/>
      <c r="AB24" s="59"/>
      <c r="AC24" s="417"/>
      <c r="AD24" s="418"/>
      <c r="AE24" s="84"/>
      <c r="AF24" s="84"/>
      <c r="AG24" s="58"/>
      <c r="AH24" s="59"/>
      <c r="AI24" s="412"/>
      <c r="AJ24" s="413"/>
      <c r="AK24" s="419"/>
      <c r="AL24" s="420"/>
      <c r="AM24" s="420"/>
      <c r="AN24" s="416"/>
    </row>
    <row r="25" spans="2:40" ht="13.5" customHeight="1" x14ac:dyDescent="0.15">
      <c r="B25" s="269">
        <v>15</v>
      </c>
      <c r="C25" s="270">
        <v>10.6</v>
      </c>
      <c r="D25" s="270">
        <v>151.09999999999997</v>
      </c>
      <c r="E25" s="270">
        <v>161.69999999999996</v>
      </c>
      <c r="F25" s="414"/>
      <c r="G25" s="413"/>
      <c r="H25" s="413"/>
      <c r="I25" s="14"/>
      <c r="J25" s="89"/>
      <c r="K25" s="14" t="s">
        <v>578</v>
      </c>
      <c r="L25" s="13"/>
      <c r="M25" s="415"/>
      <c r="N25" s="416"/>
      <c r="O25" s="14"/>
      <c r="P25" s="13"/>
      <c r="Q25" s="13"/>
      <c r="R25" s="13"/>
      <c r="S25" s="13"/>
      <c r="T25" s="84"/>
      <c r="U25" s="84"/>
      <c r="V25" s="84"/>
      <c r="W25" s="84"/>
      <c r="X25" s="84"/>
      <c r="Y25" s="84"/>
      <c r="Z25" s="84"/>
      <c r="AA25" s="58"/>
      <c r="AB25" s="59"/>
      <c r="AC25" s="417"/>
      <c r="AD25" s="418"/>
      <c r="AE25" s="84"/>
      <c r="AF25" s="84"/>
      <c r="AG25" s="58"/>
      <c r="AH25" s="59"/>
      <c r="AI25" s="412"/>
      <c r="AJ25" s="413"/>
      <c r="AK25" s="419"/>
      <c r="AL25" s="420"/>
      <c r="AM25" s="420"/>
      <c r="AN25" s="416"/>
    </row>
    <row r="26" spans="2:40" ht="13.5" customHeight="1" x14ac:dyDescent="0.15">
      <c r="B26" s="269">
        <v>16</v>
      </c>
      <c r="C26" s="270">
        <v>10.5</v>
      </c>
      <c r="D26" s="270">
        <v>161.69999999999996</v>
      </c>
      <c r="E26" s="270">
        <v>172.19999999999996</v>
      </c>
      <c r="F26" s="414"/>
      <c r="G26" s="413"/>
      <c r="H26" s="413"/>
      <c r="I26" s="14"/>
      <c r="J26" s="89"/>
      <c r="K26" s="14" t="s">
        <v>578</v>
      </c>
      <c r="L26" s="13"/>
      <c r="M26" s="415"/>
      <c r="N26" s="416"/>
      <c r="O26" s="14"/>
      <c r="P26" s="14"/>
      <c r="Q26" s="13"/>
      <c r="R26" s="13"/>
      <c r="S26" s="14"/>
      <c r="T26" s="84"/>
      <c r="U26" s="84"/>
      <c r="V26" s="84"/>
      <c r="W26" s="84"/>
      <c r="X26" s="84"/>
      <c r="Y26" s="84"/>
      <c r="Z26" s="84"/>
      <c r="AA26" s="58"/>
      <c r="AB26" s="59"/>
      <c r="AC26" s="417"/>
      <c r="AD26" s="418"/>
      <c r="AE26" s="84"/>
      <c r="AF26" s="84"/>
      <c r="AG26" s="58"/>
      <c r="AH26" s="59"/>
      <c r="AI26" s="412"/>
      <c r="AJ26" s="413"/>
      <c r="AK26" s="419"/>
      <c r="AL26" s="420"/>
      <c r="AM26" s="420"/>
      <c r="AN26" s="416"/>
    </row>
    <row r="27" spans="2:40" ht="13.5" customHeight="1" x14ac:dyDescent="0.15">
      <c r="B27" s="269">
        <v>17</v>
      </c>
      <c r="C27" s="270">
        <v>10.5</v>
      </c>
      <c r="D27" s="270">
        <v>172.19999999999996</v>
      </c>
      <c r="E27" s="270">
        <v>182.69999999999996</v>
      </c>
      <c r="F27" s="414"/>
      <c r="G27" s="413"/>
      <c r="H27" s="413"/>
      <c r="I27" s="14"/>
      <c r="J27" s="89"/>
      <c r="K27" s="14"/>
      <c r="L27" s="13"/>
      <c r="M27" s="415"/>
      <c r="N27" s="416"/>
      <c r="O27" s="14"/>
      <c r="P27" s="13"/>
      <c r="Q27" s="13"/>
      <c r="R27" s="13"/>
      <c r="S27" s="13"/>
      <c r="T27" s="84"/>
      <c r="U27" s="84"/>
      <c r="V27" s="84"/>
      <c r="W27" s="84"/>
      <c r="X27" s="84"/>
      <c r="Y27" s="84"/>
      <c r="Z27" s="84"/>
      <c r="AA27" s="58"/>
      <c r="AB27" s="59"/>
      <c r="AC27" s="417"/>
      <c r="AD27" s="418"/>
      <c r="AE27" s="84"/>
      <c r="AF27" s="84"/>
      <c r="AG27" s="58"/>
      <c r="AH27" s="59"/>
      <c r="AI27" s="412"/>
      <c r="AJ27" s="413"/>
      <c r="AK27" s="419"/>
      <c r="AL27" s="420"/>
      <c r="AM27" s="420"/>
      <c r="AN27" s="416"/>
    </row>
    <row r="28" spans="2:40" ht="13.5" customHeight="1" x14ac:dyDescent="0.15">
      <c r="B28" s="269">
        <v>18</v>
      </c>
      <c r="C28" s="270">
        <v>10.6</v>
      </c>
      <c r="D28" s="270">
        <v>182.69999999999996</v>
      </c>
      <c r="E28" s="270">
        <v>193.29999999999995</v>
      </c>
      <c r="F28" s="414"/>
      <c r="G28" s="413"/>
      <c r="H28" s="413"/>
      <c r="I28" s="14"/>
      <c r="J28" s="89"/>
      <c r="K28" s="14" t="s">
        <v>578</v>
      </c>
      <c r="L28" s="13"/>
      <c r="M28" s="415"/>
      <c r="N28" s="416"/>
      <c r="O28" s="14"/>
      <c r="P28" s="13"/>
      <c r="Q28" s="13"/>
      <c r="R28" s="13"/>
      <c r="S28" s="13"/>
      <c r="T28" s="84"/>
      <c r="U28" s="84"/>
      <c r="V28" s="84"/>
      <c r="W28" s="84"/>
      <c r="X28" s="84"/>
      <c r="Y28" s="84"/>
      <c r="Z28" s="84"/>
      <c r="AA28" s="58"/>
      <c r="AB28" s="59"/>
      <c r="AC28" s="417"/>
      <c r="AD28" s="418"/>
      <c r="AE28" s="84"/>
      <c r="AF28" s="84"/>
      <c r="AG28" s="58"/>
      <c r="AH28" s="59"/>
      <c r="AI28" s="412"/>
      <c r="AJ28" s="413"/>
      <c r="AK28" s="419"/>
      <c r="AL28" s="420"/>
      <c r="AM28" s="420"/>
      <c r="AN28" s="416"/>
    </row>
    <row r="29" spans="2:40" ht="13.5" customHeight="1" x14ac:dyDescent="0.15">
      <c r="B29" s="269">
        <v>19</v>
      </c>
      <c r="C29" s="270">
        <v>10.6</v>
      </c>
      <c r="D29" s="270">
        <v>193.29999999999995</v>
      </c>
      <c r="E29" s="270">
        <v>203.89999999999995</v>
      </c>
      <c r="F29" s="412"/>
      <c r="G29" s="413"/>
      <c r="H29" s="413"/>
      <c r="I29" s="14"/>
      <c r="J29" s="89"/>
      <c r="K29" s="14" t="s">
        <v>578</v>
      </c>
      <c r="L29" s="13"/>
      <c r="M29" s="415"/>
      <c r="N29" s="416"/>
      <c r="O29" s="14"/>
      <c r="P29" s="13"/>
      <c r="Q29" s="13"/>
      <c r="R29" s="13"/>
      <c r="S29" s="13"/>
      <c r="T29" s="84"/>
      <c r="U29" s="84"/>
      <c r="V29" s="84"/>
      <c r="W29" s="84"/>
      <c r="X29" s="84"/>
      <c r="Y29" s="84"/>
      <c r="Z29" s="84"/>
      <c r="AA29" s="58"/>
      <c r="AB29" s="59"/>
      <c r="AC29" s="417"/>
      <c r="AD29" s="418"/>
      <c r="AE29" s="84"/>
      <c r="AF29" s="84"/>
      <c r="AG29" s="58"/>
      <c r="AH29" s="59"/>
      <c r="AI29" s="412"/>
      <c r="AJ29" s="413"/>
      <c r="AK29" s="419"/>
      <c r="AL29" s="420"/>
      <c r="AM29" s="420"/>
      <c r="AN29" s="416"/>
    </row>
    <row r="30" spans="2:40" ht="13.5" customHeight="1" x14ac:dyDescent="0.15">
      <c r="B30" s="269">
        <v>20</v>
      </c>
      <c r="C30" s="270">
        <v>10.5</v>
      </c>
      <c r="D30" s="270">
        <v>203.89999999999995</v>
      </c>
      <c r="E30" s="270">
        <v>214.39999999999995</v>
      </c>
      <c r="F30" s="412"/>
      <c r="G30" s="413"/>
      <c r="H30" s="413"/>
      <c r="I30" s="14"/>
      <c r="J30" s="89"/>
      <c r="K30" s="14" t="s">
        <v>578</v>
      </c>
      <c r="L30" s="13"/>
      <c r="M30" s="415"/>
      <c r="N30" s="416"/>
      <c r="O30" s="14"/>
      <c r="P30" s="13"/>
      <c r="Q30" s="13"/>
      <c r="R30" s="13"/>
      <c r="S30" s="13"/>
      <c r="T30" s="84"/>
      <c r="U30" s="84"/>
      <c r="V30" s="84"/>
      <c r="W30" s="84"/>
      <c r="X30" s="84"/>
      <c r="Y30" s="84"/>
      <c r="Z30" s="84"/>
      <c r="AA30" s="58"/>
      <c r="AB30" s="59"/>
      <c r="AC30" s="417"/>
      <c r="AD30" s="418"/>
      <c r="AE30" s="84"/>
      <c r="AF30" s="84"/>
      <c r="AG30" s="58"/>
      <c r="AH30" s="59"/>
      <c r="AI30" s="412"/>
      <c r="AJ30" s="413"/>
      <c r="AK30" s="419"/>
      <c r="AL30" s="420"/>
      <c r="AM30" s="420"/>
      <c r="AN30" s="416"/>
    </row>
    <row r="31" spans="2:40" ht="13.5" customHeight="1" x14ac:dyDescent="0.15">
      <c r="B31" s="269">
        <v>21</v>
      </c>
      <c r="C31" s="270">
        <v>10.6</v>
      </c>
      <c r="D31" s="270">
        <v>214.39999999999995</v>
      </c>
      <c r="E31" s="270">
        <v>224.99999999999994</v>
      </c>
      <c r="F31" s="412"/>
      <c r="G31" s="413"/>
      <c r="H31" s="413"/>
      <c r="I31" s="14"/>
      <c r="J31" s="89"/>
      <c r="K31" s="14" t="s">
        <v>578</v>
      </c>
      <c r="L31" s="13"/>
      <c r="M31" s="415"/>
      <c r="N31" s="416"/>
      <c r="O31" s="14"/>
      <c r="P31" s="13"/>
      <c r="Q31" s="13"/>
      <c r="R31" s="13"/>
      <c r="S31" s="13"/>
      <c r="T31" s="84"/>
      <c r="U31" s="84"/>
      <c r="V31" s="84"/>
      <c r="W31" s="84"/>
      <c r="X31" s="84"/>
      <c r="Y31" s="84"/>
      <c r="Z31" s="84"/>
      <c r="AA31" s="58"/>
      <c r="AB31" s="59"/>
      <c r="AC31" s="417"/>
      <c r="AD31" s="418"/>
      <c r="AE31" s="84"/>
      <c r="AF31" s="84"/>
      <c r="AG31" s="58"/>
      <c r="AH31" s="59"/>
      <c r="AI31" s="412"/>
      <c r="AJ31" s="413"/>
      <c r="AK31" s="419"/>
      <c r="AL31" s="420"/>
      <c r="AM31" s="420"/>
      <c r="AN31" s="416"/>
    </row>
    <row r="32" spans="2:40" ht="13.5" customHeight="1" x14ac:dyDescent="0.15">
      <c r="B32" s="269">
        <v>22</v>
      </c>
      <c r="C32" s="270">
        <v>10.5</v>
      </c>
      <c r="D32" s="270">
        <v>224.99999999999994</v>
      </c>
      <c r="E32" s="270">
        <v>235.49999999999994</v>
      </c>
      <c r="F32" s="412"/>
      <c r="G32" s="413"/>
      <c r="H32" s="413"/>
      <c r="I32" s="14"/>
      <c r="J32" s="89"/>
      <c r="K32" s="14" t="s">
        <v>578</v>
      </c>
      <c r="L32" s="13"/>
      <c r="M32" s="415"/>
      <c r="N32" s="416"/>
      <c r="O32" s="14"/>
      <c r="P32" s="13"/>
      <c r="Q32" s="13"/>
      <c r="R32" s="13"/>
      <c r="S32" s="13"/>
      <c r="T32" s="84"/>
      <c r="U32" s="84"/>
      <c r="V32" s="84"/>
      <c r="W32" s="84"/>
      <c r="X32" s="84"/>
      <c r="Y32" s="84"/>
      <c r="Z32" s="84"/>
      <c r="AA32" s="58"/>
      <c r="AB32" s="59"/>
      <c r="AC32" s="417"/>
      <c r="AD32" s="418"/>
      <c r="AE32" s="84"/>
      <c r="AF32" s="84"/>
      <c r="AG32" s="58"/>
      <c r="AH32" s="59"/>
      <c r="AI32" s="412"/>
      <c r="AJ32" s="413"/>
      <c r="AK32" s="419"/>
      <c r="AL32" s="420"/>
      <c r="AM32" s="420"/>
      <c r="AN32" s="416"/>
    </row>
    <row r="33" spans="2:40" ht="13.5" customHeight="1" x14ac:dyDescent="0.15">
      <c r="B33" s="269">
        <v>23</v>
      </c>
      <c r="C33" s="270">
        <v>10.5</v>
      </c>
      <c r="D33" s="270">
        <v>235.49999999999994</v>
      </c>
      <c r="E33" s="270">
        <v>245.99999999999994</v>
      </c>
      <c r="F33" s="412"/>
      <c r="G33" s="413"/>
      <c r="H33" s="413"/>
      <c r="I33" s="14"/>
      <c r="J33" s="89"/>
      <c r="K33" s="14" t="s">
        <v>579</v>
      </c>
      <c r="L33" s="13"/>
      <c r="M33" s="415"/>
      <c r="N33" s="416"/>
      <c r="O33" s="14"/>
      <c r="P33" s="13"/>
      <c r="Q33" s="13"/>
      <c r="R33" s="13"/>
      <c r="S33" s="13"/>
      <c r="T33" s="84"/>
      <c r="U33" s="84"/>
      <c r="V33" s="84"/>
      <c r="W33" s="84"/>
      <c r="X33" s="84"/>
      <c r="Y33" s="84"/>
      <c r="Z33" s="84"/>
      <c r="AA33" s="58"/>
      <c r="AB33" s="59"/>
      <c r="AC33" s="417"/>
      <c r="AD33" s="418"/>
      <c r="AE33" s="84"/>
      <c r="AF33" s="84"/>
      <c r="AG33" s="58"/>
      <c r="AH33" s="59"/>
      <c r="AI33" s="412"/>
      <c r="AJ33" s="413"/>
      <c r="AK33" s="419"/>
      <c r="AL33" s="420"/>
      <c r="AM33" s="420"/>
      <c r="AN33" s="416"/>
    </row>
    <row r="34" spans="2:40" ht="13.5" customHeight="1" x14ac:dyDescent="0.15">
      <c r="B34" s="269">
        <v>24</v>
      </c>
      <c r="C34" s="270">
        <v>10.6</v>
      </c>
      <c r="D34" s="270">
        <v>245.99999999999994</v>
      </c>
      <c r="E34" s="270">
        <v>256.59999999999997</v>
      </c>
      <c r="F34" s="412"/>
      <c r="G34" s="413"/>
      <c r="H34" s="413"/>
      <c r="I34" s="14"/>
      <c r="J34" s="89"/>
      <c r="K34" s="14" t="s">
        <v>578</v>
      </c>
      <c r="L34" s="13"/>
      <c r="M34" s="415"/>
      <c r="N34" s="416"/>
      <c r="O34" s="14"/>
      <c r="P34" s="13"/>
      <c r="Q34" s="13"/>
      <c r="R34" s="13"/>
      <c r="S34" s="13"/>
      <c r="T34" s="84"/>
      <c r="U34" s="84"/>
      <c r="V34" s="84"/>
      <c r="W34" s="84"/>
      <c r="X34" s="84"/>
      <c r="Y34" s="84"/>
      <c r="Z34" s="84"/>
      <c r="AA34" s="58"/>
      <c r="AB34" s="59"/>
      <c r="AC34" s="417"/>
      <c r="AD34" s="418"/>
      <c r="AE34" s="84"/>
      <c r="AF34" s="84"/>
      <c r="AG34" s="58"/>
      <c r="AH34" s="59"/>
      <c r="AI34" s="412"/>
      <c r="AJ34" s="413"/>
      <c r="AK34" s="419"/>
      <c r="AL34" s="420"/>
      <c r="AM34" s="420"/>
      <c r="AN34" s="416"/>
    </row>
    <row r="35" spans="2:40" ht="13.5" customHeight="1" x14ac:dyDescent="0.15">
      <c r="B35" s="269">
        <v>25</v>
      </c>
      <c r="C35" s="270">
        <v>10.5</v>
      </c>
      <c r="D35" s="270">
        <v>256.59999999999997</v>
      </c>
      <c r="E35" s="270">
        <v>267.09999999999997</v>
      </c>
      <c r="F35" s="414"/>
      <c r="G35" s="413"/>
      <c r="H35" s="413"/>
      <c r="I35" s="14"/>
      <c r="J35" s="89"/>
      <c r="K35" s="14" t="s">
        <v>578</v>
      </c>
      <c r="L35" s="13"/>
      <c r="M35" s="415"/>
      <c r="N35" s="416"/>
      <c r="O35" s="14"/>
      <c r="P35" s="13"/>
      <c r="Q35" s="13"/>
      <c r="R35" s="13"/>
      <c r="S35" s="13"/>
      <c r="T35" s="84"/>
      <c r="U35" s="84"/>
      <c r="V35" s="84"/>
      <c r="W35" s="84"/>
      <c r="X35" s="84"/>
      <c r="Y35" s="84"/>
      <c r="Z35" s="84"/>
      <c r="AA35" s="58"/>
      <c r="AB35" s="59"/>
      <c r="AC35" s="417"/>
      <c r="AD35" s="418"/>
      <c r="AE35" s="84"/>
      <c r="AF35" s="84"/>
      <c r="AG35" s="58"/>
      <c r="AH35" s="59"/>
      <c r="AI35" s="412"/>
      <c r="AJ35" s="413"/>
      <c r="AK35" s="419"/>
      <c r="AL35" s="420"/>
      <c r="AM35" s="420"/>
      <c r="AN35" s="416"/>
    </row>
    <row r="36" spans="2:40" ht="13.5" customHeight="1" x14ac:dyDescent="0.15">
      <c r="B36" s="269">
        <v>26</v>
      </c>
      <c r="C36" s="270">
        <v>10.5</v>
      </c>
      <c r="D36" s="270">
        <v>267.09999999999997</v>
      </c>
      <c r="E36" s="270">
        <v>277.59999999999997</v>
      </c>
      <c r="F36" s="414"/>
      <c r="G36" s="413"/>
      <c r="H36" s="413"/>
      <c r="I36" s="14"/>
      <c r="J36" s="89"/>
      <c r="K36" s="14" t="s">
        <v>578</v>
      </c>
      <c r="L36" s="13"/>
      <c r="M36" s="415"/>
      <c r="N36" s="416"/>
      <c r="O36" s="14"/>
      <c r="P36" s="13"/>
      <c r="Q36" s="13"/>
      <c r="R36" s="13"/>
      <c r="S36" s="13"/>
      <c r="T36" s="84"/>
      <c r="U36" s="84"/>
      <c r="V36" s="84"/>
      <c r="W36" s="84"/>
      <c r="X36" s="84"/>
      <c r="Y36" s="84"/>
      <c r="Z36" s="84"/>
      <c r="AA36" s="58"/>
      <c r="AB36" s="59"/>
      <c r="AC36" s="417"/>
      <c r="AD36" s="418"/>
      <c r="AE36" s="84"/>
      <c r="AF36" s="84"/>
      <c r="AG36" s="58"/>
      <c r="AH36" s="59"/>
      <c r="AI36" s="412"/>
      <c r="AJ36" s="413"/>
      <c r="AK36" s="419"/>
      <c r="AL36" s="420"/>
      <c r="AM36" s="420"/>
      <c r="AN36" s="416"/>
    </row>
    <row r="37" spans="2:40" ht="13.5" customHeight="1" x14ac:dyDescent="0.15">
      <c r="B37" s="269">
        <v>27</v>
      </c>
      <c r="C37" s="270">
        <v>10.6</v>
      </c>
      <c r="D37" s="270">
        <v>277.59999999999997</v>
      </c>
      <c r="E37" s="270">
        <v>288.2</v>
      </c>
      <c r="F37" s="414"/>
      <c r="G37" s="413"/>
      <c r="H37" s="413"/>
      <c r="I37" s="14"/>
      <c r="J37" s="89"/>
      <c r="K37" s="14" t="s">
        <v>578</v>
      </c>
      <c r="L37" s="13"/>
      <c r="M37" s="415"/>
      <c r="N37" s="416"/>
      <c r="O37" s="14"/>
      <c r="P37" s="14"/>
      <c r="Q37" s="13"/>
      <c r="R37" s="13"/>
      <c r="S37" s="14"/>
      <c r="T37" s="23"/>
      <c r="U37" s="14"/>
      <c r="V37" s="23"/>
      <c r="W37" s="84"/>
      <c r="X37" s="84"/>
      <c r="Y37" s="84"/>
      <c r="Z37" s="84"/>
      <c r="AA37" s="58"/>
      <c r="AB37" s="59"/>
      <c r="AC37" s="417"/>
      <c r="AD37" s="418"/>
      <c r="AE37" s="84"/>
      <c r="AF37" s="84"/>
      <c r="AG37" s="58"/>
      <c r="AH37" s="59"/>
      <c r="AI37" s="412"/>
      <c r="AJ37" s="413"/>
      <c r="AK37" s="419"/>
      <c r="AL37" s="420"/>
      <c r="AM37" s="420"/>
      <c r="AN37" s="416"/>
    </row>
    <row r="38" spans="2:40" ht="13.5" customHeight="1" x14ac:dyDescent="0.15">
      <c r="B38" s="269">
        <v>28</v>
      </c>
      <c r="C38" s="270">
        <v>10.5</v>
      </c>
      <c r="D38" s="270">
        <v>288.2</v>
      </c>
      <c r="E38" s="270">
        <v>298.7</v>
      </c>
      <c r="F38" s="412"/>
      <c r="G38" s="413"/>
      <c r="H38" s="413"/>
      <c r="I38" s="14"/>
      <c r="J38" s="89"/>
      <c r="K38" s="14" t="s">
        <v>578</v>
      </c>
      <c r="L38" s="13"/>
      <c r="M38" s="415"/>
      <c r="N38" s="416"/>
      <c r="O38" s="14"/>
      <c r="P38" s="13"/>
      <c r="Q38" s="13"/>
      <c r="R38" s="13"/>
      <c r="S38" s="13"/>
      <c r="T38" s="84"/>
      <c r="U38" s="84"/>
      <c r="V38" s="84"/>
      <c r="W38" s="84"/>
      <c r="X38" s="84"/>
      <c r="Y38" s="84"/>
      <c r="Z38" s="84"/>
      <c r="AA38" s="58"/>
      <c r="AB38" s="59"/>
      <c r="AC38" s="417"/>
      <c r="AD38" s="418"/>
      <c r="AE38" s="84"/>
      <c r="AF38" s="84"/>
      <c r="AG38" s="58"/>
      <c r="AH38" s="59"/>
      <c r="AI38" s="412"/>
      <c r="AJ38" s="413"/>
      <c r="AK38" s="419"/>
      <c r="AL38" s="420"/>
      <c r="AM38" s="420"/>
      <c r="AN38" s="416"/>
    </row>
    <row r="39" spans="2:40" ht="13.5" customHeight="1" x14ac:dyDescent="0.15">
      <c r="B39" s="269">
        <v>29</v>
      </c>
      <c r="C39" s="270">
        <v>10.5</v>
      </c>
      <c r="D39" s="270">
        <v>298.7</v>
      </c>
      <c r="E39" s="270">
        <v>309.2</v>
      </c>
      <c r="F39" s="412"/>
      <c r="G39" s="413"/>
      <c r="H39" s="413"/>
      <c r="I39" s="14"/>
      <c r="J39" s="89"/>
      <c r="K39" s="14" t="s">
        <v>578</v>
      </c>
      <c r="L39" s="13"/>
      <c r="M39" s="415"/>
      <c r="N39" s="416"/>
      <c r="O39" s="14"/>
      <c r="P39" s="13"/>
      <c r="Q39" s="13"/>
      <c r="R39" s="13"/>
      <c r="S39" s="13"/>
      <c r="T39" s="84"/>
      <c r="U39" s="84"/>
      <c r="V39" s="84"/>
      <c r="W39" s="84"/>
      <c r="X39" s="84"/>
      <c r="Y39" s="84"/>
      <c r="Z39" s="84"/>
      <c r="AA39" s="58"/>
      <c r="AB39" s="59"/>
      <c r="AC39" s="417"/>
      <c r="AD39" s="418"/>
      <c r="AE39" s="84"/>
      <c r="AF39" s="84"/>
      <c r="AG39" s="58"/>
      <c r="AH39" s="59"/>
      <c r="AI39" s="412"/>
      <c r="AJ39" s="413"/>
      <c r="AK39" s="419"/>
      <c r="AL39" s="420"/>
      <c r="AM39" s="420"/>
      <c r="AN39" s="416"/>
    </row>
    <row r="40" spans="2:40" ht="13.5" customHeight="1" x14ac:dyDescent="0.15">
      <c r="B40" s="269">
        <v>30</v>
      </c>
      <c r="C40" s="270">
        <v>10.5</v>
      </c>
      <c r="D40" s="270">
        <v>309.2</v>
      </c>
      <c r="E40" s="270">
        <v>319.7</v>
      </c>
      <c r="F40" s="412"/>
      <c r="G40" s="413"/>
      <c r="H40" s="413"/>
      <c r="I40" s="14"/>
      <c r="J40" s="89"/>
      <c r="K40" s="14" t="s">
        <v>578</v>
      </c>
      <c r="L40" s="13"/>
      <c r="M40" s="415"/>
      <c r="N40" s="416"/>
      <c r="O40" s="14"/>
      <c r="P40" s="13"/>
      <c r="Q40" s="13"/>
      <c r="R40" s="13"/>
      <c r="S40" s="13"/>
      <c r="T40" s="84"/>
      <c r="U40" s="84"/>
      <c r="V40" s="84"/>
      <c r="W40" s="84"/>
      <c r="X40" s="84"/>
      <c r="Y40" s="84"/>
      <c r="Z40" s="84"/>
      <c r="AA40" s="58"/>
      <c r="AB40" s="59"/>
      <c r="AC40" s="417"/>
      <c r="AD40" s="418"/>
      <c r="AE40" s="84"/>
      <c r="AF40" s="84"/>
      <c r="AG40" s="58"/>
      <c r="AH40" s="59"/>
      <c r="AI40" s="412"/>
      <c r="AJ40" s="413"/>
      <c r="AK40" s="419"/>
      <c r="AL40" s="420"/>
      <c r="AM40" s="420"/>
      <c r="AN40" s="416"/>
    </row>
    <row r="41" spans="2:40" ht="13.5" customHeight="1" x14ac:dyDescent="0.15">
      <c r="B41" s="269">
        <v>31</v>
      </c>
      <c r="C41" s="270">
        <v>10.6</v>
      </c>
      <c r="D41" s="270">
        <v>319.7</v>
      </c>
      <c r="E41" s="270">
        <v>330.3</v>
      </c>
      <c r="F41" s="412"/>
      <c r="G41" s="413"/>
      <c r="H41" s="413"/>
      <c r="I41" s="14"/>
      <c r="J41" s="89"/>
      <c r="K41" s="14" t="s">
        <v>578</v>
      </c>
      <c r="L41" s="13"/>
      <c r="M41" s="415"/>
      <c r="N41" s="416"/>
      <c r="O41" s="14"/>
      <c r="P41" s="13"/>
      <c r="Q41" s="13"/>
      <c r="R41" s="13"/>
      <c r="S41" s="13"/>
      <c r="T41" s="84"/>
      <c r="U41" s="84"/>
      <c r="V41" s="84"/>
      <c r="W41" s="84"/>
      <c r="X41" s="84"/>
      <c r="Y41" s="84"/>
      <c r="Z41" s="84"/>
      <c r="AA41" s="58"/>
      <c r="AB41" s="59"/>
      <c r="AC41" s="417"/>
      <c r="AD41" s="418"/>
      <c r="AE41" s="84"/>
      <c r="AF41" s="84"/>
      <c r="AG41" s="58"/>
      <c r="AH41" s="59"/>
      <c r="AI41" s="412"/>
      <c r="AJ41" s="413"/>
      <c r="AK41" s="419"/>
      <c r="AL41" s="420"/>
      <c r="AM41" s="420"/>
      <c r="AN41" s="416"/>
    </row>
    <row r="42" spans="2:40" ht="13.5" customHeight="1" x14ac:dyDescent="0.15">
      <c r="B42" s="269">
        <v>32</v>
      </c>
      <c r="C42" s="270">
        <v>10.5</v>
      </c>
      <c r="D42" s="270">
        <v>330.3</v>
      </c>
      <c r="E42" s="270">
        <v>340.8</v>
      </c>
      <c r="F42" s="412"/>
      <c r="G42" s="413"/>
      <c r="H42" s="413"/>
      <c r="I42" s="14"/>
      <c r="J42" s="89"/>
      <c r="K42" s="14" t="s">
        <v>578</v>
      </c>
      <c r="L42" s="13"/>
      <c r="M42" s="415"/>
      <c r="N42" s="416"/>
      <c r="O42" s="14"/>
      <c r="P42" s="13"/>
      <c r="Q42" s="13"/>
      <c r="R42" s="13"/>
      <c r="S42" s="13"/>
      <c r="T42" s="84"/>
      <c r="U42" s="84"/>
      <c r="V42" s="84"/>
      <c r="W42" s="84"/>
      <c r="X42" s="84"/>
      <c r="Y42" s="84"/>
      <c r="Z42" s="84"/>
      <c r="AA42" s="58"/>
      <c r="AB42" s="59"/>
      <c r="AC42" s="417"/>
      <c r="AD42" s="418"/>
      <c r="AE42" s="84"/>
      <c r="AF42" s="84"/>
      <c r="AG42" s="58"/>
      <c r="AH42" s="59"/>
      <c r="AI42" s="412"/>
      <c r="AJ42" s="413"/>
      <c r="AK42" s="419"/>
      <c r="AL42" s="420"/>
      <c r="AM42" s="420"/>
      <c r="AN42" s="416"/>
    </row>
    <row r="43" spans="2:40" ht="13.5" customHeight="1" x14ac:dyDescent="0.15">
      <c r="B43" s="269">
        <v>33</v>
      </c>
      <c r="C43" s="270">
        <v>10.6</v>
      </c>
      <c r="D43" s="270">
        <v>340.8</v>
      </c>
      <c r="E43" s="270">
        <v>351.40000000000003</v>
      </c>
      <c r="F43" s="412"/>
      <c r="G43" s="413"/>
      <c r="H43" s="413"/>
      <c r="I43" s="14"/>
      <c r="J43" s="89"/>
      <c r="K43" s="14"/>
      <c r="L43" s="13"/>
      <c r="M43" s="415"/>
      <c r="N43" s="416"/>
      <c r="O43" s="14"/>
      <c r="P43" s="13"/>
      <c r="Q43" s="13"/>
      <c r="R43" s="13"/>
      <c r="S43" s="13"/>
      <c r="T43" s="84"/>
      <c r="U43" s="84"/>
      <c r="V43" s="84"/>
      <c r="W43" s="84"/>
      <c r="X43" s="84"/>
      <c r="Y43" s="84"/>
      <c r="Z43" s="84"/>
      <c r="AA43" s="58"/>
      <c r="AB43" s="59"/>
      <c r="AC43" s="417"/>
      <c r="AD43" s="418"/>
      <c r="AE43" s="84"/>
      <c r="AF43" s="84"/>
      <c r="AG43" s="58"/>
      <c r="AH43" s="59"/>
      <c r="AI43" s="412"/>
      <c r="AJ43" s="413"/>
      <c r="AK43" s="419"/>
      <c r="AL43" s="420"/>
      <c r="AM43" s="420"/>
      <c r="AN43" s="416"/>
    </row>
    <row r="44" spans="2:40" ht="13.5" customHeight="1" x14ac:dyDescent="0.15">
      <c r="B44" s="269">
        <v>34</v>
      </c>
      <c r="C44" s="270">
        <v>10.5</v>
      </c>
      <c r="D44" s="270">
        <v>351.40000000000003</v>
      </c>
      <c r="E44" s="270">
        <v>361.90000000000003</v>
      </c>
      <c r="F44" s="412"/>
      <c r="G44" s="413"/>
      <c r="H44" s="413"/>
      <c r="I44" s="14"/>
      <c r="J44" s="89"/>
      <c r="K44" s="14" t="s">
        <v>578</v>
      </c>
      <c r="L44" s="13"/>
      <c r="M44" s="415"/>
      <c r="N44" s="416"/>
      <c r="O44" s="14"/>
      <c r="P44" s="13"/>
      <c r="Q44" s="13"/>
      <c r="R44" s="13"/>
      <c r="S44" s="13"/>
      <c r="T44" s="84"/>
      <c r="U44" s="84"/>
      <c r="V44" s="84"/>
      <c r="W44" s="84"/>
      <c r="X44" s="84"/>
      <c r="Y44" s="84"/>
      <c r="Z44" s="84"/>
      <c r="AA44" s="58"/>
      <c r="AB44" s="59"/>
      <c r="AC44" s="417"/>
      <c r="AD44" s="418"/>
      <c r="AE44" s="84"/>
      <c r="AF44" s="84"/>
      <c r="AG44" s="58"/>
      <c r="AH44" s="59"/>
      <c r="AI44" s="412"/>
      <c r="AJ44" s="413"/>
      <c r="AK44" s="419"/>
      <c r="AL44" s="420"/>
      <c r="AM44" s="420"/>
      <c r="AN44" s="416"/>
    </row>
    <row r="45" spans="2:40" ht="13.5" customHeight="1" x14ac:dyDescent="0.15">
      <c r="B45" s="269">
        <v>35</v>
      </c>
      <c r="C45" s="270">
        <v>10.6</v>
      </c>
      <c r="D45" s="270">
        <v>361.90000000000003</v>
      </c>
      <c r="E45" s="270">
        <v>372.50000000000006</v>
      </c>
      <c r="F45" s="414"/>
      <c r="G45" s="413"/>
      <c r="H45" s="413"/>
      <c r="I45" s="14"/>
      <c r="J45" s="89"/>
      <c r="K45" s="14" t="s">
        <v>578</v>
      </c>
      <c r="L45" s="13"/>
      <c r="M45" s="415"/>
      <c r="N45" s="416"/>
      <c r="O45" s="14"/>
      <c r="P45" s="13"/>
      <c r="Q45" s="13"/>
      <c r="R45" s="13"/>
      <c r="S45" s="13"/>
      <c r="T45" s="84"/>
      <c r="U45" s="84"/>
      <c r="V45" s="84"/>
      <c r="W45" s="84"/>
      <c r="X45" s="84"/>
      <c r="Y45" s="84"/>
      <c r="Z45" s="84"/>
      <c r="AA45" s="58"/>
      <c r="AB45" s="59"/>
      <c r="AC45" s="417"/>
      <c r="AD45" s="418"/>
      <c r="AE45" s="84"/>
      <c r="AF45" s="84"/>
      <c r="AG45" s="84"/>
      <c r="AH45" s="84"/>
      <c r="AI45" s="412"/>
      <c r="AJ45" s="413"/>
      <c r="AK45" s="421"/>
      <c r="AL45" s="422"/>
      <c r="AM45" s="422"/>
      <c r="AN45" s="423"/>
    </row>
    <row r="46" spans="2:40" ht="13.5" customHeight="1" x14ac:dyDescent="0.15">
      <c r="B46" s="269">
        <v>36</v>
      </c>
      <c r="C46" s="270">
        <v>10.6</v>
      </c>
      <c r="D46" s="270">
        <v>372.50000000000006</v>
      </c>
      <c r="E46" s="270">
        <v>383.10000000000008</v>
      </c>
      <c r="F46" s="412"/>
      <c r="G46" s="413"/>
      <c r="H46" s="413"/>
      <c r="I46" s="14"/>
      <c r="J46" s="89"/>
      <c r="K46" s="14" t="s">
        <v>578</v>
      </c>
      <c r="L46" s="13"/>
      <c r="M46" s="415"/>
      <c r="N46" s="416"/>
      <c r="O46" s="14"/>
      <c r="P46" s="13"/>
      <c r="Q46" s="13"/>
      <c r="R46" s="13"/>
      <c r="S46" s="13"/>
      <c r="T46" s="84"/>
      <c r="U46" s="84"/>
      <c r="V46" s="84"/>
      <c r="W46" s="84"/>
      <c r="X46" s="84"/>
      <c r="Y46" s="84"/>
      <c r="Z46" s="84"/>
      <c r="AA46" s="58"/>
      <c r="AB46" s="59"/>
      <c r="AC46" s="417"/>
      <c r="AD46" s="418"/>
      <c r="AE46" s="84"/>
      <c r="AF46" s="84"/>
      <c r="AG46" s="84"/>
      <c r="AH46" s="14"/>
      <c r="AI46" s="412"/>
      <c r="AJ46" s="413"/>
      <c r="AK46" s="421"/>
      <c r="AL46" s="422"/>
      <c r="AM46" s="422"/>
      <c r="AN46" s="423"/>
    </row>
    <row r="47" spans="2:40" ht="13.5" customHeight="1" x14ac:dyDescent="0.15">
      <c r="B47" s="269">
        <v>37</v>
      </c>
      <c r="C47" s="270">
        <v>10.6</v>
      </c>
      <c r="D47" s="270">
        <v>383.10000000000008</v>
      </c>
      <c r="E47" s="270">
        <v>393.7000000000001</v>
      </c>
      <c r="F47" s="412"/>
      <c r="G47" s="413"/>
      <c r="H47" s="413"/>
      <c r="I47" s="14"/>
      <c r="J47" s="89"/>
      <c r="K47" s="14" t="s">
        <v>578</v>
      </c>
      <c r="L47" s="13"/>
      <c r="M47" s="415"/>
      <c r="N47" s="416"/>
      <c r="O47" s="14"/>
      <c r="P47" s="13"/>
      <c r="Q47" s="13"/>
      <c r="R47" s="13"/>
      <c r="S47" s="13"/>
      <c r="T47" s="84"/>
      <c r="U47" s="84"/>
      <c r="V47" s="84"/>
      <c r="W47" s="84"/>
      <c r="X47" s="84"/>
      <c r="Y47" s="84"/>
      <c r="Z47" s="84"/>
      <c r="AA47" s="58"/>
      <c r="AB47" s="59"/>
      <c r="AC47" s="417"/>
      <c r="AD47" s="418"/>
      <c r="AE47" s="84"/>
      <c r="AF47" s="14"/>
      <c r="AG47" s="14"/>
      <c r="AH47" s="84"/>
      <c r="AI47" s="412"/>
      <c r="AJ47" s="413"/>
      <c r="AK47" s="421"/>
      <c r="AL47" s="422"/>
      <c r="AM47" s="422"/>
      <c r="AN47" s="423"/>
    </row>
    <row r="48" spans="2:40" ht="13.5" customHeight="1" x14ac:dyDescent="0.15">
      <c r="B48" s="269">
        <v>38</v>
      </c>
      <c r="C48" s="270">
        <v>10.6</v>
      </c>
      <c r="D48" s="270">
        <v>393.7000000000001</v>
      </c>
      <c r="E48" s="270">
        <v>404.30000000000013</v>
      </c>
      <c r="F48" s="412"/>
      <c r="G48" s="413"/>
      <c r="H48" s="413"/>
      <c r="I48" s="14"/>
      <c r="J48" s="89"/>
      <c r="K48" s="14"/>
      <c r="L48" s="13"/>
      <c r="M48" s="415"/>
      <c r="N48" s="416"/>
      <c r="O48" s="14"/>
      <c r="P48" s="13"/>
      <c r="Q48" s="13"/>
      <c r="R48" s="13"/>
      <c r="S48" s="13"/>
      <c r="T48" s="84"/>
      <c r="U48" s="84"/>
      <c r="V48" s="84"/>
      <c r="W48" s="84"/>
      <c r="X48" s="84"/>
      <c r="Y48" s="84"/>
      <c r="Z48" s="84"/>
      <c r="AA48" s="58"/>
      <c r="AB48" s="59"/>
      <c r="AC48" s="417"/>
      <c r="AD48" s="418"/>
      <c r="AE48" s="14"/>
      <c r="AF48" s="84"/>
      <c r="AG48" s="84"/>
      <c r="AH48" s="84"/>
      <c r="AI48" s="415"/>
      <c r="AJ48" s="424"/>
      <c r="AK48" s="419"/>
      <c r="AL48" s="420"/>
      <c r="AM48" s="420"/>
      <c r="AN48" s="416"/>
    </row>
    <row r="49" spans="2:40" ht="13.5" customHeight="1" x14ac:dyDescent="0.15">
      <c r="B49" s="269">
        <v>39</v>
      </c>
      <c r="C49" s="270">
        <v>10.5</v>
      </c>
      <c r="D49" s="270">
        <v>404.30000000000013</v>
      </c>
      <c r="E49" s="270">
        <v>414.80000000000013</v>
      </c>
      <c r="F49" s="412"/>
      <c r="G49" s="413"/>
      <c r="H49" s="413"/>
      <c r="I49" s="14"/>
      <c r="J49" s="89"/>
      <c r="K49" s="14" t="s">
        <v>578</v>
      </c>
      <c r="L49" s="13"/>
      <c r="M49" s="415"/>
      <c r="N49" s="416"/>
      <c r="O49" s="14"/>
      <c r="P49" s="13"/>
      <c r="Q49" s="13"/>
      <c r="R49" s="13"/>
      <c r="S49" s="13"/>
      <c r="T49" s="84"/>
      <c r="U49" s="84"/>
      <c r="V49" s="84"/>
      <c r="W49" s="84"/>
      <c r="X49" s="84"/>
      <c r="Y49" s="84"/>
      <c r="Z49" s="84"/>
      <c r="AA49" s="58"/>
      <c r="AB49" s="59"/>
      <c r="AC49" s="417"/>
      <c r="AD49" s="418"/>
      <c r="AE49" s="84"/>
      <c r="AF49" s="84"/>
      <c r="AG49" s="58"/>
      <c r="AH49" s="59"/>
      <c r="AI49" s="412"/>
      <c r="AJ49" s="413"/>
      <c r="AK49" s="419"/>
      <c r="AL49" s="420"/>
      <c r="AM49" s="420"/>
      <c r="AN49" s="416"/>
    </row>
    <row r="50" spans="2:40" ht="13.5" customHeight="1" x14ac:dyDescent="0.15">
      <c r="B50" s="269" t="s">
        <v>554</v>
      </c>
      <c r="C50" s="270">
        <v>3.2</v>
      </c>
      <c r="D50" s="270">
        <v>414.80000000000013</v>
      </c>
      <c r="E50" s="270">
        <v>418.00000000000011</v>
      </c>
      <c r="F50" s="414" t="s">
        <v>576</v>
      </c>
      <c r="G50" s="413"/>
      <c r="H50" s="413"/>
      <c r="I50" s="14"/>
      <c r="J50" s="89"/>
      <c r="K50" s="14"/>
      <c r="L50" s="13"/>
      <c r="M50" s="415"/>
      <c r="N50" s="416"/>
      <c r="O50" s="14"/>
      <c r="P50" s="13"/>
      <c r="Q50" s="13"/>
      <c r="R50" s="13"/>
      <c r="S50" s="13"/>
      <c r="T50" s="84"/>
      <c r="U50" s="84"/>
      <c r="V50" s="84"/>
      <c r="W50" s="84"/>
      <c r="X50" s="84"/>
      <c r="Y50" s="84"/>
      <c r="Z50" s="84"/>
      <c r="AA50" s="58"/>
      <c r="AB50" s="59"/>
      <c r="AC50" s="417"/>
      <c r="AD50" s="418"/>
      <c r="AE50" s="84"/>
      <c r="AF50" s="84"/>
      <c r="AG50" s="58"/>
      <c r="AH50" s="59"/>
      <c r="AI50" s="412"/>
      <c r="AJ50" s="413"/>
      <c r="AK50" s="419"/>
      <c r="AL50" s="420"/>
      <c r="AM50" s="420"/>
      <c r="AN50" s="416"/>
    </row>
    <row r="51" spans="2:40" ht="13.5" customHeight="1" x14ac:dyDescent="0.15">
      <c r="B51" s="269"/>
      <c r="C51" s="270"/>
      <c r="D51" s="270"/>
      <c r="E51" s="270"/>
      <c r="F51" s="412"/>
      <c r="G51" s="413"/>
      <c r="H51" s="413"/>
      <c r="I51" s="14"/>
      <c r="J51" s="89"/>
      <c r="K51" s="14"/>
      <c r="L51" s="13"/>
      <c r="M51" s="415"/>
      <c r="N51" s="416"/>
      <c r="O51" s="14"/>
      <c r="P51" s="13"/>
      <c r="Q51" s="13"/>
      <c r="R51" s="13"/>
      <c r="S51" s="13"/>
      <c r="T51" s="84"/>
      <c r="U51" s="84"/>
      <c r="V51" s="84"/>
      <c r="W51" s="84"/>
      <c r="X51" s="84"/>
      <c r="Y51" s="84"/>
      <c r="Z51" s="84"/>
      <c r="AA51" s="58"/>
      <c r="AB51" s="59"/>
      <c r="AC51" s="417"/>
      <c r="AD51" s="418"/>
      <c r="AE51" s="84"/>
      <c r="AF51" s="84"/>
      <c r="AG51" s="58"/>
      <c r="AH51" s="59"/>
      <c r="AI51" s="412"/>
      <c r="AJ51" s="413"/>
      <c r="AK51" s="419"/>
      <c r="AL51" s="420"/>
      <c r="AM51" s="420"/>
      <c r="AN51" s="416"/>
    </row>
    <row r="52" spans="2:40" ht="13.5" customHeight="1" x14ac:dyDescent="0.15">
      <c r="B52" s="269"/>
      <c r="C52" s="270"/>
      <c r="D52" s="270"/>
      <c r="E52" s="270"/>
      <c r="F52" s="412"/>
      <c r="G52" s="413"/>
      <c r="H52" s="413"/>
      <c r="I52" s="14"/>
      <c r="J52" s="89"/>
      <c r="K52" s="14"/>
      <c r="L52" s="13"/>
      <c r="M52" s="415"/>
      <c r="N52" s="416"/>
      <c r="O52" s="14"/>
      <c r="P52" s="13"/>
      <c r="Q52" s="13"/>
      <c r="R52" s="13"/>
      <c r="S52" s="13"/>
      <c r="T52" s="84"/>
      <c r="U52" s="84"/>
      <c r="V52" s="84"/>
      <c r="W52" s="84"/>
      <c r="X52" s="84"/>
      <c r="Y52" s="84"/>
      <c r="Z52" s="84"/>
      <c r="AA52" s="58"/>
      <c r="AB52" s="59"/>
      <c r="AC52" s="417"/>
      <c r="AD52" s="418"/>
      <c r="AE52" s="84"/>
      <c r="AF52" s="84"/>
      <c r="AG52" s="58"/>
      <c r="AH52" s="59"/>
      <c r="AI52" s="412"/>
      <c r="AJ52" s="413"/>
      <c r="AK52" s="419"/>
      <c r="AL52" s="420"/>
      <c r="AM52" s="420"/>
      <c r="AN52" s="416"/>
    </row>
    <row r="53" spans="2:40" ht="13.5" customHeight="1" x14ac:dyDescent="0.15">
      <c r="B53" s="269"/>
      <c r="C53" s="270"/>
      <c r="D53" s="270"/>
      <c r="E53" s="270"/>
      <c r="F53" s="412"/>
      <c r="G53" s="413"/>
      <c r="H53" s="413"/>
      <c r="I53" s="14"/>
      <c r="J53" s="89"/>
      <c r="K53" s="14"/>
      <c r="L53" s="13"/>
      <c r="M53" s="415"/>
      <c r="N53" s="416"/>
      <c r="O53" s="14"/>
      <c r="P53" s="13"/>
      <c r="Q53" s="13"/>
      <c r="R53" s="13"/>
      <c r="S53" s="13"/>
      <c r="T53" s="84"/>
      <c r="U53" s="84"/>
      <c r="V53" s="84"/>
      <c r="W53" s="84"/>
      <c r="X53" s="84"/>
      <c r="Y53" s="84"/>
      <c r="Z53" s="84"/>
      <c r="AA53" s="58"/>
      <c r="AB53" s="59"/>
      <c r="AC53" s="417"/>
      <c r="AD53" s="418"/>
      <c r="AE53" s="84"/>
      <c r="AF53" s="84"/>
      <c r="AG53" s="58"/>
      <c r="AH53" s="59"/>
      <c r="AI53" s="412"/>
      <c r="AJ53" s="413"/>
      <c r="AK53" s="419"/>
      <c r="AL53" s="420"/>
      <c r="AM53" s="420"/>
      <c r="AN53" s="416"/>
    </row>
    <row r="54" spans="2:40" ht="13.5" customHeight="1" x14ac:dyDescent="0.15">
      <c r="B54" s="269"/>
      <c r="C54" s="270"/>
      <c r="D54" s="270"/>
      <c r="E54" s="270"/>
      <c r="F54" s="412"/>
      <c r="G54" s="413"/>
      <c r="H54" s="413"/>
      <c r="I54" s="14"/>
      <c r="J54" s="89"/>
      <c r="K54" s="14"/>
      <c r="L54" s="13"/>
      <c r="M54" s="415"/>
      <c r="N54" s="416"/>
      <c r="O54" s="14"/>
      <c r="P54" s="13"/>
      <c r="Q54" s="13"/>
      <c r="R54" s="13"/>
      <c r="S54" s="13"/>
      <c r="T54" s="84"/>
      <c r="U54" s="84"/>
      <c r="V54" s="84"/>
      <c r="W54" s="84"/>
      <c r="X54" s="84"/>
      <c r="Y54" s="84"/>
      <c r="Z54" s="84"/>
      <c r="AA54" s="58"/>
      <c r="AB54" s="59"/>
      <c r="AC54" s="417"/>
      <c r="AD54" s="418"/>
      <c r="AE54" s="84"/>
      <c r="AF54" s="84"/>
      <c r="AG54" s="58"/>
      <c r="AH54" s="59"/>
      <c r="AI54" s="412"/>
      <c r="AJ54" s="413"/>
      <c r="AK54" s="419"/>
      <c r="AL54" s="420"/>
      <c r="AM54" s="420"/>
      <c r="AN54" s="416"/>
    </row>
    <row r="55" spans="2:40" ht="13.5" x14ac:dyDescent="0.15">
      <c r="B55" s="269"/>
      <c r="C55" s="270"/>
      <c r="D55" s="270"/>
      <c r="E55" s="270"/>
      <c r="F55" s="412"/>
      <c r="G55" s="413"/>
      <c r="H55" s="413"/>
      <c r="I55" s="14"/>
      <c r="J55" s="89"/>
      <c r="K55" s="14"/>
      <c r="L55" s="13"/>
      <c r="M55" s="415"/>
      <c r="N55" s="416"/>
      <c r="O55" s="14"/>
      <c r="P55" s="13"/>
      <c r="Q55" s="13"/>
      <c r="R55" s="13"/>
      <c r="S55" s="13"/>
      <c r="T55" s="23"/>
      <c r="U55" s="23"/>
      <c r="V55" s="23"/>
      <c r="W55" s="84"/>
      <c r="X55" s="84"/>
      <c r="Y55" s="84"/>
      <c r="Z55" s="84"/>
      <c r="AA55" s="58"/>
      <c r="AB55" s="59"/>
      <c r="AC55" s="417"/>
      <c r="AD55" s="418"/>
      <c r="AE55" s="84"/>
      <c r="AF55" s="84"/>
      <c r="AG55" s="58"/>
      <c r="AH55" s="59"/>
      <c r="AI55" s="412"/>
      <c r="AJ55" s="413"/>
      <c r="AK55" s="419"/>
      <c r="AL55" s="420"/>
      <c r="AM55" s="420"/>
      <c r="AN55" s="416"/>
    </row>
    <row r="56" spans="2:40" ht="13.5" x14ac:dyDescent="0.15">
      <c r="B56" s="269"/>
      <c r="C56" s="270"/>
      <c r="D56" s="270"/>
      <c r="E56" s="270"/>
      <c r="F56" s="412"/>
      <c r="G56" s="413"/>
      <c r="H56" s="413"/>
      <c r="I56" s="14"/>
      <c r="J56" s="89"/>
      <c r="K56" s="14"/>
      <c r="L56" s="13"/>
      <c r="M56" s="415"/>
      <c r="N56" s="416"/>
      <c r="O56" s="14"/>
      <c r="P56" s="13"/>
      <c r="Q56" s="13"/>
      <c r="R56" s="13"/>
      <c r="S56" s="13"/>
      <c r="T56" s="84"/>
      <c r="U56" s="84"/>
      <c r="V56" s="84"/>
      <c r="W56" s="84"/>
      <c r="X56" s="84"/>
      <c r="Y56" s="84"/>
      <c r="Z56" s="84"/>
      <c r="AA56" s="58"/>
      <c r="AB56" s="59"/>
      <c r="AC56" s="417"/>
      <c r="AD56" s="418"/>
      <c r="AE56" s="84"/>
      <c r="AF56" s="84"/>
      <c r="AG56" s="58"/>
      <c r="AH56" s="59"/>
      <c r="AI56" s="412"/>
      <c r="AJ56" s="413"/>
      <c r="AK56" s="419"/>
      <c r="AL56" s="420"/>
      <c r="AM56" s="420"/>
      <c r="AN56" s="416"/>
    </row>
    <row r="57" spans="2:40" ht="13.5" x14ac:dyDescent="0.15">
      <c r="B57" s="269"/>
      <c r="C57" s="270"/>
      <c r="D57" s="270"/>
      <c r="E57" s="270"/>
      <c r="F57" s="412"/>
      <c r="G57" s="413"/>
      <c r="H57" s="413"/>
      <c r="I57" s="14"/>
      <c r="J57" s="89"/>
      <c r="K57" s="14"/>
      <c r="L57" s="13"/>
      <c r="M57" s="415"/>
      <c r="N57" s="416"/>
      <c r="O57" s="14"/>
      <c r="P57" s="13"/>
      <c r="Q57" s="13"/>
      <c r="R57" s="13"/>
      <c r="S57" s="13"/>
      <c r="T57" s="84"/>
      <c r="U57" s="84"/>
      <c r="V57" s="84"/>
      <c r="W57" s="84"/>
      <c r="X57" s="84"/>
      <c r="Y57" s="84"/>
      <c r="Z57" s="84"/>
      <c r="AA57" s="58"/>
      <c r="AB57" s="59"/>
      <c r="AC57" s="417"/>
      <c r="AD57" s="418"/>
      <c r="AE57" s="84"/>
      <c r="AF57" s="84"/>
      <c r="AG57" s="58"/>
      <c r="AH57" s="59"/>
      <c r="AI57" s="412"/>
      <c r="AJ57" s="413"/>
      <c r="AK57" s="419"/>
      <c r="AL57" s="420"/>
      <c r="AM57" s="420"/>
      <c r="AN57" s="416"/>
    </row>
    <row r="58" spans="2:40" ht="13.5" x14ac:dyDescent="0.15">
      <c r="B58" s="269"/>
      <c r="C58" s="270"/>
      <c r="D58" s="270"/>
      <c r="E58" s="270"/>
      <c r="F58" s="412"/>
      <c r="G58" s="413"/>
      <c r="H58" s="413"/>
      <c r="I58" s="14"/>
      <c r="J58" s="89"/>
      <c r="K58" s="14"/>
      <c r="L58" s="13"/>
      <c r="M58" s="415"/>
      <c r="N58" s="416"/>
      <c r="O58" s="14"/>
      <c r="P58" s="13"/>
      <c r="Q58" s="13"/>
      <c r="R58" s="13"/>
      <c r="S58" s="13"/>
      <c r="T58" s="23"/>
      <c r="U58" s="14"/>
      <c r="V58" s="23"/>
      <c r="W58" s="23"/>
      <c r="X58" s="23"/>
      <c r="Y58" s="23"/>
      <c r="Z58" s="23"/>
      <c r="AA58" s="58"/>
      <c r="AB58" s="14"/>
      <c r="AC58" s="417"/>
      <c r="AD58" s="418"/>
      <c r="AE58" s="84"/>
      <c r="AF58" s="84"/>
      <c r="AG58" s="58"/>
      <c r="AH58" s="59"/>
      <c r="AI58" s="412"/>
      <c r="AJ58" s="413"/>
      <c r="AK58" s="419"/>
      <c r="AL58" s="420"/>
      <c r="AM58" s="420"/>
      <c r="AN58" s="416"/>
    </row>
    <row r="59" spans="2:40" ht="13.5" x14ac:dyDescent="0.15">
      <c r="B59" s="269"/>
      <c r="C59" s="270"/>
      <c r="D59" s="270"/>
      <c r="E59" s="270"/>
      <c r="F59" s="414"/>
      <c r="G59" s="413"/>
      <c r="H59" s="413"/>
      <c r="I59" s="14"/>
      <c r="J59" s="89"/>
      <c r="K59" s="14"/>
      <c r="L59" s="13"/>
      <c r="M59" s="415"/>
      <c r="N59" s="416"/>
      <c r="O59" s="14"/>
      <c r="P59" s="13"/>
      <c r="Q59" s="13"/>
      <c r="R59" s="13"/>
      <c r="S59" s="13"/>
      <c r="T59" s="84"/>
      <c r="U59" s="84"/>
      <c r="V59" s="84"/>
      <c r="W59" s="84"/>
      <c r="X59" s="84"/>
      <c r="Y59" s="84"/>
      <c r="Z59" s="84"/>
      <c r="AA59" s="58"/>
      <c r="AB59" s="59"/>
      <c r="AC59" s="417"/>
      <c r="AD59" s="418"/>
      <c r="AE59" s="84"/>
      <c r="AF59" s="84"/>
      <c r="AG59" s="58"/>
      <c r="AH59" s="59"/>
      <c r="AI59" s="412"/>
      <c r="AJ59" s="413"/>
      <c r="AK59" s="419"/>
      <c r="AL59" s="420"/>
      <c r="AM59" s="420"/>
      <c r="AN59" s="416"/>
    </row>
    <row r="60" spans="2:40" ht="13.5" x14ac:dyDescent="0.15">
      <c r="B60" s="269"/>
      <c r="C60" s="270"/>
      <c r="D60" s="270"/>
      <c r="E60" s="270"/>
      <c r="F60" s="414"/>
      <c r="G60" s="413"/>
      <c r="H60" s="413"/>
      <c r="I60" s="14"/>
      <c r="J60" s="89"/>
      <c r="K60" s="14"/>
      <c r="L60" s="13"/>
      <c r="M60" s="415"/>
      <c r="N60" s="416"/>
      <c r="O60" s="14"/>
      <c r="P60" s="13"/>
      <c r="Q60" s="13"/>
      <c r="R60" s="13"/>
      <c r="S60" s="13"/>
      <c r="T60" s="84"/>
      <c r="U60" s="84"/>
      <c r="V60" s="84"/>
      <c r="W60" s="84"/>
      <c r="X60" s="84"/>
      <c r="Y60" s="84"/>
      <c r="Z60" s="84"/>
      <c r="AA60" s="58"/>
      <c r="AB60" s="59"/>
      <c r="AC60" s="417"/>
      <c r="AD60" s="418"/>
      <c r="AE60" s="84"/>
      <c r="AF60" s="84"/>
      <c r="AG60" s="58"/>
      <c r="AH60" s="59"/>
      <c r="AI60" s="412"/>
      <c r="AJ60" s="413"/>
      <c r="AK60" s="419"/>
      <c r="AL60" s="420"/>
      <c r="AM60" s="420"/>
      <c r="AN60" s="416"/>
    </row>
    <row r="61" spans="2:40" ht="13.5" x14ac:dyDescent="0.15">
      <c r="B61" s="269"/>
      <c r="C61" s="270"/>
      <c r="D61" s="270"/>
      <c r="E61" s="270"/>
      <c r="F61" s="414"/>
      <c r="G61" s="413"/>
      <c r="H61" s="413"/>
      <c r="I61" s="14"/>
      <c r="J61" s="89"/>
      <c r="K61" s="14"/>
      <c r="L61" s="13"/>
      <c r="M61" s="415"/>
      <c r="N61" s="416"/>
      <c r="O61" s="14"/>
      <c r="P61" s="14"/>
      <c r="Q61" s="13"/>
      <c r="R61" s="13"/>
      <c r="S61" s="14"/>
      <c r="T61" s="84"/>
      <c r="U61" s="84"/>
      <c r="V61" s="84"/>
      <c r="W61" s="84"/>
      <c r="X61" s="84"/>
      <c r="Y61" s="84"/>
      <c r="Z61" s="84"/>
      <c r="AA61" s="58"/>
      <c r="AB61" s="59"/>
      <c r="AC61" s="417"/>
      <c r="AD61" s="418"/>
      <c r="AE61" s="84"/>
      <c r="AF61" s="84"/>
      <c r="AG61" s="58"/>
      <c r="AH61" s="59"/>
      <c r="AI61" s="412"/>
      <c r="AJ61" s="413"/>
      <c r="AK61" s="419"/>
      <c r="AL61" s="420"/>
      <c r="AM61" s="420"/>
      <c r="AN61" s="416"/>
    </row>
    <row r="62" spans="2:40" ht="13.5" x14ac:dyDescent="0.15">
      <c r="B62" s="269"/>
      <c r="C62" s="270"/>
      <c r="D62" s="270"/>
      <c r="E62" s="270"/>
      <c r="F62" s="414"/>
      <c r="G62" s="413"/>
      <c r="H62" s="413"/>
      <c r="I62" s="14"/>
      <c r="J62" s="89"/>
      <c r="K62" s="14"/>
      <c r="L62" s="13"/>
      <c r="M62" s="415"/>
      <c r="N62" s="416"/>
      <c r="O62" s="14"/>
      <c r="P62" s="13"/>
      <c r="Q62" s="13"/>
      <c r="R62" s="13"/>
      <c r="S62" s="13"/>
      <c r="T62" s="84"/>
      <c r="U62" s="84"/>
      <c r="V62" s="84"/>
      <c r="W62" s="84"/>
      <c r="X62" s="84"/>
      <c r="Y62" s="84"/>
      <c r="Z62" s="84"/>
      <c r="AA62" s="58"/>
      <c r="AB62" s="59"/>
      <c r="AC62" s="417"/>
      <c r="AD62" s="418"/>
      <c r="AE62" s="84"/>
      <c r="AF62" s="84"/>
      <c r="AG62" s="58"/>
      <c r="AH62" s="59"/>
      <c r="AI62" s="412"/>
      <c r="AJ62" s="413"/>
      <c r="AK62" s="419"/>
      <c r="AL62" s="420"/>
      <c r="AM62" s="420"/>
      <c r="AN62" s="416"/>
    </row>
    <row r="63" spans="2:40" ht="13.5" x14ac:dyDescent="0.15">
      <c r="B63" s="269"/>
      <c r="C63" s="270"/>
      <c r="D63" s="270"/>
      <c r="E63" s="270"/>
      <c r="F63" s="414"/>
      <c r="G63" s="413"/>
      <c r="H63" s="413"/>
      <c r="I63" s="14"/>
      <c r="J63" s="89"/>
      <c r="K63" s="14"/>
      <c r="L63" s="13"/>
      <c r="M63" s="415"/>
      <c r="N63" s="416"/>
      <c r="O63" s="14"/>
      <c r="P63" s="13"/>
      <c r="Q63" s="13"/>
      <c r="R63" s="13"/>
      <c r="S63" s="13"/>
      <c r="T63" s="84"/>
      <c r="U63" s="84"/>
      <c r="V63" s="84"/>
      <c r="W63" s="84"/>
      <c r="X63" s="84"/>
      <c r="Y63" s="84"/>
      <c r="Z63" s="84"/>
      <c r="AA63" s="58"/>
      <c r="AB63" s="59"/>
      <c r="AC63" s="417"/>
      <c r="AD63" s="418"/>
      <c r="AE63" s="84"/>
      <c r="AF63" s="84"/>
      <c r="AG63" s="58"/>
      <c r="AH63" s="59"/>
      <c r="AI63" s="412"/>
      <c r="AJ63" s="413"/>
      <c r="AK63" s="419"/>
      <c r="AL63" s="420"/>
      <c r="AM63" s="420"/>
      <c r="AN63" s="416"/>
    </row>
    <row r="64" spans="2:40" ht="13.5" x14ac:dyDescent="0.15">
      <c r="B64" s="269"/>
      <c r="C64" s="270"/>
      <c r="D64" s="270"/>
      <c r="E64" s="270"/>
      <c r="F64" s="412"/>
      <c r="G64" s="413"/>
      <c r="H64" s="413"/>
      <c r="I64" s="14"/>
      <c r="J64" s="89"/>
      <c r="K64" s="14"/>
      <c r="L64" s="13"/>
      <c r="M64" s="415"/>
      <c r="N64" s="416"/>
      <c r="O64" s="14"/>
      <c r="P64" s="13"/>
      <c r="Q64" s="13"/>
      <c r="R64" s="13"/>
      <c r="S64" s="13"/>
      <c r="T64" s="84"/>
      <c r="U64" s="84"/>
      <c r="V64" s="84"/>
      <c r="W64" s="84"/>
      <c r="X64" s="84"/>
      <c r="Y64" s="84"/>
      <c r="Z64" s="84"/>
      <c r="AA64" s="58"/>
      <c r="AB64" s="59"/>
      <c r="AC64" s="417"/>
      <c r="AD64" s="418"/>
      <c r="AE64" s="84"/>
      <c r="AF64" s="84"/>
      <c r="AG64" s="58"/>
      <c r="AH64" s="59"/>
      <c r="AI64" s="412"/>
      <c r="AJ64" s="413"/>
      <c r="AK64" s="419"/>
      <c r="AL64" s="420"/>
      <c r="AM64" s="420"/>
      <c r="AN64" s="416"/>
    </row>
    <row r="65" spans="2:40" ht="13.5" x14ac:dyDescent="0.15">
      <c r="B65" s="269"/>
      <c r="C65" s="270"/>
      <c r="D65" s="270"/>
      <c r="E65" s="270"/>
      <c r="F65" s="412"/>
      <c r="G65" s="413"/>
      <c r="H65" s="413"/>
      <c r="I65" s="14"/>
      <c r="J65" s="89"/>
      <c r="K65" s="14"/>
      <c r="L65" s="13"/>
      <c r="M65" s="415"/>
      <c r="N65" s="416"/>
      <c r="O65" s="14"/>
      <c r="P65" s="13"/>
      <c r="Q65" s="13"/>
      <c r="R65" s="13"/>
      <c r="S65" s="13"/>
      <c r="T65" s="84"/>
      <c r="U65" s="84"/>
      <c r="V65" s="84"/>
      <c r="W65" s="84"/>
      <c r="X65" s="84"/>
      <c r="Y65" s="84"/>
      <c r="Z65" s="84"/>
      <c r="AA65" s="58"/>
      <c r="AB65" s="59"/>
      <c r="AC65" s="417"/>
      <c r="AD65" s="418"/>
      <c r="AE65" s="84"/>
      <c r="AF65" s="84"/>
      <c r="AG65" s="58"/>
      <c r="AH65" s="59"/>
      <c r="AI65" s="412"/>
      <c r="AJ65" s="413"/>
      <c r="AK65" s="419"/>
      <c r="AL65" s="420"/>
      <c r="AM65" s="420"/>
      <c r="AN65" s="416"/>
    </row>
    <row r="66" spans="2:40" ht="13.5" x14ac:dyDescent="0.15">
      <c r="B66" s="269"/>
      <c r="C66" s="270"/>
      <c r="D66" s="270"/>
      <c r="E66" s="270"/>
      <c r="F66" s="412"/>
      <c r="G66" s="413"/>
      <c r="H66" s="413"/>
      <c r="I66" s="14"/>
      <c r="J66" s="89"/>
      <c r="K66" s="14"/>
      <c r="L66" s="13"/>
      <c r="M66" s="415"/>
      <c r="N66" s="416"/>
      <c r="O66" s="14"/>
      <c r="P66" s="13"/>
      <c r="Q66" s="13"/>
      <c r="R66" s="13"/>
      <c r="S66" s="13"/>
      <c r="T66" s="84"/>
      <c r="U66" s="84"/>
      <c r="V66" s="84"/>
      <c r="W66" s="84"/>
      <c r="X66" s="84"/>
      <c r="Y66" s="84"/>
      <c r="Z66" s="84"/>
      <c r="AA66" s="58"/>
      <c r="AB66" s="59"/>
      <c r="AC66" s="417"/>
      <c r="AD66" s="418"/>
      <c r="AE66" s="84"/>
      <c r="AF66" s="84"/>
      <c r="AG66" s="58"/>
      <c r="AH66" s="59"/>
      <c r="AI66" s="412"/>
      <c r="AJ66" s="413"/>
      <c r="AK66" s="419"/>
      <c r="AL66" s="420"/>
      <c r="AM66" s="420"/>
      <c r="AN66" s="416"/>
    </row>
    <row r="67" spans="2:40" ht="13.5" x14ac:dyDescent="0.15">
      <c r="B67" s="269"/>
      <c r="C67" s="270"/>
      <c r="D67" s="270"/>
      <c r="E67" s="270"/>
      <c r="F67" s="412"/>
      <c r="G67" s="413"/>
      <c r="H67" s="413"/>
      <c r="I67" s="14"/>
      <c r="J67" s="89"/>
      <c r="K67" s="14"/>
      <c r="L67" s="13"/>
      <c r="M67" s="415"/>
      <c r="N67" s="416"/>
      <c r="O67" s="14"/>
      <c r="P67" s="13"/>
      <c r="Q67" s="13"/>
      <c r="R67" s="13"/>
      <c r="S67" s="13"/>
      <c r="T67" s="84"/>
      <c r="U67" s="84"/>
      <c r="V67" s="84"/>
      <c r="W67" s="84"/>
      <c r="X67" s="84"/>
      <c r="Y67" s="84"/>
      <c r="Z67" s="84"/>
      <c r="AA67" s="58"/>
      <c r="AB67" s="59"/>
      <c r="AC67" s="417"/>
      <c r="AD67" s="418"/>
      <c r="AE67" s="84"/>
      <c r="AF67" s="84"/>
      <c r="AG67" s="58"/>
      <c r="AH67" s="59"/>
      <c r="AI67" s="412"/>
      <c r="AJ67" s="413"/>
      <c r="AK67" s="419"/>
      <c r="AL67" s="420"/>
      <c r="AM67" s="420"/>
      <c r="AN67" s="416"/>
    </row>
    <row r="68" spans="2:40" ht="13.5" x14ac:dyDescent="0.15">
      <c r="B68" s="269"/>
      <c r="C68" s="270"/>
      <c r="D68" s="270"/>
      <c r="E68" s="270"/>
      <c r="F68" s="412"/>
      <c r="G68" s="413"/>
      <c r="H68" s="413"/>
      <c r="I68" s="14"/>
      <c r="J68" s="89"/>
      <c r="K68" s="14"/>
      <c r="L68" s="13"/>
      <c r="M68" s="415"/>
      <c r="N68" s="416"/>
      <c r="O68" s="14"/>
      <c r="P68" s="13"/>
      <c r="Q68" s="13"/>
      <c r="R68" s="13"/>
      <c r="S68" s="13"/>
      <c r="T68" s="84"/>
      <c r="U68" s="84"/>
      <c r="V68" s="84"/>
      <c r="W68" s="84"/>
      <c r="X68" s="84"/>
      <c r="Y68" s="84"/>
      <c r="Z68" s="84"/>
      <c r="AA68" s="58"/>
      <c r="AB68" s="59"/>
      <c r="AC68" s="417"/>
      <c r="AD68" s="418"/>
      <c r="AE68" s="84"/>
      <c r="AF68" s="84"/>
      <c r="AG68" s="58"/>
      <c r="AH68" s="59"/>
      <c r="AI68" s="412"/>
      <c r="AJ68" s="413"/>
      <c r="AK68" s="419"/>
      <c r="AL68" s="420"/>
      <c r="AM68" s="420"/>
      <c r="AN68" s="416"/>
    </row>
    <row r="69" spans="2:40" ht="13.5" x14ac:dyDescent="0.15">
      <c r="B69" s="269"/>
      <c r="C69" s="270"/>
      <c r="D69" s="270"/>
      <c r="E69" s="270"/>
      <c r="F69" s="412"/>
      <c r="G69" s="413"/>
      <c r="H69" s="413"/>
      <c r="I69" s="14"/>
      <c r="J69" s="89"/>
      <c r="K69" s="14"/>
      <c r="L69" s="13"/>
      <c r="M69" s="415"/>
      <c r="N69" s="416"/>
      <c r="O69" s="14"/>
      <c r="P69" s="13"/>
      <c r="Q69" s="13"/>
      <c r="R69" s="13"/>
      <c r="S69" s="13"/>
      <c r="T69" s="84"/>
      <c r="U69" s="84"/>
      <c r="V69" s="84"/>
      <c r="W69" s="84"/>
      <c r="X69" s="84"/>
      <c r="Y69" s="84"/>
      <c r="Z69" s="84"/>
      <c r="AA69" s="58"/>
      <c r="AB69" s="59"/>
      <c r="AC69" s="417"/>
      <c r="AD69" s="418"/>
      <c r="AE69" s="84"/>
      <c r="AF69" s="84"/>
      <c r="AG69" s="58"/>
      <c r="AH69" s="59"/>
      <c r="AI69" s="412"/>
      <c r="AJ69" s="413"/>
      <c r="AK69" s="419"/>
      <c r="AL69" s="420"/>
      <c r="AM69" s="420"/>
      <c r="AN69" s="416"/>
    </row>
    <row r="70" spans="2:40" ht="13.5" x14ac:dyDescent="0.15">
      <c r="B70" s="269"/>
      <c r="C70" s="270"/>
      <c r="D70" s="270"/>
      <c r="E70" s="270"/>
      <c r="F70" s="414"/>
      <c r="G70" s="413"/>
      <c r="H70" s="413"/>
      <c r="I70" s="14"/>
      <c r="J70" s="89"/>
      <c r="K70" s="14"/>
      <c r="L70" s="13"/>
      <c r="M70" s="415"/>
      <c r="N70" s="416"/>
      <c r="O70" s="14"/>
      <c r="P70" s="13"/>
      <c r="Q70" s="13"/>
      <c r="R70" s="13"/>
      <c r="S70" s="13"/>
      <c r="T70" s="84"/>
      <c r="U70" s="84"/>
      <c r="V70" s="84"/>
      <c r="W70" s="84"/>
      <c r="X70" s="84"/>
      <c r="Y70" s="84"/>
      <c r="Z70" s="84"/>
      <c r="AA70" s="58"/>
      <c r="AB70" s="59"/>
      <c r="AC70" s="417"/>
      <c r="AD70" s="418"/>
      <c r="AE70" s="84"/>
      <c r="AF70" s="84"/>
      <c r="AG70" s="58"/>
      <c r="AH70" s="59"/>
      <c r="AI70" s="412"/>
      <c r="AJ70" s="413"/>
      <c r="AK70" s="419"/>
      <c r="AL70" s="420"/>
      <c r="AM70" s="420"/>
      <c r="AN70" s="416"/>
    </row>
    <row r="71" spans="2:40" ht="13.5" x14ac:dyDescent="0.15">
      <c r="B71" s="269"/>
      <c r="C71" s="270"/>
      <c r="D71" s="270"/>
      <c r="E71" s="270"/>
      <c r="F71" s="414"/>
      <c r="G71" s="413"/>
      <c r="H71" s="413"/>
      <c r="I71" s="14"/>
      <c r="J71" s="89"/>
      <c r="K71" s="14"/>
      <c r="L71" s="13"/>
      <c r="M71" s="415"/>
      <c r="N71" s="416"/>
      <c r="O71" s="14"/>
      <c r="P71" s="13"/>
      <c r="Q71" s="13"/>
      <c r="R71" s="13"/>
      <c r="S71" s="13"/>
      <c r="T71" s="84"/>
      <c r="U71" s="84"/>
      <c r="V71" s="84"/>
      <c r="W71" s="84"/>
      <c r="X71" s="84"/>
      <c r="Y71" s="84"/>
      <c r="Z71" s="84"/>
      <c r="AA71" s="58"/>
      <c r="AB71" s="59"/>
      <c r="AC71" s="417"/>
      <c r="AD71" s="418"/>
      <c r="AE71" s="84"/>
      <c r="AF71" s="84"/>
      <c r="AG71" s="58"/>
      <c r="AH71" s="59"/>
      <c r="AI71" s="412"/>
      <c r="AJ71" s="413"/>
      <c r="AK71" s="419"/>
      <c r="AL71" s="420"/>
      <c r="AM71" s="420"/>
      <c r="AN71" s="416"/>
    </row>
    <row r="72" spans="2:40" ht="13.5" x14ac:dyDescent="0.15">
      <c r="B72" s="269"/>
      <c r="C72" s="270"/>
      <c r="D72" s="270"/>
      <c r="E72" s="270"/>
      <c r="F72" s="414"/>
      <c r="G72" s="413"/>
      <c r="H72" s="413"/>
      <c r="I72" s="14"/>
      <c r="J72" s="89"/>
      <c r="K72" s="14"/>
      <c r="L72" s="13"/>
      <c r="M72" s="415"/>
      <c r="N72" s="416"/>
      <c r="O72" s="14"/>
      <c r="P72" s="14"/>
      <c r="Q72" s="13"/>
      <c r="R72" s="13"/>
      <c r="S72" s="14"/>
      <c r="T72" s="23"/>
      <c r="U72" s="14"/>
      <c r="V72" s="23"/>
      <c r="W72" s="84"/>
      <c r="X72" s="84"/>
      <c r="Y72" s="84"/>
      <c r="Z72" s="84"/>
      <c r="AA72" s="58"/>
      <c r="AB72" s="59"/>
      <c r="AC72" s="417"/>
      <c r="AD72" s="418"/>
      <c r="AE72" s="84"/>
      <c r="AF72" s="84"/>
      <c r="AG72" s="58"/>
      <c r="AH72" s="59"/>
      <c r="AI72" s="412"/>
      <c r="AJ72" s="413"/>
      <c r="AK72" s="419"/>
      <c r="AL72" s="420"/>
      <c r="AM72" s="420"/>
      <c r="AN72" s="416"/>
    </row>
    <row r="73" spans="2:40" ht="13.5" x14ac:dyDescent="0.15">
      <c r="B73" s="269"/>
      <c r="C73" s="270"/>
      <c r="D73" s="270"/>
      <c r="E73" s="270"/>
      <c r="F73" s="412"/>
      <c r="G73" s="413"/>
      <c r="H73" s="413"/>
      <c r="I73" s="14"/>
      <c r="J73" s="89"/>
      <c r="K73" s="14"/>
      <c r="L73" s="13"/>
      <c r="M73" s="415"/>
      <c r="N73" s="416"/>
      <c r="O73" s="14"/>
      <c r="P73" s="13"/>
      <c r="Q73" s="13"/>
      <c r="R73" s="13"/>
      <c r="S73" s="13"/>
      <c r="T73" s="84"/>
      <c r="U73" s="84"/>
      <c r="V73" s="84"/>
      <c r="W73" s="84"/>
      <c r="X73" s="84"/>
      <c r="Y73" s="84"/>
      <c r="Z73" s="84"/>
      <c r="AA73" s="58"/>
      <c r="AB73" s="59"/>
      <c r="AC73" s="417"/>
      <c r="AD73" s="418"/>
      <c r="AE73" s="84"/>
      <c r="AF73" s="84"/>
      <c r="AG73" s="58"/>
      <c r="AH73" s="59"/>
      <c r="AI73" s="412"/>
      <c r="AJ73" s="413"/>
      <c r="AK73" s="419"/>
      <c r="AL73" s="420"/>
      <c r="AM73" s="420"/>
      <c r="AN73" s="416"/>
    </row>
    <row r="74" spans="2:40" ht="13.5" x14ac:dyDescent="0.15">
      <c r="B74" s="269"/>
      <c r="C74" s="270"/>
      <c r="D74" s="270"/>
      <c r="E74" s="270"/>
      <c r="F74" s="412"/>
      <c r="G74" s="413"/>
      <c r="H74" s="413"/>
      <c r="I74" s="14"/>
      <c r="J74" s="89"/>
      <c r="K74" s="14"/>
      <c r="L74" s="13"/>
      <c r="M74" s="415"/>
      <c r="N74" s="416"/>
      <c r="O74" s="14"/>
      <c r="P74" s="13"/>
      <c r="Q74" s="13"/>
      <c r="R74" s="13"/>
      <c r="S74" s="13"/>
      <c r="T74" s="84"/>
      <c r="U74" s="84"/>
      <c r="V74" s="84"/>
      <c r="W74" s="84"/>
      <c r="X74" s="84"/>
      <c r="Y74" s="84"/>
      <c r="Z74" s="84"/>
      <c r="AA74" s="58"/>
      <c r="AB74" s="59"/>
      <c r="AC74" s="417"/>
      <c r="AD74" s="418"/>
      <c r="AE74" s="84"/>
      <c r="AF74" s="84"/>
      <c r="AG74" s="58"/>
      <c r="AH74" s="59"/>
      <c r="AI74" s="412"/>
      <c r="AJ74" s="413"/>
      <c r="AK74" s="419"/>
      <c r="AL74" s="420"/>
      <c r="AM74" s="420"/>
      <c r="AN74" s="416"/>
    </row>
    <row r="75" spans="2:40" ht="13.5" x14ac:dyDescent="0.15">
      <c r="B75" s="269"/>
      <c r="C75" s="270"/>
      <c r="D75" s="270"/>
      <c r="E75" s="270"/>
      <c r="F75" s="412"/>
      <c r="G75" s="413"/>
      <c r="H75" s="413"/>
      <c r="I75" s="14"/>
      <c r="J75" s="89"/>
      <c r="K75" s="14"/>
      <c r="L75" s="13"/>
      <c r="M75" s="415"/>
      <c r="N75" s="416"/>
      <c r="O75" s="14"/>
      <c r="P75" s="13"/>
      <c r="Q75" s="13"/>
      <c r="R75" s="13"/>
      <c r="S75" s="13"/>
      <c r="T75" s="84"/>
      <c r="U75" s="84"/>
      <c r="V75" s="84"/>
      <c r="W75" s="84"/>
      <c r="X75" s="84"/>
      <c r="Y75" s="84"/>
      <c r="Z75" s="84"/>
      <c r="AA75" s="58"/>
      <c r="AB75" s="59"/>
      <c r="AC75" s="417"/>
      <c r="AD75" s="418"/>
      <c r="AE75" s="84"/>
      <c r="AF75" s="84"/>
      <c r="AG75" s="58"/>
      <c r="AH75" s="59"/>
      <c r="AI75" s="412"/>
      <c r="AJ75" s="413"/>
      <c r="AK75" s="419"/>
      <c r="AL75" s="420"/>
      <c r="AM75" s="420"/>
      <c r="AN75" s="416"/>
    </row>
    <row r="76" spans="2:40" ht="13.5" x14ac:dyDescent="0.15">
      <c r="B76" s="269"/>
      <c r="C76" s="270"/>
      <c r="D76" s="270"/>
      <c r="E76" s="270"/>
      <c r="F76" s="412"/>
      <c r="G76" s="413"/>
      <c r="H76" s="413"/>
      <c r="I76" s="14"/>
      <c r="J76" s="89"/>
      <c r="K76" s="14"/>
      <c r="L76" s="13"/>
      <c r="M76" s="415"/>
      <c r="N76" s="416"/>
      <c r="O76" s="14"/>
      <c r="P76" s="13"/>
      <c r="Q76" s="13"/>
      <c r="R76" s="13"/>
      <c r="S76" s="13"/>
      <c r="T76" s="84"/>
      <c r="U76" s="84"/>
      <c r="V76" s="84"/>
      <c r="W76" s="84"/>
      <c r="X76" s="84"/>
      <c r="Y76" s="84"/>
      <c r="Z76" s="84"/>
      <c r="AA76" s="58"/>
      <c r="AB76" s="59"/>
      <c r="AC76" s="417"/>
      <c r="AD76" s="418"/>
      <c r="AE76" s="84"/>
      <c r="AF76" s="84"/>
      <c r="AG76" s="58"/>
      <c r="AH76" s="59"/>
      <c r="AI76" s="412"/>
      <c r="AJ76" s="413"/>
      <c r="AK76" s="419"/>
      <c r="AL76" s="420"/>
      <c r="AM76" s="420"/>
      <c r="AN76" s="416"/>
    </row>
    <row r="77" spans="2:40" ht="13.5" x14ac:dyDescent="0.15">
      <c r="B77" s="269"/>
      <c r="C77" s="270"/>
      <c r="D77" s="270"/>
      <c r="E77" s="270"/>
      <c r="F77" s="412"/>
      <c r="G77" s="413"/>
      <c r="H77" s="413"/>
      <c r="I77" s="14"/>
      <c r="J77" s="89"/>
      <c r="K77" s="14"/>
      <c r="L77" s="13"/>
      <c r="M77" s="415"/>
      <c r="N77" s="416"/>
      <c r="O77" s="14"/>
      <c r="P77" s="13"/>
      <c r="Q77" s="13"/>
      <c r="R77" s="13"/>
      <c r="S77" s="13"/>
      <c r="T77" s="84"/>
      <c r="U77" s="84"/>
      <c r="V77" s="84"/>
      <c r="W77" s="84"/>
      <c r="X77" s="84"/>
      <c r="Y77" s="84"/>
      <c r="Z77" s="84"/>
      <c r="AA77" s="58"/>
      <c r="AB77" s="59"/>
      <c r="AC77" s="417"/>
      <c r="AD77" s="418"/>
      <c r="AE77" s="84"/>
      <c r="AF77" s="84"/>
      <c r="AG77" s="58"/>
      <c r="AH77" s="59"/>
      <c r="AI77" s="412"/>
      <c r="AJ77" s="413"/>
      <c r="AK77" s="419"/>
      <c r="AL77" s="420"/>
      <c r="AM77" s="420"/>
      <c r="AN77" s="416"/>
    </row>
    <row r="78" spans="2:40" ht="13.5" x14ac:dyDescent="0.15">
      <c r="B78" s="269"/>
      <c r="C78" s="270"/>
      <c r="D78" s="270"/>
      <c r="E78" s="270"/>
      <c r="F78" s="412"/>
      <c r="G78" s="413"/>
      <c r="H78" s="413"/>
      <c r="I78" s="14"/>
      <c r="J78" s="89"/>
      <c r="K78" s="14"/>
      <c r="L78" s="13"/>
      <c r="M78" s="415"/>
      <c r="N78" s="416"/>
      <c r="O78" s="14"/>
      <c r="P78" s="13"/>
      <c r="Q78" s="13"/>
      <c r="R78" s="13"/>
      <c r="S78" s="13"/>
      <c r="T78" s="84"/>
      <c r="U78" s="84"/>
      <c r="V78" s="84"/>
      <c r="W78" s="84"/>
      <c r="X78" s="84"/>
      <c r="Y78" s="84"/>
      <c r="Z78" s="84"/>
      <c r="AA78" s="58"/>
      <c r="AB78" s="59"/>
      <c r="AC78" s="417"/>
      <c r="AD78" s="418"/>
      <c r="AE78" s="84"/>
      <c r="AF78" s="84"/>
      <c r="AG78" s="58"/>
      <c r="AH78" s="59"/>
      <c r="AI78" s="412"/>
      <c r="AJ78" s="413"/>
      <c r="AK78" s="419"/>
      <c r="AL78" s="420"/>
      <c r="AM78" s="420"/>
      <c r="AN78" s="416"/>
    </row>
    <row r="79" spans="2:40" ht="13.5" x14ac:dyDescent="0.15">
      <c r="B79" s="269"/>
      <c r="C79" s="270"/>
      <c r="D79" s="270"/>
      <c r="E79" s="270"/>
      <c r="F79" s="412"/>
      <c r="G79" s="413"/>
      <c r="H79" s="413"/>
      <c r="I79" s="14"/>
      <c r="J79" s="89"/>
      <c r="K79" s="14"/>
      <c r="L79" s="13"/>
      <c r="M79" s="415"/>
      <c r="N79" s="416"/>
      <c r="O79" s="14"/>
      <c r="P79" s="13"/>
      <c r="Q79" s="13"/>
      <c r="R79" s="13"/>
      <c r="S79" s="13"/>
      <c r="T79" s="84"/>
      <c r="U79" s="84"/>
      <c r="V79" s="84"/>
      <c r="W79" s="84"/>
      <c r="X79" s="84"/>
      <c r="Y79" s="84"/>
      <c r="Z79" s="84"/>
      <c r="AA79" s="58"/>
      <c r="AB79" s="59"/>
      <c r="AC79" s="417"/>
      <c r="AD79" s="418"/>
      <c r="AE79" s="84"/>
      <c r="AF79" s="84"/>
      <c r="AG79" s="58"/>
      <c r="AH79" s="59"/>
      <c r="AI79" s="412"/>
      <c r="AJ79" s="413"/>
      <c r="AK79" s="419"/>
      <c r="AL79" s="420"/>
      <c r="AM79" s="420"/>
      <c r="AN79" s="416"/>
    </row>
    <row r="80" spans="2:40" x14ac:dyDescent="0.15">
      <c r="B80" s="4" t="s">
        <v>577</v>
      </c>
    </row>
  </sheetData>
  <mergeCells count="401">
    <mergeCell ref="O6:AD6"/>
    <mergeCell ref="AC7:AD9"/>
    <mergeCell ref="Y7:AB7"/>
    <mergeCell ref="AE4:AH5"/>
    <mergeCell ref="B3:AN3"/>
    <mergeCell ref="B4:D4"/>
    <mergeCell ref="E4:I4"/>
    <mergeCell ref="J4:L4"/>
    <mergeCell ref="M4:R4"/>
    <mergeCell ref="B5:D5"/>
    <mergeCell ref="E5:I5"/>
    <mergeCell ref="J5:L5"/>
    <mergeCell ref="M5:R5"/>
    <mergeCell ref="S4:X5"/>
    <mergeCell ref="AI4:AN5"/>
    <mergeCell ref="Y4:AD5"/>
    <mergeCell ref="AC22:AD22"/>
    <mergeCell ref="F12:H12"/>
    <mergeCell ref="F11:H11"/>
    <mergeCell ref="F10:H10"/>
    <mergeCell ref="AH8:AH9"/>
    <mergeCell ref="S8:S9"/>
    <mergeCell ref="T8:T9"/>
    <mergeCell ref="O8:O9"/>
    <mergeCell ref="P8:P9"/>
    <mergeCell ref="F8:H9"/>
    <mergeCell ref="X8:X9"/>
    <mergeCell ref="Y8:Y9"/>
    <mergeCell ref="Z8:Z9"/>
    <mergeCell ref="AA8:AA9"/>
    <mergeCell ref="AB8:AB9"/>
    <mergeCell ref="U8:U9"/>
    <mergeCell ref="V8:V9"/>
    <mergeCell ref="AG8:AG9"/>
    <mergeCell ref="B6:B9"/>
    <mergeCell ref="C6:C8"/>
    <mergeCell ref="M8:N9"/>
    <mergeCell ref="AE8:AE9"/>
    <mergeCell ref="AF8:AF9"/>
    <mergeCell ref="M12:N12"/>
    <mergeCell ref="M11:N11"/>
    <mergeCell ref="I8:I9"/>
    <mergeCell ref="J8:J9"/>
    <mergeCell ref="K8:K9"/>
    <mergeCell ref="L8:L9"/>
    <mergeCell ref="AC12:AD12"/>
    <mergeCell ref="AC10:AD10"/>
    <mergeCell ref="AC11:AD11"/>
    <mergeCell ref="Q8:Q9"/>
    <mergeCell ref="R8:R9"/>
    <mergeCell ref="W8:W9"/>
    <mergeCell ref="D6:E7"/>
    <mergeCell ref="F6:J7"/>
    <mergeCell ref="K6:N7"/>
    <mergeCell ref="AE6:AJ7"/>
    <mergeCell ref="O7:Q7"/>
    <mergeCell ref="S7:T7"/>
    <mergeCell ref="U7:X7"/>
    <mergeCell ref="AC32:AD32"/>
    <mergeCell ref="M30:N30"/>
    <mergeCell ref="M29:N29"/>
    <mergeCell ref="AC29:AD29"/>
    <mergeCell ref="AC30:AD30"/>
    <mergeCell ref="M24:N24"/>
    <mergeCell ref="AC24:AD24"/>
    <mergeCell ref="M10:N10"/>
    <mergeCell ref="F30:H30"/>
    <mergeCell ref="F29:H29"/>
    <mergeCell ref="M28:N28"/>
    <mergeCell ref="M27:N27"/>
    <mergeCell ref="AC27:AD27"/>
    <mergeCell ref="AC28:AD28"/>
    <mergeCell ref="M26:N26"/>
    <mergeCell ref="M25:N25"/>
    <mergeCell ref="AC25:AD25"/>
    <mergeCell ref="AC26:AD26"/>
    <mergeCell ref="F28:H28"/>
    <mergeCell ref="F27:H27"/>
    <mergeCell ref="F26:H26"/>
    <mergeCell ref="F25:H25"/>
    <mergeCell ref="M23:N23"/>
    <mergeCell ref="AC23:AD23"/>
    <mergeCell ref="AI8:AJ9"/>
    <mergeCell ref="AC33:AD33"/>
    <mergeCell ref="AC34:AD34"/>
    <mergeCell ref="AC35:AD35"/>
    <mergeCell ref="AK6:AN9"/>
    <mergeCell ref="AK32:AN32"/>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C16:AD16"/>
    <mergeCell ref="AC17:AD17"/>
    <mergeCell ref="AC18:AD18"/>
    <mergeCell ref="AC19:AD19"/>
    <mergeCell ref="AC20:AD20"/>
    <mergeCell ref="AK27:AN27"/>
    <mergeCell ref="AK28:AN28"/>
    <mergeCell ref="AK29:AN29"/>
    <mergeCell ref="AK30:AN30"/>
    <mergeCell ref="AK31:AN31"/>
    <mergeCell ref="M14:N14"/>
    <mergeCell ref="M13:N13"/>
    <mergeCell ref="AK15:AN15"/>
    <mergeCell ref="AK16:AN16"/>
    <mergeCell ref="AK17:AN17"/>
    <mergeCell ref="M20:N20"/>
    <mergeCell ref="M19:N19"/>
    <mergeCell ref="M18:N18"/>
    <mergeCell ref="M17:N17"/>
    <mergeCell ref="M16:N16"/>
    <mergeCell ref="M15:N15"/>
    <mergeCell ref="M31:N31"/>
    <mergeCell ref="AC31:AD31"/>
    <mergeCell ref="M22:N22"/>
    <mergeCell ref="AC13:AD13"/>
    <mergeCell ref="AC14:AD14"/>
    <mergeCell ref="AC15:AD15"/>
    <mergeCell ref="M21:N21"/>
    <mergeCell ref="AC21:AD21"/>
    <mergeCell ref="AK18:AN18"/>
    <mergeCell ref="AK19:AN19"/>
    <mergeCell ref="AK20:AN20"/>
    <mergeCell ref="AK21:AN21"/>
    <mergeCell ref="AK22:AN22"/>
    <mergeCell ref="AK23:AN23"/>
    <mergeCell ref="AK24:AN24"/>
    <mergeCell ref="AK25:AN25"/>
    <mergeCell ref="AK26:AN26"/>
    <mergeCell ref="AI10:AJ10"/>
    <mergeCell ref="AI11:AJ11"/>
    <mergeCell ref="AI12:AJ12"/>
    <mergeCell ref="AI13:AJ13"/>
    <mergeCell ref="AK10:AN10"/>
    <mergeCell ref="AK11:AN11"/>
    <mergeCell ref="AK12:AN12"/>
    <mergeCell ref="AK13:AN13"/>
    <mergeCell ref="AK14:AN14"/>
    <mergeCell ref="AI27:AJ27"/>
    <mergeCell ref="AI28:AJ28"/>
    <mergeCell ref="AI29:AJ29"/>
    <mergeCell ref="AI30:AJ30"/>
    <mergeCell ref="AI31:AJ31"/>
    <mergeCell ref="F32:H32"/>
    <mergeCell ref="F31:H31"/>
    <mergeCell ref="AI41:AJ41"/>
    <mergeCell ref="AI32:AJ32"/>
    <mergeCell ref="AI33:AJ33"/>
    <mergeCell ref="AI34:AJ34"/>
    <mergeCell ref="AI35:AJ35"/>
    <mergeCell ref="AI36:AJ36"/>
    <mergeCell ref="AI37:AJ37"/>
    <mergeCell ref="AI38:AJ38"/>
    <mergeCell ref="AI39:AJ39"/>
    <mergeCell ref="AI40:AJ40"/>
    <mergeCell ref="AC37:AD37"/>
    <mergeCell ref="AC38:AD38"/>
    <mergeCell ref="AC39:AD39"/>
    <mergeCell ref="AC40:AD40"/>
    <mergeCell ref="AC41:AD41"/>
    <mergeCell ref="M41:N41"/>
    <mergeCell ref="M39:N39"/>
    <mergeCell ref="F34:H34"/>
    <mergeCell ref="F33:H33"/>
    <mergeCell ref="M35:N35"/>
    <mergeCell ref="M36:N36"/>
    <mergeCell ref="F15:H15"/>
    <mergeCell ref="F14:H14"/>
    <mergeCell ref="F13:H13"/>
    <mergeCell ref="F20:H20"/>
    <mergeCell ref="F19:H19"/>
    <mergeCell ref="F18:H18"/>
    <mergeCell ref="F17:H17"/>
    <mergeCell ref="F16:H16"/>
    <mergeCell ref="F24:H24"/>
    <mergeCell ref="F23:H23"/>
    <mergeCell ref="F22:H22"/>
    <mergeCell ref="F21:H21"/>
    <mergeCell ref="M32:N32"/>
    <mergeCell ref="F44:H44"/>
    <mergeCell ref="F43:H43"/>
    <mergeCell ref="F41:H41"/>
    <mergeCell ref="F40:H40"/>
    <mergeCell ref="F39:H39"/>
    <mergeCell ref="F42:H42"/>
    <mergeCell ref="F35:H35"/>
    <mergeCell ref="F36:H36"/>
    <mergeCell ref="F38:H38"/>
    <mergeCell ref="F37:H37"/>
    <mergeCell ref="M42:N42"/>
    <mergeCell ref="AC42:AD42"/>
    <mergeCell ref="AI42:AJ42"/>
    <mergeCell ref="AK42:AN42"/>
    <mergeCell ref="M43:N43"/>
    <mergeCell ref="AC43:AD43"/>
    <mergeCell ref="AI43:AJ43"/>
    <mergeCell ref="AK43:AN43"/>
    <mergeCell ref="AK33:AN33"/>
    <mergeCell ref="AK34:AN34"/>
    <mergeCell ref="AK35:AN35"/>
    <mergeCell ref="AK36:AN36"/>
    <mergeCell ref="AK37:AN37"/>
    <mergeCell ref="AK38:AN38"/>
    <mergeCell ref="AK39:AN39"/>
    <mergeCell ref="AK40:AN40"/>
    <mergeCell ref="AK41:AN41"/>
    <mergeCell ref="M38:N38"/>
    <mergeCell ref="M37:N37"/>
    <mergeCell ref="M34:N34"/>
    <mergeCell ref="M33:N33"/>
    <mergeCell ref="M40:N40"/>
    <mergeCell ref="AC36:AD36"/>
    <mergeCell ref="M44:N44"/>
    <mergeCell ref="AC44:AD44"/>
    <mergeCell ref="AI44:AJ44"/>
    <mergeCell ref="AK44:AN44"/>
    <mergeCell ref="M45:N45"/>
    <mergeCell ref="AC45:AD45"/>
    <mergeCell ref="AI45:AJ45"/>
    <mergeCell ref="AK45:AN45"/>
    <mergeCell ref="M46:N46"/>
    <mergeCell ref="AC46:AD46"/>
    <mergeCell ref="AI46:AJ46"/>
    <mergeCell ref="AK46:AN46"/>
    <mergeCell ref="M47:N47"/>
    <mergeCell ref="AC47:AD47"/>
    <mergeCell ref="AI47:AJ47"/>
    <mergeCell ref="AK47:AN47"/>
    <mergeCell ref="M48:N48"/>
    <mergeCell ref="AC48:AD48"/>
    <mergeCell ref="AI48:AJ48"/>
    <mergeCell ref="AK48:AN48"/>
    <mergeCell ref="M49:N49"/>
    <mergeCell ref="AC49:AD49"/>
    <mergeCell ref="AI49:AJ49"/>
    <mergeCell ref="AK49:AN49"/>
    <mergeCell ref="M50:N50"/>
    <mergeCell ref="AC50:AD50"/>
    <mergeCell ref="AI50:AJ50"/>
    <mergeCell ref="AK50:AN50"/>
    <mergeCell ref="M51:N51"/>
    <mergeCell ref="AC51:AD51"/>
    <mergeCell ref="AI51:AJ51"/>
    <mergeCell ref="AK51:AN51"/>
    <mergeCell ref="F51:H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AI58:AJ58"/>
    <mergeCell ref="AK58:AN58"/>
    <mergeCell ref="F59:H59"/>
    <mergeCell ref="M59:N59"/>
    <mergeCell ref="AC59:AD59"/>
    <mergeCell ref="AI59:AJ59"/>
    <mergeCell ref="AK59:AN59"/>
    <mergeCell ref="F56:H56"/>
    <mergeCell ref="M56:N56"/>
    <mergeCell ref="AC56:AD56"/>
    <mergeCell ref="AI56:AJ56"/>
    <mergeCell ref="AK56:AN56"/>
    <mergeCell ref="F57:H57"/>
    <mergeCell ref="M57:N57"/>
    <mergeCell ref="AC57:AD57"/>
    <mergeCell ref="AI57:AJ57"/>
    <mergeCell ref="AK57:AN57"/>
    <mergeCell ref="AI62:AJ62"/>
    <mergeCell ref="AK62:AN62"/>
    <mergeCell ref="F63:H63"/>
    <mergeCell ref="M63:N63"/>
    <mergeCell ref="AC63:AD63"/>
    <mergeCell ref="AI63:AJ63"/>
    <mergeCell ref="AK63:AN63"/>
    <mergeCell ref="F60:H60"/>
    <mergeCell ref="M60:N60"/>
    <mergeCell ref="AC60:AD60"/>
    <mergeCell ref="AI60:AJ60"/>
    <mergeCell ref="AK60:AN60"/>
    <mergeCell ref="F61:H61"/>
    <mergeCell ref="M61:N61"/>
    <mergeCell ref="AC61:AD61"/>
    <mergeCell ref="AI61:AJ61"/>
    <mergeCell ref="AK61:AN61"/>
    <mergeCell ref="AI66:AJ66"/>
    <mergeCell ref="AK66:AN66"/>
    <mergeCell ref="F67:H67"/>
    <mergeCell ref="M67:N67"/>
    <mergeCell ref="AC67:AD67"/>
    <mergeCell ref="AI67:AJ67"/>
    <mergeCell ref="AK67:AN67"/>
    <mergeCell ref="F64:H64"/>
    <mergeCell ref="M64:N64"/>
    <mergeCell ref="AC64:AD64"/>
    <mergeCell ref="AI64:AJ64"/>
    <mergeCell ref="AK64:AN64"/>
    <mergeCell ref="F65:H65"/>
    <mergeCell ref="M65:N65"/>
    <mergeCell ref="AC65:AD65"/>
    <mergeCell ref="AI65:AJ65"/>
    <mergeCell ref="AK65:AN65"/>
    <mergeCell ref="AI70:AJ70"/>
    <mergeCell ref="AK70:AN70"/>
    <mergeCell ref="F71:H71"/>
    <mergeCell ref="M71:N71"/>
    <mergeCell ref="AC71:AD71"/>
    <mergeCell ref="AI71:AJ71"/>
    <mergeCell ref="AK71:AN71"/>
    <mergeCell ref="F68:H68"/>
    <mergeCell ref="M68:N68"/>
    <mergeCell ref="AC68:AD68"/>
    <mergeCell ref="AI68:AJ68"/>
    <mergeCell ref="AK68:AN68"/>
    <mergeCell ref="F69:H69"/>
    <mergeCell ref="M69:N69"/>
    <mergeCell ref="AC69:AD69"/>
    <mergeCell ref="AI69:AJ69"/>
    <mergeCell ref="AK69:AN69"/>
    <mergeCell ref="AI74:AJ74"/>
    <mergeCell ref="AK74:AN74"/>
    <mergeCell ref="F75:H75"/>
    <mergeCell ref="M75:N75"/>
    <mergeCell ref="AC75:AD75"/>
    <mergeCell ref="AI75:AJ75"/>
    <mergeCell ref="AK75:AN75"/>
    <mergeCell ref="F72:H72"/>
    <mergeCell ref="M72:N72"/>
    <mergeCell ref="AC72:AD72"/>
    <mergeCell ref="AI72:AJ72"/>
    <mergeCell ref="AK72:AN72"/>
    <mergeCell ref="F73:H73"/>
    <mergeCell ref="M73:N73"/>
    <mergeCell ref="AC73:AD73"/>
    <mergeCell ref="AI73:AJ73"/>
    <mergeCell ref="AK73:AN73"/>
    <mergeCell ref="AI78:AJ78"/>
    <mergeCell ref="AK78:AN78"/>
    <mergeCell ref="F79:H79"/>
    <mergeCell ref="M79:N79"/>
    <mergeCell ref="AC79:AD79"/>
    <mergeCell ref="AI79:AJ79"/>
    <mergeCell ref="AK79:AN79"/>
    <mergeCell ref="F76:H76"/>
    <mergeCell ref="M76:N76"/>
    <mergeCell ref="AC76:AD76"/>
    <mergeCell ref="AI76:AJ76"/>
    <mergeCell ref="AK76:AN76"/>
    <mergeCell ref="F77:H77"/>
    <mergeCell ref="M77:N77"/>
    <mergeCell ref="AC77:AD77"/>
    <mergeCell ref="AI77:AJ77"/>
    <mergeCell ref="AK77:AN77"/>
    <mergeCell ref="F48:H48"/>
    <mergeCell ref="F49:H49"/>
    <mergeCell ref="F50:H50"/>
    <mergeCell ref="F45:H45"/>
    <mergeCell ref="F46:H46"/>
    <mergeCell ref="F47:H47"/>
    <mergeCell ref="F78:H78"/>
    <mergeCell ref="M78:N78"/>
    <mergeCell ref="AC78:AD78"/>
    <mergeCell ref="F74:H74"/>
    <mergeCell ref="M74:N74"/>
    <mergeCell ref="AC74:AD74"/>
    <mergeCell ref="F70:H70"/>
    <mergeCell ref="M70:N70"/>
    <mergeCell ref="AC70:AD70"/>
    <mergeCell ref="F66:H66"/>
    <mergeCell ref="M66:N66"/>
    <mergeCell ref="AC66:AD66"/>
    <mergeCell ref="F62:H62"/>
    <mergeCell ref="M62:N62"/>
    <mergeCell ref="AC62:AD62"/>
    <mergeCell ref="F58:H58"/>
    <mergeCell ref="M58:N58"/>
    <mergeCell ref="AC58:AD58"/>
  </mergeCells>
  <phoneticPr fontId="10"/>
  <dataValidations count="1">
    <dataValidation type="list" allowBlank="1" showInputMessage="1" showErrorMessage="1" sqref="K10:L79 U23 U37 AB23 AE13 AF12:AG12 AH11 U58 U72 AB58 AE48 AF47:AG47 AH46"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6"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70" zoomScaleNormal="70" zoomScaleSheetLayoutView="70" workbookViewId="0">
      <selection activeCell="B5" sqref="B3:AO41"/>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9" customFormat="1" ht="25.15" customHeight="1" x14ac:dyDescent="0.15">
      <c r="B3" s="526" t="s">
        <v>236</v>
      </c>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row>
    <row r="4" spans="2:35" ht="20.100000000000001" customHeight="1" x14ac:dyDescent="0.15">
      <c r="B4" s="527" t="s">
        <v>17</v>
      </c>
      <c r="C4" s="528"/>
      <c r="D4" s="529"/>
      <c r="E4" s="530" t="str">
        <f>'様式A-1'!D3</f>
        <v>ミワズイドウ</v>
      </c>
      <c r="F4" s="531"/>
      <c r="G4" s="531"/>
      <c r="H4" s="531"/>
      <c r="I4" s="532"/>
      <c r="J4" s="533" t="s">
        <v>18</v>
      </c>
      <c r="K4" s="533"/>
      <c r="L4" s="533"/>
      <c r="M4" s="534" t="str">
        <f>'様式A-1'!J3</f>
        <v>岩国美和線</v>
      </c>
      <c r="N4" s="534"/>
      <c r="O4" s="534"/>
      <c r="P4" s="534"/>
      <c r="Q4" s="534"/>
      <c r="R4" s="534"/>
      <c r="S4" s="508" t="s">
        <v>132</v>
      </c>
      <c r="T4" s="509"/>
      <c r="U4" s="509"/>
      <c r="V4" s="510"/>
      <c r="W4" s="514" t="str">
        <f>'様式A-1'!K5</f>
        <v>株式会社エイト日本技術開発
岡根 三千夫</v>
      </c>
      <c r="X4" s="515"/>
      <c r="Y4" s="515"/>
      <c r="Z4" s="515"/>
      <c r="AA4" s="515"/>
      <c r="AB4" s="516"/>
      <c r="AC4" s="520" t="s">
        <v>161</v>
      </c>
      <c r="AD4" s="521"/>
      <c r="AE4" s="522"/>
      <c r="AF4" s="535">
        <f>'様式A-1'!R5</f>
        <v>45651</v>
      </c>
      <c r="AG4" s="536"/>
      <c r="AH4" s="536"/>
      <c r="AI4" s="537"/>
    </row>
    <row r="5" spans="2:35" ht="20.100000000000001" customHeight="1" x14ac:dyDescent="0.15">
      <c r="B5" s="541" t="s">
        <v>0</v>
      </c>
      <c r="C5" s="542"/>
      <c r="D5" s="543"/>
      <c r="E5" s="544" t="str">
        <f>'様式A-1'!D4</f>
        <v>美和隧道</v>
      </c>
      <c r="F5" s="545"/>
      <c r="G5" s="545"/>
      <c r="H5" s="545"/>
      <c r="I5" s="546"/>
      <c r="J5" s="547" t="s">
        <v>1</v>
      </c>
      <c r="K5" s="547"/>
      <c r="L5" s="547"/>
      <c r="M5" s="534" t="str">
        <f>'様式A-1'!R3</f>
        <v>山口県岩国土木建築事務所</v>
      </c>
      <c r="N5" s="534"/>
      <c r="O5" s="534"/>
      <c r="P5" s="534"/>
      <c r="Q5" s="534"/>
      <c r="R5" s="534"/>
      <c r="S5" s="511"/>
      <c r="T5" s="512"/>
      <c r="U5" s="512"/>
      <c r="V5" s="513"/>
      <c r="W5" s="517"/>
      <c r="X5" s="518"/>
      <c r="Y5" s="518"/>
      <c r="Z5" s="518"/>
      <c r="AA5" s="518"/>
      <c r="AB5" s="519"/>
      <c r="AC5" s="523"/>
      <c r="AD5" s="524"/>
      <c r="AE5" s="525"/>
      <c r="AF5" s="538"/>
      <c r="AG5" s="539"/>
      <c r="AH5" s="539"/>
      <c r="AI5" s="540"/>
    </row>
    <row r="6" spans="2:35" ht="26.25" customHeight="1" x14ac:dyDescent="0.15">
      <c r="B6" s="504" t="s">
        <v>160</v>
      </c>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6"/>
    </row>
    <row r="7" spans="2:35" ht="35.65" customHeight="1" x14ac:dyDescent="0.15">
      <c r="B7" s="505"/>
      <c r="C7" s="507"/>
      <c r="D7" s="507"/>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507"/>
      <c r="AE7" s="507"/>
      <c r="AF7" s="507"/>
      <c r="AG7" s="507"/>
      <c r="AH7" s="507"/>
      <c r="AI7" s="507"/>
    </row>
    <row r="8" spans="2:35" ht="35.65" customHeight="1" x14ac:dyDescent="0.15">
      <c r="B8" s="505"/>
      <c r="C8" s="507"/>
      <c r="D8" s="507"/>
      <c r="E8" s="507"/>
      <c r="F8" s="507"/>
      <c r="G8" s="507"/>
      <c r="H8" s="507"/>
      <c r="I8" s="507"/>
      <c r="J8" s="507"/>
      <c r="K8" s="507"/>
      <c r="L8" s="507"/>
      <c r="M8" s="507"/>
      <c r="N8" s="507"/>
      <c r="O8" s="507"/>
      <c r="P8" s="507"/>
      <c r="Q8" s="507"/>
      <c r="R8" s="507"/>
      <c r="S8" s="507"/>
      <c r="T8" s="507"/>
      <c r="U8" s="507"/>
      <c r="V8" s="507"/>
      <c r="W8" s="507"/>
      <c r="X8" s="507"/>
      <c r="Y8" s="507"/>
      <c r="Z8" s="507"/>
      <c r="AA8" s="507"/>
      <c r="AB8" s="507"/>
      <c r="AC8" s="507"/>
      <c r="AD8" s="507"/>
      <c r="AE8" s="507"/>
      <c r="AF8" s="507"/>
      <c r="AG8" s="507"/>
      <c r="AH8" s="507"/>
      <c r="AI8" s="507"/>
    </row>
    <row r="9" spans="2:35" ht="35.65" customHeight="1" x14ac:dyDescent="0.15">
      <c r="B9" s="505"/>
      <c r="C9" s="507"/>
      <c r="D9" s="507"/>
      <c r="E9" s="507"/>
      <c r="F9" s="507"/>
      <c r="G9" s="507"/>
      <c r="H9" s="507"/>
      <c r="I9" s="507"/>
      <c r="J9" s="507"/>
      <c r="K9" s="507"/>
      <c r="L9" s="507"/>
      <c r="M9" s="507"/>
      <c r="N9" s="507"/>
      <c r="O9" s="507"/>
      <c r="P9" s="507"/>
      <c r="Q9" s="507"/>
      <c r="R9" s="507"/>
      <c r="S9" s="507"/>
      <c r="T9" s="507"/>
      <c r="U9" s="507"/>
      <c r="V9" s="507"/>
      <c r="W9" s="507"/>
      <c r="X9" s="507"/>
      <c r="Y9" s="507"/>
      <c r="Z9" s="507"/>
      <c r="AA9" s="507"/>
      <c r="AB9" s="507"/>
      <c r="AC9" s="507"/>
      <c r="AD9" s="507"/>
      <c r="AE9" s="507"/>
      <c r="AF9" s="507"/>
      <c r="AG9" s="507"/>
      <c r="AH9" s="507"/>
      <c r="AI9" s="507"/>
    </row>
    <row r="10" spans="2:35" ht="35.65" customHeight="1" x14ac:dyDescent="0.15">
      <c r="B10" s="505"/>
      <c r="C10" s="507"/>
      <c r="D10" s="507"/>
      <c r="E10" s="507"/>
      <c r="F10" s="507"/>
      <c r="G10" s="507"/>
      <c r="H10" s="507"/>
      <c r="I10" s="507"/>
      <c r="J10" s="507"/>
      <c r="K10" s="507"/>
      <c r="L10" s="507"/>
      <c r="M10" s="507"/>
      <c r="N10" s="507"/>
      <c r="O10" s="507"/>
      <c r="P10" s="507"/>
      <c r="Q10" s="507"/>
      <c r="R10" s="507"/>
      <c r="S10" s="507"/>
      <c r="T10" s="507"/>
      <c r="U10" s="507"/>
      <c r="V10" s="507"/>
      <c r="W10" s="507"/>
      <c r="X10" s="507"/>
      <c r="Y10" s="507"/>
      <c r="Z10" s="507"/>
      <c r="AA10" s="507"/>
      <c r="AB10" s="507"/>
      <c r="AC10" s="507"/>
      <c r="AD10" s="507"/>
      <c r="AE10" s="507"/>
      <c r="AF10" s="507"/>
      <c r="AG10" s="507"/>
      <c r="AH10" s="507"/>
      <c r="AI10" s="507"/>
    </row>
    <row r="11" spans="2:35" ht="35.65" customHeight="1" x14ac:dyDescent="0.15">
      <c r="B11" s="505"/>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row>
    <row r="12" spans="2:35" ht="35.65" customHeight="1" x14ac:dyDescent="0.15">
      <c r="B12" s="505"/>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row>
    <row r="13" spans="2:35" ht="35.65" customHeight="1" x14ac:dyDescent="0.15">
      <c r="B13" s="505"/>
      <c r="C13" s="507"/>
      <c r="D13" s="507"/>
      <c r="E13" s="507"/>
      <c r="F13" s="507"/>
      <c r="G13" s="507"/>
      <c r="H13" s="507"/>
      <c r="I13" s="507"/>
      <c r="J13" s="507"/>
      <c r="K13" s="507"/>
      <c r="L13" s="507"/>
      <c r="M13" s="507"/>
      <c r="N13" s="507"/>
      <c r="O13" s="507"/>
      <c r="P13" s="507"/>
      <c r="Q13" s="507"/>
      <c r="R13" s="507"/>
      <c r="S13" s="507"/>
      <c r="T13" s="507"/>
      <c r="U13" s="507"/>
      <c r="V13" s="507"/>
      <c r="W13" s="507"/>
      <c r="X13" s="507"/>
      <c r="Y13" s="507"/>
      <c r="Z13" s="507"/>
      <c r="AA13" s="507"/>
      <c r="AB13" s="507"/>
      <c r="AC13" s="507"/>
      <c r="AD13" s="507"/>
      <c r="AE13" s="507"/>
      <c r="AF13" s="507"/>
      <c r="AG13" s="507"/>
      <c r="AH13" s="507"/>
      <c r="AI13" s="507"/>
    </row>
    <row r="14" spans="2:35" ht="35.65" customHeight="1" x14ac:dyDescent="0.15">
      <c r="B14" s="505"/>
      <c r="C14" s="507"/>
      <c r="D14" s="507"/>
      <c r="E14" s="507"/>
      <c r="F14" s="507"/>
      <c r="G14" s="507"/>
      <c r="H14" s="507"/>
      <c r="I14" s="507"/>
      <c r="J14" s="507"/>
      <c r="K14" s="507"/>
      <c r="L14" s="507"/>
      <c r="M14" s="507"/>
      <c r="N14" s="507"/>
      <c r="O14" s="507"/>
      <c r="P14" s="507"/>
      <c r="Q14" s="507"/>
      <c r="R14" s="507"/>
      <c r="S14" s="507"/>
      <c r="T14" s="507"/>
      <c r="U14" s="507"/>
      <c r="V14" s="507"/>
      <c r="W14" s="507"/>
      <c r="X14" s="507"/>
      <c r="Y14" s="507"/>
      <c r="Z14" s="507"/>
      <c r="AA14" s="507"/>
      <c r="AB14" s="507"/>
      <c r="AC14" s="507"/>
      <c r="AD14" s="507"/>
      <c r="AE14" s="507"/>
      <c r="AF14" s="507"/>
      <c r="AG14" s="507"/>
      <c r="AH14" s="507"/>
      <c r="AI14" s="507"/>
    </row>
    <row r="15" spans="2:35" ht="35.65" customHeight="1" x14ac:dyDescent="0.15">
      <c r="B15" s="505"/>
      <c r="C15" s="507"/>
      <c r="D15" s="507"/>
      <c r="E15" s="507"/>
      <c r="F15" s="507"/>
      <c r="G15" s="507"/>
      <c r="H15" s="507"/>
      <c r="I15" s="507"/>
      <c r="J15" s="507"/>
      <c r="K15" s="507"/>
      <c r="L15" s="507"/>
      <c r="M15" s="507"/>
      <c r="N15" s="507"/>
      <c r="O15" s="507"/>
      <c r="P15" s="507"/>
      <c r="Q15" s="507"/>
      <c r="R15" s="507"/>
      <c r="S15" s="507"/>
      <c r="T15" s="507"/>
      <c r="U15" s="507"/>
      <c r="V15" s="507"/>
      <c r="W15" s="507"/>
      <c r="X15" s="507"/>
      <c r="Y15" s="507"/>
      <c r="Z15" s="507"/>
      <c r="AA15" s="507"/>
      <c r="AB15" s="507"/>
      <c r="AC15" s="507"/>
      <c r="AD15" s="507"/>
      <c r="AE15" s="507"/>
      <c r="AF15" s="507"/>
      <c r="AG15" s="507"/>
      <c r="AH15" s="507"/>
      <c r="AI15" s="507"/>
    </row>
    <row r="16" spans="2:35" ht="35.65" customHeight="1" x14ac:dyDescent="0.15">
      <c r="B16" s="505"/>
      <c r="C16" s="507"/>
      <c r="D16" s="507"/>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row>
    <row r="17" spans="2:35" ht="35.65" customHeight="1" x14ac:dyDescent="0.15">
      <c r="B17" s="505"/>
      <c r="C17" s="507"/>
      <c r="D17" s="507"/>
      <c r="E17" s="507"/>
      <c r="F17" s="507"/>
      <c r="G17" s="507"/>
      <c r="H17" s="507"/>
      <c r="I17" s="507"/>
      <c r="J17" s="507"/>
      <c r="K17" s="507"/>
      <c r="L17" s="507"/>
      <c r="M17" s="507"/>
      <c r="N17" s="507"/>
      <c r="O17" s="507"/>
      <c r="P17" s="507"/>
      <c r="Q17" s="507"/>
      <c r="R17" s="507"/>
      <c r="S17" s="507"/>
      <c r="T17" s="507"/>
      <c r="U17" s="507"/>
      <c r="V17" s="507"/>
      <c r="W17" s="507"/>
      <c r="X17" s="507"/>
      <c r="Y17" s="507"/>
      <c r="Z17" s="507"/>
      <c r="AA17" s="507"/>
      <c r="AB17" s="507"/>
      <c r="AC17" s="507"/>
      <c r="AD17" s="507"/>
      <c r="AE17" s="507"/>
      <c r="AF17" s="507"/>
      <c r="AG17" s="507"/>
      <c r="AH17" s="507"/>
      <c r="AI17" s="507"/>
    </row>
    <row r="18" spans="2:35" ht="53.25" customHeight="1" x14ac:dyDescent="0.15">
      <c r="B18" s="505"/>
      <c r="C18" s="507"/>
      <c r="D18" s="507"/>
      <c r="E18" s="507"/>
      <c r="F18" s="507"/>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0"/>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8" zoomScale="115" zoomScaleNormal="70" zoomScaleSheetLayoutView="115" workbookViewId="0">
      <selection activeCell="AD17" sqref="AD17"/>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B12:B29"/>
    <mergeCell ref="J29:P29"/>
    <mergeCell ref="Q29:Y29"/>
    <mergeCell ref="N2:O2"/>
    <mergeCell ref="P2:R2"/>
    <mergeCell ref="S2:U2"/>
    <mergeCell ref="V2:Z2"/>
    <mergeCell ref="D6:F6"/>
    <mergeCell ref="G6:H6"/>
    <mergeCell ref="I6:K6"/>
    <mergeCell ref="L6:M6"/>
    <mergeCell ref="R5:R6"/>
    <mergeCell ref="S5:T5"/>
    <mergeCell ref="V5:V6"/>
    <mergeCell ref="X5:Z5"/>
    <mergeCell ref="S6:T6"/>
    <mergeCell ref="B7:C11"/>
    <mergeCell ref="D7:E11"/>
    <mergeCell ref="G8:H11"/>
    <mergeCell ref="I8:I11"/>
    <mergeCell ref="R8:S8"/>
    <mergeCell ref="R9:S10"/>
    <mergeCell ref="L11:M11"/>
    <mergeCell ref="O11:P11"/>
    <mergeCell ref="R11:S11"/>
    <mergeCell ref="V8:W9"/>
    <mergeCell ref="X8:Y9"/>
    <mergeCell ref="J9:J10"/>
    <mergeCell ref="K9:K10"/>
    <mergeCell ref="L9:M10"/>
    <mergeCell ref="N9:N10"/>
    <mergeCell ref="O9:P10"/>
    <mergeCell ref="Q9:Q10"/>
    <mergeCell ref="L8:M8"/>
    <mergeCell ref="O8:P8"/>
    <mergeCell ref="V10:W11"/>
    <mergeCell ref="X10:Y11"/>
    <mergeCell ref="T8:U11"/>
    <mergeCell ref="X6:Z6"/>
    <mergeCell ref="Q5:Q6"/>
    <mergeCell ref="B5:B6"/>
    <mergeCell ref="D5:F5"/>
    <mergeCell ref="G5:H5"/>
    <mergeCell ref="I5:K5"/>
    <mergeCell ref="L5:M5"/>
    <mergeCell ref="Q3:R4"/>
    <mergeCell ref="S3:U3"/>
    <mergeCell ref="V3:V4"/>
    <mergeCell ref="X3:Z3"/>
    <mergeCell ref="C4:F4"/>
    <mergeCell ref="S4:U4"/>
    <mergeCell ref="X4:Z4"/>
    <mergeCell ref="C3:F3"/>
    <mergeCell ref="G3:G4"/>
    <mergeCell ref="H3:J4"/>
    <mergeCell ref="K3:K4"/>
    <mergeCell ref="L3:P4"/>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FE45E-BA83-4703-8A88-61021A8D0221}">
  <sheetPr codeName="Sheet33">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FB6A332-118F-4B6D-8D8E-CE706D063F79}">
          <x14:formula1>
            <xm:f>'(参考)リスト'!$G$16:$G$19</xm:f>
          </x14:formula1>
          <xm:sqref>D7:E11</xm:sqref>
        </x14:dataValidation>
        <x14:dataValidation type="list" allowBlank="1" showInputMessage="1" showErrorMessage="1" xr:uid="{055BF11F-C1BA-4912-AEBB-3C5928B97B94}">
          <x14:formula1>
            <xm:f>'(参考)リスト'!$E$6:$E$10</xm:f>
          </x14:formula1>
          <xm:sqref>U6</xm:sqref>
        </x14:dataValidation>
        <x14:dataValidation type="list" allowBlank="1" showInputMessage="1" showErrorMessage="1" xr:uid="{46719419-C30A-4A9B-A77A-8C478895CFA8}">
          <x14:formula1>
            <xm:f>'(参考)リスト'!$F$6:$F$7</xm:f>
          </x14:formula1>
          <xm:sqref>U5</xm:sqref>
        </x14:dataValidation>
        <x14:dataValidation type="list" allowBlank="1" showInputMessage="1" showErrorMessage="1" xr:uid="{F9FCAFDC-F0A7-4E04-85C7-57AD1E9B3849}">
          <x14:formula1>
            <xm:f>'(参考)リスト'!$D$6:$D$7</xm:f>
          </x14:formula1>
          <xm:sqref>R5:R6</xm:sqref>
        </x14:dataValidation>
        <x14:dataValidation type="list" allowBlank="1" showInputMessage="1" showErrorMessage="1" xr:uid="{6A89FD1F-D58C-423B-A501-08D6B1BE253B}">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7E705-6726-467C-A299-3C05E5DEC5FA}">
  <sheetPr codeName="Sheet34">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7EBEBC2-4028-42B9-9C12-60A3C5BCECA9}">
          <x14:formula1>
            <xm:f>'(参考)リスト'!$C$6:$C$11</xm:f>
          </x14:formula1>
          <xm:sqref>I5:K5</xm:sqref>
        </x14:dataValidation>
        <x14:dataValidation type="list" allowBlank="1" showInputMessage="1" showErrorMessage="1" xr:uid="{AA646E7B-D1A9-43AD-9B87-F65CAF2A906E}">
          <x14:formula1>
            <xm:f>'(参考)リスト'!$D$6:$D$7</xm:f>
          </x14:formula1>
          <xm:sqref>R5:R6</xm:sqref>
        </x14:dataValidation>
        <x14:dataValidation type="list" allowBlank="1" showInputMessage="1" showErrorMessage="1" xr:uid="{05B1B56A-D3E6-4CA6-A27A-49A30A3CA77A}">
          <x14:formula1>
            <xm:f>'(参考)リスト'!$F$6:$F$7</xm:f>
          </x14:formula1>
          <xm:sqref>U5</xm:sqref>
        </x14:dataValidation>
        <x14:dataValidation type="list" allowBlank="1" showInputMessage="1" showErrorMessage="1" xr:uid="{3B2C5442-61B7-419D-9C4A-2C7C3267C737}">
          <x14:formula1>
            <xm:f>'(参考)リスト'!$E$6:$E$10</xm:f>
          </x14:formula1>
          <xm:sqref>U6</xm:sqref>
        </x14:dataValidation>
        <x14:dataValidation type="list" allowBlank="1" showInputMessage="1" showErrorMessage="1" xr:uid="{F6164C1E-B699-4341-B0FB-B2644C76CF9C}">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FCD4-697F-41A0-8B0B-DEE43A59219D}">
  <sheetPr codeName="Sheet35">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9853B8-F744-41AC-AB7A-B56DB577A794}">
          <x14:formula1>
            <xm:f>'(参考)リスト'!$G$16:$G$19</xm:f>
          </x14:formula1>
          <xm:sqref>D7:E11</xm:sqref>
        </x14:dataValidation>
        <x14:dataValidation type="list" allowBlank="1" showInputMessage="1" showErrorMessage="1" xr:uid="{30E80072-E527-4270-B958-7E15FB4435A3}">
          <x14:formula1>
            <xm:f>'(参考)リスト'!$E$6:$E$10</xm:f>
          </x14:formula1>
          <xm:sqref>U6</xm:sqref>
        </x14:dataValidation>
        <x14:dataValidation type="list" allowBlank="1" showInputMessage="1" showErrorMessage="1" xr:uid="{72ABEF95-25F7-4CE7-A9AC-C6999C6E2C08}">
          <x14:formula1>
            <xm:f>'(参考)リスト'!$F$6:$F$7</xm:f>
          </x14:formula1>
          <xm:sqref>U5</xm:sqref>
        </x14:dataValidation>
        <x14:dataValidation type="list" allowBlank="1" showInputMessage="1" showErrorMessage="1" xr:uid="{B28DAA5F-3F7B-4BFB-A901-8438135EE907}">
          <x14:formula1>
            <xm:f>'(参考)リスト'!$D$6:$D$7</xm:f>
          </x14:formula1>
          <xm:sqref>R5:R6</xm:sqref>
        </x14:dataValidation>
        <x14:dataValidation type="list" allowBlank="1" showInputMessage="1" showErrorMessage="1" xr:uid="{7523ED64-3288-4D65-9B41-6F043975812D}">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C770B-ABF2-4269-B7BE-E7FE48F8CBA0}">
  <sheetPr codeName="Sheet36">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AE07B93-94D3-48F6-A0E5-4F87E56E4BEC}">
          <x14:formula1>
            <xm:f>'(参考)リスト'!$C$6:$C$11</xm:f>
          </x14:formula1>
          <xm:sqref>I5:K5</xm:sqref>
        </x14:dataValidation>
        <x14:dataValidation type="list" allowBlank="1" showInputMessage="1" showErrorMessage="1" xr:uid="{1FD5B90D-AE73-4C49-B78C-3661C656F123}">
          <x14:formula1>
            <xm:f>'(参考)リスト'!$D$6:$D$7</xm:f>
          </x14:formula1>
          <xm:sqref>R5:R6</xm:sqref>
        </x14:dataValidation>
        <x14:dataValidation type="list" allowBlank="1" showInputMessage="1" showErrorMessage="1" xr:uid="{55CE9963-635F-4644-918B-6FC7481CF3DE}">
          <x14:formula1>
            <xm:f>'(参考)リスト'!$F$6:$F$7</xm:f>
          </x14:formula1>
          <xm:sqref>U5</xm:sqref>
        </x14:dataValidation>
        <x14:dataValidation type="list" allowBlank="1" showInputMessage="1" showErrorMessage="1" xr:uid="{8D5A955F-CCA6-45A7-BF62-AE686CCEABCA}">
          <x14:formula1>
            <xm:f>'(参考)リスト'!$E$6:$E$10</xm:f>
          </x14:formula1>
          <xm:sqref>U6</xm:sqref>
        </x14:dataValidation>
        <x14:dataValidation type="list" allowBlank="1" showInputMessage="1" showErrorMessage="1" xr:uid="{697C01C6-4203-49F6-A09E-59A1B3C8F8BB}">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94946-30BC-4DAD-BE24-CF2BA99BE67C}">
  <sheetPr codeName="Sheet37">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62A6068-3B7A-43CC-856A-C8D4573727F6}">
          <x14:formula1>
            <xm:f>'(参考)リスト'!$G$16:$G$19</xm:f>
          </x14:formula1>
          <xm:sqref>D7:E11</xm:sqref>
        </x14:dataValidation>
        <x14:dataValidation type="list" allowBlank="1" showInputMessage="1" showErrorMessage="1" xr:uid="{593EC1B1-4AD9-4650-85D6-2B42737FFBD2}">
          <x14:formula1>
            <xm:f>'(参考)リスト'!$E$6:$E$10</xm:f>
          </x14:formula1>
          <xm:sqref>U6</xm:sqref>
        </x14:dataValidation>
        <x14:dataValidation type="list" allowBlank="1" showInputMessage="1" showErrorMessage="1" xr:uid="{BA94CC21-0808-482B-AA55-1DEC36A2354E}">
          <x14:formula1>
            <xm:f>'(参考)リスト'!$F$6:$F$7</xm:f>
          </x14:formula1>
          <xm:sqref>U5</xm:sqref>
        </x14:dataValidation>
        <x14:dataValidation type="list" allowBlank="1" showInputMessage="1" showErrorMessage="1" xr:uid="{7DFCBD24-ABCA-4084-80BA-CB1144285F0F}">
          <x14:formula1>
            <xm:f>'(参考)リスト'!$D$6:$D$7</xm:f>
          </x14:formula1>
          <xm:sqref>R5:R6</xm:sqref>
        </x14:dataValidation>
        <x14:dataValidation type="list" allowBlank="1" showInputMessage="1" showErrorMessage="1" xr:uid="{410F32B5-B0BE-49D3-94DC-D96CFED50FD7}">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3E833-3A9B-475D-9F60-BD16DD6E05F3}">
  <sheetPr codeName="Sheet38">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5D6A61B-4597-4DA9-8224-970BE8637019}">
          <x14:formula1>
            <xm:f>'(参考)リスト'!$C$6:$C$11</xm:f>
          </x14:formula1>
          <xm:sqref>I5:K5</xm:sqref>
        </x14:dataValidation>
        <x14:dataValidation type="list" allowBlank="1" showInputMessage="1" showErrorMessage="1" xr:uid="{939F1FEE-74E0-4352-B7A8-533284DD065F}">
          <x14:formula1>
            <xm:f>'(参考)リスト'!$D$6:$D$7</xm:f>
          </x14:formula1>
          <xm:sqref>R5:R6</xm:sqref>
        </x14:dataValidation>
        <x14:dataValidation type="list" allowBlank="1" showInputMessage="1" showErrorMessage="1" xr:uid="{9FD5B86B-94D2-446A-B3E7-6C5D60AD97D7}">
          <x14:formula1>
            <xm:f>'(参考)リスト'!$F$6:$F$7</xm:f>
          </x14:formula1>
          <xm:sqref>U5</xm:sqref>
        </x14:dataValidation>
        <x14:dataValidation type="list" allowBlank="1" showInputMessage="1" showErrorMessage="1" xr:uid="{C331BFF4-D30E-49AE-A295-2FE31B59B364}">
          <x14:formula1>
            <xm:f>'(参考)リスト'!$E$6:$E$10</xm:f>
          </x14:formula1>
          <xm:sqref>U6</xm:sqref>
        </x14:dataValidation>
        <x14:dataValidation type="list" allowBlank="1" showInputMessage="1" showErrorMessage="1" xr:uid="{C3C5BEA6-3860-437D-92EF-D1A30A90A136}">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3DA9-B6ED-48C2-9E9F-33FE2BCDAC8B}">
  <sheetPr codeName="Sheet39">
    <pageSetUpPr fitToPage="1"/>
  </sheetPr>
  <dimension ref="B1:AA37"/>
  <sheetViews>
    <sheetView showGridLines="0" view="pageBreakPreview" topLeftCell="A6"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ADACBF-C336-4898-8D84-B4A791A3913E}">
          <x14:formula1>
            <xm:f>'(参考)リスト'!$G$16:$G$19</xm:f>
          </x14:formula1>
          <xm:sqref>D7:E11</xm:sqref>
        </x14:dataValidation>
        <x14:dataValidation type="list" allowBlank="1" showInputMessage="1" showErrorMessage="1" xr:uid="{E0AF0AE4-E169-4BE4-AD0B-FA449739FC1B}">
          <x14:formula1>
            <xm:f>'(参考)リスト'!$E$6:$E$10</xm:f>
          </x14:formula1>
          <xm:sqref>U6</xm:sqref>
        </x14:dataValidation>
        <x14:dataValidation type="list" allowBlank="1" showInputMessage="1" showErrorMessage="1" xr:uid="{66A23024-E86A-40F9-B645-A0E8963555CA}">
          <x14:formula1>
            <xm:f>'(参考)リスト'!$F$6:$F$7</xm:f>
          </x14:formula1>
          <xm:sqref>U5</xm:sqref>
        </x14:dataValidation>
        <x14:dataValidation type="list" allowBlank="1" showInputMessage="1" showErrorMessage="1" xr:uid="{DC669FC7-4639-47AF-8B8F-5042DEA258DC}">
          <x14:formula1>
            <xm:f>'(参考)リスト'!$D$6:$D$7</xm:f>
          </x14:formula1>
          <xm:sqref>R5:R6</xm:sqref>
        </x14:dataValidation>
        <x14:dataValidation type="list" allowBlank="1" showInputMessage="1" showErrorMessage="1" xr:uid="{62FC5395-1DAB-42AD-ABF3-27354E281F30}">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28A70-4271-4289-A417-52D137CED226}">
  <sheetPr codeName="Sheet40">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EAC7AB0-9464-40B2-9052-C9DBAD735F0D}">
          <x14:formula1>
            <xm:f>'(参考)リスト'!$C$6:$C$11</xm:f>
          </x14:formula1>
          <xm:sqref>I5:K5</xm:sqref>
        </x14:dataValidation>
        <x14:dataValidation type="list" allowBlank="1" showInputMessage="1" showErrorMessage="1" xr:uid="{B001122F-A391-4485-8E67-A8291DA6DAE1}">
          <x14:formula1>
            <xm:f>'(参考)リスト'!$D$6:$D$7</xm:f>
          </x14:formula1>
          <xm:sqref>R5:R6</xm:sqref>
        </x14:dataValidation>
        <x14:dataValidation type="list" allowBlank="1" showInputMessage="1" showErrorMessage="1" xr:uid="{65D0D0D3-A5DC-4592-A838-AA0B286A8675}">
          <x14:formula1>
            <xm:f>'(参考)リスト'!$F$6:$F$7</xm:f>
          </x14:formula1>
          <xm:sqref>U5</xm:sqref>
        </x14:dataValidation>
        <x14:dataValidation type="list" allowBlank="1" showInputMessage="1" showErrorMessage="1" xr:uid="{9D7F5599-BB6F-44EE-880C-3E6B59E5056A}">
          <x14:formula1>
            <xm:f>'(参考)リスト'!$E$6:$E$10</xm:f>
          </x14:formula1>
          <xm:sqref>U6</xm:sqref>
        </x14:dataValidation>
        <x14:dataValidation type="list" allowBlank="1" showInputMessage="1" showErrorMessage="1" xr:uid="{E0121ACE-9AA5-4C1A-95C3-1C66187D4450}">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EDE3F-08AD-4860-B62F-0B8DD783DB69}">
  <sheetPr codeName="Sheet41">
    <pageSetUpPr fitToPage="1"/>
  </sheetPr>
  <dimension ref="B1:AA37"/>
  <sheetViews>
    <sheetView showGridLines="0" view="pageBreakPreview" zoomScale="115" zoomScaleNormal="70" zoomScaleSheetLayoutView="115" workbookViewId="0">
      <selection activeCell="B5" sqref="B3: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46FC60C-DB3F-48DE-B64A-316E63979107}">
          <x14:formula1>
            <xm:f>'(参考)リスト'!$G$16:$G$19</xm:f>
          </x14:formula1>
          <xm:sqref>D7:E11</xm:sqref>
        </x14:dataValidation>
        <x14:dataValidation type="list" allowBlank="1" showInputMessage="1" showErrorMessage="1" xr:uid="{2166AEDF-B51F-411D-849C-EA60908AAD24}">
          <x14:formula1>
            <xm:f>'(参考)リスト'!$E$6:$E$10</xm:f>
          </x14:formula1>
          <xm:sqref>U6</xm:sqref>
        </x14:dataValidation>
        <x14:dataValidation type="list" allowBlank="1" showInputMessage="1" showErrorMessage="1" xr:uid="{7D46FDA5-48C6-46EC-8764-2DD613FB5214}">
          <x14:formula1>
            <xm:f>'(参考)リスト'!$F$6:$F$7</xm:f>
          </x14:formula1>
          <xm:sqref>U5</xm:sqref>
        </x14:dataValidation>
        <x14:dataValidation type="list" allowBlank="1" showInputMessage="1" showErrorMessage="1" xr:uid="{519FB5A3-B38D-442A-9948-E7D2EAF9C0E7}">
          <x14:formula1>
            <xm:f>'(参考)リスト'!$D$6:$D$7</xm:f>
          </x14:formula1>
          <xm:sqref>R5:R6</xm:sqref>
        </x14:dataValidation>
        <x14:dataValidation type="list" allowBlank="1" showInputMessage="1" showErrorMessage="1" xr:uid="{7AB3F8ED-2ED3-47F1-B807-85419AE11C63}">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F3A5-7775-4101-AA70-7B2318413835}">
  <sheetPr codeName="Sheet42">
    <pageSetUpPr fitToPage="1"/>
  </sheetPr>
  <dimension ref="B1:AA37"/>
  <sheetViews>
    <sheetView showGridLines="0" view="pageBreakPreview" zoomScale="115" zoomScaleNormal="70" zoomScaleSheetLayoutView="115" workbookViewId="0">
      <selection activeCell="E21" sqref="E2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78" t="s">
        <v>499</v>
      </c>
      <c r="C2" s="212"/>
      <c r="D2" s="212"/>
      <c r="E2" s="212"/>
      <c r="F2" s="212"/>
      <c r="G2" s="212"/>
      <c r="H2" s="212"/>
      <c r="I2" s="212"/>
      <c r="J2" s="212"/>
      <c r="K2" s="212"/>
      <c r="L2" s="212"/>
      <c r="M2" s="214"/>
      <c r="N2" s="353" t="s">
        <v>408</v>
      </c>
      <c r="O2" s="353"/>
      <c r="P2" s="599">
        <v>45590</v>
      </c>
      <c r="Q2" s="600"/>
      <c r="R2" s="601"/>
      <c r="S2" s="353" t="s">
        <v>409</v>
      </c>
      <c r="T2" s="353"/>
      <c r="U2" s="353"/>
      <c r="V2" s="602" t="s">
        <v>1266</v>
      </c>
      <c r="W2" s="602"/>
      <c r="X2" s="602"/>
      <c r="Y2" s="602"/>
      <c r="Z2" s="602"/>
    </row>
    <row r="3" spans="2:27" ht="20.100000000000001" customHeight="1" x14ac:dyDescent="0.15">
      <c r="B3" s="279" t="s">
        <v>580</v>
      </c>
      <c r="C3" s="548" t="s">
        <v>1265</v>
      </c>
      <c r="D3" s="549"/>
      <c r="E3" s="549"/>
      <c r="F3" s="550"/>
      <c r="G3" s="559" t="s">
        <v>581</v>
      </c>
      <c r="H3" s="548" t="s">
        <v>558</v>
      </c>
      <c r="I3" s="549"/>
      <c r="J3" s="550"/>
      <c r="K3" s="559" t="s">
        <v>582</v>
      </c>
      <c r="L3" s="549" t="s">
        <v>1283</v>
      </c>
      <c r="M3" s="549"/>
      <c r="N3" s="549"/>
      <c r="O3" s="549"/>
      <c r="P3" s="549"/>
      <c r="Q3" s="520" t="s">
        <v>583</v>
      </c>
      <c r="R3" s="522"/>
      <c r="S3" s="548" t="s">
        <v>584</v>
      </c>
      <c r="T3" s="549"/>
      <c r="U3" s="550"/>
      <c r="V3" s="551" t="s">
        <v>410</v>
      </c>
      <c r="W3" s="273" t="s">
        <v>411</v>
      </c>
      <c r="X3" s="553">
        <v>34.228389999999997</v>
      </c>
      <c r="Y3" s="554"/>
      <c r="Z3" s="555"/>
    </row>
    <row r="4" spans="2:27" ht="20.100000000000001" customHeight="1" x14ac:dyDescent="0.15">
      <c r="B4" s="280" t="s">
        <v>7</v>
      </c>
      <c r="C4" s="556" t="s">
        <v>1267</v>
      </c>
      <c r="D4" s="557"/>
      <c r="E4" s="557"/>
      <c r="F4" s="558"/>
      <c r="G4" s="560"/>
      <c r="H4" s="556"/>
      <c r="I4" s="557"/>
      <c r="J4" s="558"/>
      <c r="K4" s="560"/>
      <c r="L4" s="557"/>
      <c r="M4" s="557"/>
      <c r="N4" s="557"/>
      <c r="O4" s="557"/>
      <c r="P4" s="557"/>
      <c r="Q4" s="523"/>
      <c r="R4" s="525"/>
      <c r="S4" s="556" t="s">
        <v>585</v>
      </c>
      <c r="T4" s="557"/>
      <c r="U4" s="558"/>
      <c r="V4" s="552"/>
      <c r="W4" s="278" t="s">
        <v>412</v>
      </c>
      <c r="X4" s="553">
        <v>132.12378000000001</v>
      </c>
      <c r="Y4" s="554"/>
      <c r="Z4" s="555"/>
    </row>
    <row r="5" spans="2:27" ht="20.100000000000001" customHeight="1" x14ac:dyDescent="0.15">
      <c r="B5" s="527" t="s">
        <v>8</v>
      </c>
      <c r="C5" s="263" t="s">
        <v>9</v>
      </c>
      <c r="D5" s="561" t="s">
        <v>560</v>
      </c>
      <c r="E5" s="562"/>
      <c r="F5" s="562"/>
      <c r="G5" s="563" t="s">
        <v>495</v>
      </c>
      <c r="H5" s="564"/>
      <c r="I5" s="314" t="s">
        <v>356</v>
      </c>
      <c r="J5" s="565"/>
      <c r="K5" s="315"/>
      <c r="L5" s="566" t="s">
        <v>586</v>
      </c>
      <c r="M5" s="566"/>
      <c r="N5" s="266" t="s">
        <v>587</v>
      </c>
      <c r="O5" s="284">
        <v>418</v>
      </c>
      <c r="P5" s="267" t="s">
        <v>588</v>
      </c>
      <c r="Q5" s="522" t="s">
        <v>424</v>
      </c>
      <c r="R5" s="603" t="s">
        <v>589</v>
      </c>
      <c r="S5" s="559" t="s">
        <v>13</v>
      </c>
      <c r="T5" s="559"/>
      <c r="U5" s="282" t="s">
        <v>251</v>
      </c>
      <c r="V5" s="508" t="s">
        <v>413</v>
      </c>
      <c r="W5" s="273" t="s">
        <v>411</v>
      </c>
      <c r="X5" s="553">
        <v>34.228999999999999</v>
      </c>
      <c r="Y5" s="554"/>
      <c r="Z5" s="555"/>
    </row>
    <row r="6" spans="2:27" ht="20.100000000000001" customHeight="1" x14ac:dyDescent="0.15">
      <c r="B6" s="541"/>
      <c r="C6" s="263" t="s">
        <v>10</v>
      </c>
      <c r="D6" s="561" t="s">
        <v>590</v>
      </c>
      <c r="E6" s="562"/>
      <c r="F6" s="562"/>
      <c r="G6" s="566" t="s">
        <v>414</v>
      </c>
      <c r="H6" s="566"/>
      <c r="I6" s="314" t="s">
        <v>591</v>
      </c>
      <c r="J6" s="565"/>
      <c r="K6" s="315"/>
      <c r="L6" s="566" t="s">
        <v>372</v>
      </c>
      <c r="M6" s="566"/>
      <c r="N6" s="266" t="s">
        <v>587</v>
      </c>
      <c r="O6" s="285">
        <v>8.93</v>
      </c>
      <c r="P6" s="267" t="s">
        <v>588</v>
      </c>
      <c r="Q6" s="513"/>
      <c r="R6" s="604"/>
      <c r="S6" s="566" t="s">
        <v>12</v>
      </c>
      <c r="T6" s="566"/>
      <c r="U6" s="283" t="s">
        <v>448</v>
      </c>
      <c r="V6" s="511"/>
      <c r="W6" s="273" t="s">
        <v>412</v>
      </c>
      <c r="X6" s="553">
        <v>132.11908</v>
      </c>
      <c r="Y6" s="554"/>
      <c r="Z6" s="555"/>
    </row>
    <row r="7" spans="2:27" ht="7.5" customHeight="1" x14ac:dyDescent="0.15">
      <c r="B7" s="547" t="s">
        <v>496</v>
      </c>
      <c r="C7" s="547"/>
      <c r="D7" s="586" t="s">
        <v>592</v>
      </c>
      <c r="E7" s="587"/>
      <c r="F7" s="271"/>
      <c r="G7" s="271"/>
      <c r="H7" s="271"/>
      <c r="I7" s="271"/>
      <c r="J7" s="271"/>
      <c r="K7" s="271"/>
      <c r="L7" s="271"/>
      <c r="M7" s="271"/>
      <c r="N7" s="271"/>
      <c r="O7" s="271"/>
      <c r="P7" s="271"/>
      <c r="Q7" s="271"/>
      <c r="R7" s="271"/>
      <c r="S7" s="271"/>
      <c r="T7" s="271"/>
      <c r="U7" s="271"/>
      <c r="V7" s="271"/>
      <c r="W7" s="271"/>
      <c r="X7" s="274"/>
      <c r="Y7" s="274"/>
      <c r="Z7" s="275"/>
    </row>
    <row r="8" spans="2:27" ht="21.75" customHeight="1" x14ac:dyDescent="0.15">
      <c r="B8" s="547"/>
      <c r="C8" s="547"/>
      <c r="D8" s="588"/>
      <c r="E8" s="589"/>
      <c r="F8" s="272"/>
      <c r="G8" s="520" t="s">
        <v>593</v>
      </c>
      <c r="H8" s="522"/>
      <c r="I8" s="592" t="s">
        <v>594</v>
      </c>
      <c r="J8" s="276" t="s">
        <v>14</v>
      </c>
      <c r="K8" s="277" t="s">
        <v>523</v>
      </c>
      <c r="L8" s="577">
        <v>219</v>
      </c>
      <c r="M8" s="578"/>
      <c r="N8" s="281" t="s">
        <v>592</v>
      </c>
      <c r="O8" s="579">
        <v>1</v>
      </c>
      <c r="P8" s="579"/>
      <c r="Q8" s="281" t="s">
        <v>595</v>
      </c>
      <c r="R8" s="577">
        <v>0</v>
      </c>
      <c r="S8" s="578"/>
      <c r="T8" s="520" t="s">
        <v>596</v>
      </c>
      <c r="U8" s="522"/>
      <c r="V8" s="520" t="s">
        <v>597</v>
      </c>
      <c r="W8" s="522"/>
      <c r="X8" s="567">
        <v>0</v>
      </c>
      <c r="Y8" s="568"/>
      <c r="Z8" s="272"/>
      <c r="AA8" s="120"/>
    </row>
    <row r="9" spans="2:27" ht="10.9" customHeight="1" x14ac:dyDescent="0.15">
      <c r="B9" s="547"/>
      <c r="C9" s="547"/>
      <c r="D9" s="588"/>
      <c r="E9" s="589"/>
      <c r="F9" s="272"/>
      <c r="G9" s="584"/>
      <c r="H9" s="585"/>
      <c r="I9" s="593"/>
      <c r="J9" s="571" t="s">
        <v>15</v>
      </c>
      <c r="K9" s="573" t="s">
        <v>523</v>
      </c>
      <c r="L9" s="567">
        <v>36</v>
      </c>
      <c r="M9" s="568"/>
      <c r="N9" s="571" t="s">
        <v>592</v>
      </c>
      <c r="O9" s="567">
        <v>0</v>
      </c>
      <c r="P9" s="568"/>
      <c r="Q9" s="571" t="s">
        <v>595</v>
      </c>
      <c r="R9" s="567">
        <v>0</v>
      </c>
      <c r="S9" s="568"/>
      <c r="T9" s="584"/>
      <c r="U9" s="585"/>
      <c r="V9" s="523"/>
      <c r="W9" s="525"/>
      <c r="X9" s="569"/>
      <c r="Y9" s="570"/>
      <c r="Z9" s="272"/>
      <c r="AA9" s="120"/>
    </row>
    <row r="10" spans="2:27" ht="10.9" customHeight="1" x14ac:dyDescent="0.15">
      <c r="B10" s="547"/>
      <c r="C10" s="547"/>
      <c r="D10" s="588"/>
      <c r="E10" s="589"/>
      <c r="F10" s="272"/>
      <c r="G10" s="584"/>
      <c r="H10" s="585"/>
      <c r="I10" s="593"/>
      <c r="J10" s="572"/>
      <c r="K10" s="574"/>
      <c r="L10" s="575"/>
      <c r="M10" s="576"/>
      <c r="N10" s="572"/>
      <c r="O10" s="575"/>
      <c r="P10" s="576"/>
      <c r="Q10" s="572"/>
      <c r="R10" s="575"/>
      <c r="S10" s="576"/>
      <c r="T10" s="584"/>
      <c r="U10" s="585"/>
      <c r="V10" s="580" t="s">
        <v>598</v>
      </c>
      <c r="W10" s="581"/>
      <c r="X10" s="567">
        <v>0</v>
      </c>
      <c r="Y10" s="568"/>
      <c r="Z10" s="272"/>
      <c r="AA10" s="120"/>
    </row>
    <row r="11" spans="2:27" ht="21.75" customHeight="1" x14ac:dyDescent="0.15">
      <c r="B11" s="547"/>
      <c r="C11" s="547"/>
      <c r="D11" s="590"/>
      <c r="E11" s="591"/>
      <c r="F11" s="272"/>
      <c r="G11" s="523"/>
      <c r="H11" s="525"/>
      <c r="I11" s="594"/>
      <c r="J11" s="281" t="s">
        <v>16</v>
      </c>
      <c r="K11" s="277" t="s">
        <v>523</v>
      </c>
      <c r="L11" s="595">
        <v>0</v>
      </c>
      <c r="M11" s="596"/>
      <c r="N11" s="281" t="s">
        <v>592</v>
      </c>
      <c r="O11" s="597">
        <v>0</v>
      </c>
      <c r="P11" s="597"/>
      <c r="Q11" s="281" t="s">
        <v>595</v>
      </c>
      <c r="R11" s="595">
        <v>0</v>
      </c>
      <c r="S11" s="596"/>
      <c r="T11" s="523"/>
      <c r="U11" s="525"/>
      <c r="V11" s="582"/>
      <c r="W11" s="583"/>
      <c r="X11" s="575"/>
      <c r="Y11" s="576"/>
      <c r="Z11" s="272"/>
      <c r="AA11" s="120"/>
    </row>
    <row r="12" spans="2:27" ht="21.75" customHeight="1" x14ac:dyDescent="0.15">
      <c r="B12" s="316" t="s">
        <v>5</v>
      </c>
      <c r="C12" s="215"/>
      <c r="D12" s="216"/>
      <c r="E12" s="216"/>
      <c r="F12" s="215"/>
      <c r="G12" s="215"/>
      <c r="H12" s="215"/>
      <c r="I12" s="215"/>
      <c r="J12" s="215"/>
      <c r="K12" s="215"/>
      <c r="L12" s="215"/>
      <c r="M12" s="215"/>
      <c r="N12" s="215"/>
      <c r="O12" s="215"/>
      <c r="P12" s="215"/>
      <c r="Q12" s="215"/>
      <c r="R12" s="215"/>
      <c r="S12" s="215"/>
      <c r="T12" s="215"/>
      <c r="U12" s="215"/>
      <c r="V12" s="215"/>
      <c r="W12" s="215"/>
      <c r="X12" s="215"/>
      <c r="Y12" s="215"/>
      <c r="Z12" s="215"/>
      <c r="AA12" s="120"/>
    </row>
    <row r="13" spans="2:27" ht="21.75" customHeight="1" x14ac:dyDescent="0.15">
      <c r="B13" s="317"/>
      <c r="C13" s="215"/>
      <c r="D13" s="216"/>
      <c r="E13" s="216"/>
      <c r="F13" s="215"/>
      <c r="G13" s="215"/>
      <c r="H13" s="215"/>
      <c r="I13" s="215"/>
      <c r="J13" s="215"/>
      <c r="K13" s="215"/>
      <c r="L13" s="215"/>
      <c r="M13" s="215"/>
      <c r="N13" s="215"/>
      <c r="O13" s="215"/>
      <c r="P13" s="215"/>
      <c r="Q13" s="215"/>
      <c r="R13" s="215"/>
      <c r="S13" s="215"/>
      <c r="T13" s="215"/>
      <c r="U13" s="215"/>
      <c r="V13" s="217"/>
      <c r="W13" s="217"/>
      <c r="X13" s="217"/>
      <c r="Y13" s="217"/>
      <c r="Z13" s="215"/>
      <c r="AA13" s="120"/>
    </row>
    <row r="14" spans="2:27" ht="21.75" customHeight="1" x14ac:dyDescent="0.15">
      <c r="B14" s="317"/>
      <c r="C14" s="215"/>
      <c r="D14" s="216"/>
      <c r="E14" s="216"/>
      <c r="F14" s="215"/>
      <c r="G14" s="215"/>
      <c r="H14" s="215"/>
      <c r="I14" s="215"/>
      <c r="J14" s="215"/>
      <c r="K14" s="215"/>
      <c r="L14" s="215"/>
      <c r="M14" s="215"/>
      <c r="N14" s="215"/>
      <c r="O14" s="215"/>
      <c r="P14" s="215"/>
      <c r="Q14" s="215"/>
      <c r="R14" s="215"/>
      <c r="S14" s="215"/>
      <c r="T14" s="217"/>
      <c r="U14" s="217"/>
      <c r="V14" s="218"/>
      <c r="W14" s="218"/>
      <c r="X14" s="218"/>
      <c r="Y14" s="218"/>
      <c r="Z14" s="219"/>
      <c r="AA14" s="120"/>
    </row>
    <row r="15" spans="2:27" ht="21.75" customHeight="1" x14ac:dyDescent="0.15">
      <c r="B15" s="317"/>
      <c r="C15" s="215"/>
      <c r="D15" s="216"/>
      <c r="E15" s="216"/>
      <c r="F15" s="215"/>
      <c r="G15" s="215"/>
      <c r="H15" s="215"/>
      <c r="I15" s="215"/>
      <c r="J15" s="215"/>
      <c r="K15" s="215"/>
      <c r="L15" s="215"/>
      <c r="M15" s="215"/>
      <c r="N15" s="215"/>
      <c r="O15" s="215"/>
      <c r="P15" s="215"/>
      <c r="Q15" s="215"/>
      <c r="R15" s="215"/>
      <c r="S15" s="215"/>
      <c r="T15" s="217"/>
      <c r="U15" s="217"/>
      <c r="V15" s="215"/>
      <c r="W15" s="215"/>
      <c r="X15" s="220"/>
      <c r="Y15" s="220"/>
      <c r="Z15" s="219"/>
    </row>
    <row r="16" spans="2:27" ht="21.75" customHeight="1" x14ac:dyDescent="0.15">
      <c r="B16" s="317"/>
      <c r="C16" s="215"/>
      <c r="D16" s="216"/>
      <c r="E16" s="216"/>
      <c r="F16" s="215"/>
      <c r="G16" s="215"/>
      <c r="H16" s="215"/>
      <c r="I16" s="215"/>
      <c r="J16" s="215"/>
      <c r="K16" s="215"/>
      <c r="L16" s="215"/>
      <c r="M16" s="215"/>
      <c r="N16" s="215"/>
      <c r="O16" s="215"/>
      <c r="P16" s="215"/>
      <c r="Q16" s="215"/>
      <c r="R16" s="215"/>
      <c r="S16" s="215"/>
      <c r="T16" s="221"/>
      <c r="U16" s="221"/>
      <c r="V16" s="221"/>
      <c r="W16" s="221"/>
      <c r="X16" s="221"/>
      <c r="Y16" s="221"/>
      <c r="Z16" s="219"/>
    </row>
    <row r="17" spans="2:26" ht="21.75" customHeight="1" x14ac:dyDescent="0.15">
      <c r="B17" s="317"/>
      <c r="C17" s="215"/>
      <c r="D17" s="216"/>
      <c r="E17" s="216"/>
      <c r="F17" s="215"/>
      <c r="G17" s="215"/>
      <c r="H17" s="215"/>
      <c r="I17" s="215"/>
      <c r="J17" s="215"/>
      <c r="K17" s="215"/>
      <c r="L17" s="215"/>
      <c r="M17" s="215"/>
      <c r="N17" s="215"/>
      <c r="O17" s="215"/>
      <c r="P17" s="215"/>
      <c r="Q17" s="215"/>
      <c r="R17" s="215"/>
      <c r="S17" s="215"/>
      <c r="T17" s="215"/>
      <c r="U17" s="215"/>
      <c r="V17" s="217"/>
      <c r="W17" s="217"/>
      <c r="X17" s="217"/>
      <c r="Y17" s="217"/>
      <c r="Z17" s="219"/>
    </row>
    <row r="18" spans="2:26" ht="21.75" customHeight="1" x14ac:dyDescent="0.15">
      <c r="B18" s="317"/>
      <c r="C18" s="215"/>
      <c r="D18" s="216"/>
      <c r="E18" s="216"/>
      <c r="F18" s="215"/>
      <c r="G18" s="215"/>
      <c r="H18" s="215"/>
      <c r="I18" s="215"/>
      <c r="J18" s="215"/>
      <c r="K18" s="215"/>
      <c r="L18" s="215"/>
      <c r="M18" s="215"/>
      <c r="N18" s="215"/>
      <c r="O18" s="215"/>
      <c r="P18" s="215"/>
      <c r="Q18" s="215"/>
      <c r="R18" s="215"/>
      <c r="S18" s="215"/>
      <c r="T18" s="215"/>
      <c r="U18" s="215"/>
      <c r="V18" s="215"/>
      <c r="W18" s="215"/>
      <c r="X18" s="220"/>
      <c r="Y18" s="220"/>
      <c r="Z18" s="219"/>
    </row>
    <row r="19" spans="2:26" ht="21.75" customHeight="1" x14ac:dyDescent="0.15">
      <c r="B19" s="317"/>
      <c r="C19" s="215"/>
      <c r="D19" s="216"/>
      <c r="E19" s="216"/>
      <c r="F19" s="215"/>
      <c r="G19" s="215"/>
      <c r="H19" s="215"/>
      <c r="I19" s="215"/>
      <c r="J19" s="215"/>
      <c r="K19" s="215"/>
      <c r="L19" s="215"/>
      <c r="M19" s="215"/>
      <c r="N19" s="215"/>
      <c r="O19" s="215"/>
      <c r="P19" s="215"/>
      <c r="Q19" s="215"/>
      <c r="R19" s="215"/>
      <c r="S19" s="215"/>
      <c r="T19" s="215"/>
      <c r="U19" s="215"/>
      <c r="V19" s="215"/>
      <c r="W19" s="215"/>
      <c r="X19" s="220"/>
      <c r="Y19" s="220"/>
      <c r="Z19" s="219"/>
    </row>
    <row r="20" spans="2:26" ht="21.75" customHeight="1" x14ac:dyDescent="0.15">
      <c r="B20" s="317"/>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2"/>
    </row>
    <row r="21" spans="2:26" ht="21.75" customHeight="1" x14ac:dyDescent="0.15">
      <c r="B21" s="317"/>
      <c r="C21" s="217"/>
      <c r="D21" s="217"/>
      <c r="E21" s="217"/>
      <c r="F21" s="217"/>
      <c r="G21" s="217"/>
      <c r="H21" s="223"/>
      <c r="I21" s="217"/>
      <c r="J21" s="217"/>
      <c r="K21" s="217"/>
      <c r="L21" s="217"/>
      <c r="M21" s="223"/>
      <c r="N21" s="223"/>
      <c r="O21" s="223"/>
      <c r="P21" s="217"/>
      <c r="Q21" s="223"/>
      <c r="R21" s="217"/>
      <c r="S21" s="217"/>
      <c r="T21" s="217"/>
      <c r="U21" s="217"/>
      <c r="V21" s="217"/>
      <c r="W21" s="217"/>
      <c r="X21" s="217"/>
      <c r="Y21" s="217"/>
      <c r="Z21" s="224"/>
    </row>
    <row r="22" spans="2:26" ht="21.75" customHeight="1" x14ac:dyDescent="0.15">
      <c r="B22" s="317"/>
      <c r="C22" s="217"/>
      <c r="D22" s="217"/>
      <c r="E22" s="217"/>
      <c r="F22" s="217"/>
      <c r="G22" s="217"/>
      <c r="H22" s="223"/>
      <c r="I22" s="217"/>
      <c r="J22" s="217"/>
      <c r="K22" s="217"/>
      <c r="L22" s="217"/>
      <c r="M22" s="223"/>
      <c r="N22" s="223"/>
      <c r="O22" s="223"/>
      <c r="P22" s="217"/>
      <c r="Q22" s="223"/>
      <c r="R22" s="217"/>
      <c r="S22" s="217"/>
      <c r="T22" s="217"/>
      <c r="U22" s="217"/>
      <c r="V22" s="217"/>
      <c r="W22" s="217"/>
      <c r="X22" s="217"/>
      <c r="Y22" s="217"/>
      <c r="Z22" s="224"/>
    </row>
    <row r="23" spans="2:26" ht="21.75" customHeight="1" x14ac:dyDescent="0.15">
      <c r="B23" s="317"/>
      <c r="C23" s="223"/>
      <c r="D23" s="217"/>
      <c r="E23" s="217"/>
      <c r="F23" s="223"/>
      <c r="G23" s="223"/>
      <c r="H23" s="217"/>
      <c r="I23" s="217"/>
      <c r="J23" s="217"/>
      <c r="K23" s="217"/>
      <c r="L23" s="217"/>
      <c r="M23" s="223"/>
      <c r="N23" s="223"/>
      <c r="O23" s="223"/>
      <c r="P23" s="217"/>
      <c r="Q23" s="223"/>
      <c r="R23" s="217"/>
      <c r="S23" s="217"/>
      <c r="T23" s="217"/>
      <c r="U23" s="217"/>
      <c r="V23" s="217"/>
      <c r="W23" s="217"/>
      <c r="X23" s="217"/>
      <c r="Y23" s="217"/>
      <c r="Z23" s="224"/>
    </row>
    <row r="24" spans="2:26" ht="21.75" customHeight="1" x14ac:dyDescent="0.15">
      <c r="B24" s="317"/>
      <c r="C24" s="223"/>
      <c r="D24" s="217"/>
      <c r="E24" s="217"/>
      <c r="F24" s="223"/>
      <c r="G24" s="223"/>
      <c r="H24" s="217"/>
      <c r="I24" s="217"/>
      <c r="J24" s="217"/>
      <c r="K24" s="217"/>
      <c r="L24" s="217"/>
      <c r="M24" s="223"/>
      <c r="N24" s="223"/>
      <c r="O24" s="223"/>
      <c r="P24" s="217"/>
      <c r="Q24" s="223"/>
      <c r="R24" s="217"/>
      <c r="S24" s="217"/>
      <c r="T24" s="217"/>
      <c r="U24" s="217"/>
      <c r="V24" s="217"/>
      <c r="W24" s="217"/>
      <c r="X24" s="217"/>
      <c r="Y24" s="217"/>
      <c r="Z24" s="224"/>
    </row>
    <row r="25" spans="2:26" ht="21.75" customHeight="1" x14ac:dyDescent="0.15">
      <c r="B25" s="317"/>
      <c r="C25" s="223"/>
      <c r="D25" s="217"/>
      <c r="E25" s="217"/>
      <c r="F25" s="223"/>
      <c r="G25" s="223"/>
      <c r="H25" s="217"/>
      <c r="I25" s="217"/>
      <c r="J25" s="217"/>
      <c r="K25" s="217"/>
      <c r="L25" s="217"/>
      <c r="M25" s="223"/>
      <c r="N25" s="223"/>
      <c r="O25" s="223"/>
      <c r="P25" s="217"/>
      <c r="Q25" s="223"/>
      <c r="R25" s="217"/>
      <c r="S25" s="217"/>
      <c r="T25" s="217"/>
      <c r="U25" s="217"/>
      <c r="V25" s="217"/>
      <c r="W25" s="217"/>
      <c r="X25" s="217"/>
      <c r="Y25" s="217"/>
      <c r="Z25" s="224"/>
    </row>
    <row r="26" spans="2:26" ht="21.75" customHeight="1" x14ac:dyDescent="0.15">
      <c r="B26" s="317"/>
      <c r="C26" s="223"/>
      <c r="D26" s="217"/>
      <c r="E26" s="217"/>
      <c r="F26" s="223"/>
      <c r="G26" s="223"/>
      <c r="H26" s="217"/>
      <c r="I26" s="217"/>
      <c r="J26" s="217"/>
      <c r="K26" s="217"/>
      <c r="L26" s="217"/>
      <c r="M26" s="223"/>
      <c r="N26" s="223"/>
      <c r="O26" s="223"/>
      <c r="P26" s="217"/>
      <c r="Q26" s="223"/>
      <c r="R26" s="217"/>
      <c r="S26" s="217"/>
      <c r="T26" s="217"/>
      <c r="U26" s="217"/>
      <c r="V26" s="217"/>
      <c r="W26" s="217"/>
      <c r="X26" s="217"/>
      <c r="Y26" s="217"/>
      <c r="Z26" s="224"/>
    </row>
    <row r="27" spans="2:26" ht="21.75" customHeight="1" x14ac:dyDescent="0.15">
      <c r="B27" s="317"/>
      <c r="C27" s="223"/>
      <c r="D27" s="217"/>
      <c r="E27" s="217"/>
      <c r="F27" s="223"/>
      <c r="G27" s="223"/>
      <c r="H27" s="217"/>
      <c r="I27" s="217"/>
      <c r="J27" s="217"/>
      <c r="K27" s="217"/>
      <c r="L27" s="217"/>
      <c r="M27" s="223"/>
      <c r="N27" s="223"/>
      <c r="O27" s="223"/>
      <c r="P27" s="217"/>
      <c r="Q27" s="223"/>
      <c r="R27" s="217"/>
      <c r="S27" s="217"/>
      <c r="T27" s="217"/>
      <c r="U27" s="217"/>
      <c r="V27" s="217"/>
      <c r="W27" s="217"/>
      <c r="X27" s="217"/>
      <c r="Y27" s="217"/>
      <c r="Z27" s="224"/>
    </row>
    <row r="28" spans="2:26" ht="21.75" customHeight="1" x14ac:dyDescent="0.15">
      <c r="B28" s="317"/>
      <c r="C28" s="223"/>
      <c r="D28" s="217"/>
      <c r="E28" s="217"/>
      <c r="F28" s="225"/>
      <c r="G28" s="226"/>
      <c r="H28" s="226"/>
      <c r="I28" s="226"/>
      <c r="J28" s="226"/>
      <c r="K28" s="226"/>
      <c r="L28" s="217"/>
      <c r="M28" s="223"/>
      <c r="N28" s="223"/>
      <c r="O28" s="223"/>
      <c r="P28" s="217"/>
      <c r="Q28" s="226"/>
      <c r="R28" s="218"/>
      <c r="S28" s="218"/>
      <c r="T28" s="218"/>
      <c r="U28" s="218"/>
      <c r="V28" s="218"/>
      <c r="W28" s="218"/>
      <c r="X28" s="218"/>
      <c r="Y28" s="218"/>
      <c r="Z28" s="227"/>
    </row>
    <row r="29" spans="2:26" ht="47.25" customHeight="1" x14ac:dyDescent="0.15">
      <c r="B29" s="318"/>
      <c r="C29" s="228"/>
      <c r="D29" s="228"/>
      <c r="E29" s="229"/>
      <c r="F29" s="230"/>
      <c r="G29" s="228"/>
      <c r="H29" s="228"/>
      <c r="I29" s="228"/>
      <c r="J29" s="598" t="s">
        <v>415</v>
      </c>
      <c r="K29" s="598"/>
      <c r="L29" s="598"/>
      <c r="M29" s="598"/>
      <c r="N29" s="598"/>
      <c r="O29" s="598"/>
      <c r="P29" s="598"/>
      <c r="Q29" s="598" t="s">
        <v>416</v>
      </c>
      <c r="R29" s="598"/>
      <c r="S29" s="598"/>
      <c r="T29" s="598"/>
      <c r="U29" s="598"/>
      <c r="V29" s="598"/>
      <c r="W29" s="598"/>
      <c r="X29" s="598"/>
      <c r="Y29" s="598"/>
      <c r="Z29" s="231"/>
    </row>
    <row r="30" spans="2:26" ht="15" customHeight="1" x14ac:dyDescent="0.15">
      <c r="C30" s="3" t="s">
        <v>417</v>
      </c>
    </row>
    <row r="31" spans="2:26" ht="15" customHeight="1" x14ac:dyDescent="0.15">
      <c r="C31" s="1" t="s">
        <v>429</v>
      </c>
    </row>
    <row r="32" spans="2:26" ht="15" customHeight="1" x14ac:dyDescent="0.15">
      <c r="C32" s="1" t="s">
        <v>418</v>
      </c>
    </row>
    <row r="33" spans="3:3" ht="15" customHeight="1" x14ac:dyDescent="0.15">
      <c r="C33" s="1" t="s">
        <v>419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58D3078-E032-41C5-9F05-69C125205A4C}">
          <x14:formula1>
            <xm:f>'(参考)リスト'!$C$6:$C$11</xm:f>
          </x14:formula1>
          <xm:sqref>I5:K5</xm:sqref>
        </x14:dataValidation>
        <x14:dataValidation type="list" allowBlank="1" showInputMessage="1" showErrorMessage="1" xr:uid="{23763D31-BDDD-4D1D-B4A3-D307FF324035}">
          <x14:formula1>
            <xm:f>'(参考)リスト'!$D$6:$D$7</xm:f>
          </x14:formula1>
          <xm:sqref>R5:R6</xm:sqref>
        </x14:dataValidation>
        <x14:dataValidation type="list" allowBlank="1" showInputMessage="1" showErrorMessage="1" xr:uid="{971AC8A2-20CE-48B4-AB1A-FD6962BDBD39}">
          <x14:formula1>
            <xm:f>'(参考)リスト'!$F$6:$F$7</xm:f>
          </x14:formula1>
          <xm:sqref>U5</xm:sqref>
        </x14:dataValidation>
        <x14:dataValidation type="list" allowBlank="1" showInputMessage="1" showErrorMessage="1" xr:uid="{107BD7F3-5186-4747-8E85-D3975D422D8D}">
          <x14:formula1>
            <xm:f>'(参考)リスト'!$E$6:$E$10</xm:f>
          </x14:formula1>
          <xm:sqref>U6</xm:sqref>
        </x14:dataValidation>
        <x14:dataValidation type="list" allowBlank="1" showInputMessage="1" showErrorMessage="1" xr:uid="{699AA570-C2EC-4504-ADD6-71FCF88FB7D5}">
          <x14:formula1>
            <xm:f>'(参考)リスト'!$G$16:$G$19</xm:f>
          </x14:formula1>
          <xm:sqref>D7:E11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373"/>
  <sheetViews>
    <sheetView showGridLines="0" view="pageBreakPreview" topLeftCell="A54" zoomScale="115" zoomScaleNormal="55" zoomScaleSheetLayoutView="115" workbookViewId="0">
      <selection activeCell="A58" sqref="A58:XFD61"/>
    </sheetView>
  </sheetViews>
  <sheetFormatPr defaultColWidth="9" defaultRowHeight="16.149999999999999"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56" t="s">
        <v>239</v>
      </c>
      <c r="C2" s="656"/>
      <c r="D2" s="656"/>
      <c r="E2" s="656"/>
      <c r="F2" s="657"/>
      <c r="G2" s="657"/>
      <c r="H2" s="657"/>
      <c r="I2" s="656"/>
      <c r="J2" s="656"/>
      <c r="K2" s="656"/>
      <c r="L2" s="656"/>
      <c r="M2" s="656"/>
      <c r="N2" s="656"/>
      <c r="O2" s="656"/>
      <c r="P2" s="656"/>
      <c r="Q2" s="656"/>
      <c r="R2" s="656"/>
      <c r="S2" s="656"/>
      <c r="T2" s="656"/>
      <c r="U2" s="656"/>
      <c r="V2" s="656"/>
      <c r="W2" s="656"/>
      <c r="X2" s="656"/>
      <c r="Y2" s="217"/>
    </row>
    <row r="3" spans="2:25" ht="20.100000000000001" customHeight="1" x14ac:dyDescent="0.15">
      <c r="B3" s="389" t="s">
        <v>17</v>
      </c>
      <c r="C3" s="399"/>
      <c r="D3" s="399"/>
      <c r="E3" s="399"/>
      <c r="F3" s="658" t="s">
        <v>1265</v>
      </c>
      <c r="G3" s="658"/>
      <c r="H3" s="658"/>
      <c r="I3" s="310" t="s">
        <v>18</v>
      </c>
      <c r="J3" s="311"/>
      <c r="K3" s="324" t="s">
        <v>559</v>
      </c>
      <c r="L3" s="325"/>
      <c r="M3" s="325"/>
      <c r="N3" s="326"/>
      <c r="O3" s="352" t="s">
        <v>436</v>
      </c>
      <c r="P3" s="378" t="s">
        <v>521</v>
      </c>
      <c r="Q3" s="652"/>
      <c r="R3" s="652"/>
      <c r="S3" s="653"/>
      <c r="T3" s="642" t="s">
        <v>183</v>
      </c>
      <c r="U3" s="643"/>
      <c r="V3" s="643"/>
      <c r="W3" s="644"/>
      <c r="X3" s="648">
        <v>45590</v>
      </c>
      <c r="Y3" s="649"/>
    </row>
    <row r="4" spans="2:25" ht="20.100000000000001" customHeight="1" x14ac:dyDescent="0.15">
      <c r="B4" s="348" t="s">
        <v>0</v>
      </c>
      <c r="C4" s="349"/>
      <c r="D4" s="349"/>
      <c r="E4" s="349"/>
      <c r="F4" s="661" t="s">
        <v>1267</v>
      </c>
      <c r="G4" s="661"/>
      <c r="H4" s="661"/>
      <c r="I4" s="659" t="s">
        <v>1</v>
      </c>
      <c r="J4" s="660"/>
      <c r="K4" s="324" t="s">
        <v>1283</v>
      </c>
      <c r="L4" s="325"/>
      <c r="M4" s="325"/>
      <c r="N4" s="326"/>
      <c r="O4" s="351"/>
      <c r="P4" s="654" t="s">
        <v>522</v>
      </c>
      <c r="Q4" s="655"/>
      <c r="R4" s="655"/>
      <c r="S4" s="647"/>
      <c r="T4" s="645"/>
      <c r="U4" s="646"/>
      <c r="V4" s="646"/>
      <c r="W4" s="647"/>
      <c r="X4" s="650"/>
      <c r="Y4" s="651"/>
    </row>
    <row r="5" spans="2:25" ht="15" customHeight="1" x14ac:dyDescent="0.15">
      <c r="B5" s="316" t="s">
        <v>202</v>
      </c>
      <c r="C5" s="624" t="s">
        <v>28</v>
      </c>
      <c r="D5" s="625"/>
      <c r="E5" s="614" t="s">
        <v>171</v>
      </c>
      <c r="F5" s="614" t="s">
        <v>170</v>
      </c>
      <c r="G5" s="623" t="s">
        <v>169</v>
      </c>
      <c r="H5" s="627"/>
      <c r="I5" s="389" t="s">
        <v>168</v>
      </c>
      <c r="J5" s="399"/>
      <c r="K5" s="399"/>
      <c r="L5" s="399"/>
      <c r="M5" s="399"/>
      <c r="N5" s="400"/>
      <c r="O5" s="630" t="s">
        <v>366</v>
      </c>
      <c r="P5" s="632" t="s">
        <v>214</v>
      </c>
      <c r="Q5" s="633"/>
      <c r="R5" s="633"/>
      <c r="S5" s="634"/>
      <c r="T5" s="623" t="s">
        <v>167</v>
      </c>
      <c r="U5" s="638"/>
      <c r="V5" s="638"/>
      <c r="W5" s="638"/>
      <c r="X5" s="627"/>
      <c r="Y5" s="613" t="s">
        <v>166</v>
      </c>
    </row>
    <row r="6" spans="2:25" ht="15" customHeight="1" x14ac:dyDescent="0.15">
      <c r="B6" s="317"/>
      <c r="C6" s="624"/>
      <c r="D6" s="625"/>
      <c r="E6" s="614"/>
      <c r="F6" s="614"/>
      <c r="G6" s="628"/>
      <c r="H6" s="629"/>
      <c r="I6" s="348"/>
      <c r="J6" s="349"/>
      <c r="K6" s="349"/>
      <c r="L6" s="349"/>
      <c r="M6" s="349"/>
      <c r="N6" s="350"/>
      <c r="O6" s="631"/>
      <c r="P6" s="635"/>
      <c r="Q6" s="636"/>
      <c r="R6" s="636"/>
      <c r="S6" s="637"/>
      <c r="T6" s="628"/>
      <c r="U6" s="639"/>
      <c r="V6" s="639"/>
      <c r="W6" s="639"/>
      <c r="X6" s="629"/>
      <c r="Y6" s="614"/>
    </row>
    <row r="7" spans="2:25" ht="16.149999999999999" customHeight="1" x14ac:dyDescent="0.15">
      <c r="B7" s="317"/>
      <c r="C7" s="624"/>
      <c r="D7" s="625"/>
      <c r="E7" s="614"/>
      <c r="F7" s="614"/>
      <c r="G7" s="616" t="s">
        <v>165</v>
      </c>
      <c r="H7" s="616" t="s">
        <v>164</v>
      </c>
      <c r="I7" s="618" t="s">
        <v>163</v>
      </c>
      <c r="J7" s="618" t="s">
        <v>30</v>
      </c>
      <c r="K7" s="605"/>
      <c r="L7" s="605"/>
      <c r="M7" s="619" t="s">
        <v>3</v>
      </c>
      <c r="N7" s="620" t="s">
        <v>497</v>
      </c>
      <c r="O7" s="618" t="s">
        <v>406</v>
      </c>
      <c r="P7" s="377" t="s">
        <v>222</v>
      </c>
      <c r="Q7" s="605"/>
      <c r="R7" s="616" t="s">
        <v>220</v>
      </c>
      <c r="S7" s="616" t="s">
        <v>221</v>
      </c>
      <c r="T7" s="621" t="s">
        <v>162</v>
      </c>
      <c r="U7" s="616" t="s">
        <v>215</v>
      </c>
      <c r="V7" s="605"/>
      <c r="W7" s="605"/>
      <c r="X7" s="605"/>
      <c r="Y7" s="614"/>
    </row>
    <row r="8" spans="2:25" ht="16.149999999999999" customHeight="1" x14ac:dyDescent="0.15">
      <c r="B8" s="317"/>
      <c r="C8" s="348"/>
      <c r="D8" s="350"/>
      <c r="E8" s="626"/>
      <c r="F8" s="626"/>
      <c r="G8" s="617"/>
      <c r="H8" s="617"/>
      <c r="I8" s="605"/>
      <c r="J8" s="605"/>
      <c r="K8" s="605"/>
      <c r="L8" s="605"/>
      <c r="M8" s="605"/>
      <c r="N8" s="605"/>
      <c r="O8" s="605"/>
      <c r="P8" s="232" t="s">
        <v>216</v>
      </c>
      <c r="Q8" s="232" t="s">
        <v>218</v>
      </c>
      <c r="R8" s="605"/>
      <c r="S8" s="605"/>
      <c r="T8" s="605"/>
      <c r="U8" s="605"/>
      <c r="V8" s="605"/>
      <c r="W8" s="605"/>
      <c r="X8" s="605"/>
      <c r="Y8" s="615"/>
    </row>
    <row r="9" spans="2:25" ht="15.75" customHeight="1" x14ac:dyDescent="0.15">
      <c r="B9" s="317"/>
      <c r="C9" s="610" t="s">
        <v>548</v>
      </c>
      <c r="D9" s="611"/>
      <c r="E9" s="206">
        <v>1</v>
      </c>
      <c r="F9" s="233">
        <v>0</v>
      </c>
      <c r="G9" s="191" t="s">
        <v>454</v>
      </c>
      <c r="H9" s="191" t="s">
        <v>601</v>
      </c>
      <c r="I9" s="191" t="s">
        <v>537</v>
      </c>
      <c r="J9" s="608" t="s">
        <v>604</v>
      </c>
      <c r="K9" s="608"/>
      <c r="L9" s="608"/>
      <c r="M9" s="168" t="s">
        <v>605</v>
      </c>
      <c r="N9" s="168" t="s">
        <v>605</v>
      </c>
      <c r="O9" s="286" t="s">
        <v>592</v>
      </c>
      <c r="P9" s="191" t="s">
        <v>524</v>
      </c>
      <c r="Q9" s="168" t="s">
        <v>631</v>
      </c>
      <c r="R9" s="268" t="s">
        <v>539</v>
      </c>
      <c r="S9" s="268" t="s">
        <v>540</v>
      </c>
      <c r="T9" s="268" t="s">
        <v>632</v>
      </c>
      <c r="U9" s="608" t="s">
        <v>633</v>
      </c>
      <c r="V9" s="609"/>
      <c r="W9" s="609"/>
      <c r="X9" s="609"/>
      <c r="Y9" s="168" t="s">
        <v>528</v>
      </c>
    </row>
    <row r="10" spans="2:25" ht="16.149999999999999" customHeight="1" x14ac:dyDescent="0.15">
      <c r="B10" s="317"/>
      <c r="C10" s="610" t="s">
        <v>548</v>
      </c>
      <c r="D10" s="611"/>
      <c r="E10" s="206">
        <v>2</v>
      </c>
      <c r="F10" s="233">
        <v>0</v>
      </c>
      <c r="G10" s="191" t="s">
        <v>599</v>
      </c>
      <c r="H10" s="191" t="s">
        <v>601</v>
      </c>
      <c r="I10" s="191" t="s">
        <v>537</v>
      </c>
      <c r="J10" s="608" t="s">
        <v>456</v>
      </c>
      <c r="K10" s="608"/>
      <c r="L10" s="608"/>
      <c r="M10" s="168" t="s">
        <v>606</v>
      </c>
      <c r="N10" s="168" t="s">
        <v>606</v>
      </c>
      <c r="O10" s="286" t="s">
        <v>631</v>
      </c>
      <c r="P10" s="191" t="s">
        <v>524</v>
      </c>
      <c r="Q10" s="168" t="s">
        <v>631</v>
      </c>
      <c r="R10" s="268" t="s">
        <v>539</v>
      </c>
      <c r="S10" s="268" t="s">
        <v>540</v>
      </c>
      <c r="T10" s="268" t="s">
        <v>632</v>
      </c>
      <c r="U10" s="608" t="s">
        <v>633</v>
      </c>
      <c r="V10" s="622"/>
      <c r="W10" s="622"/>
      <c r="X10" s="622"/>
      <c r="Y10" s="168"/>
    </row>
    <row r="11" spans="2:25" ht="16.149999999999999" customHeight="1" x14ac:dyDescent="0.15">
      <c r="B11" s="317"/>
      <c r="C11" s="610" t="s">
        <v>548</v>
      </c>
      <c r="D11" s="611"/>
      <c r="E11" s="206">
        <v>3</v>
      </c>
      <c r="F11" s="233">
        <v>0</v>
      </c>
      <c r="G11" s="191" t="s">
        <v>599</v>
      </c>
      <c r="H11" s="191" t="s">
        <v>601</v>
      </c>
      <c r="I11" s="191" t="s">
        <v>537</v>
      </c>
      <c r="J11" s="608" t="s">
        <v>456</v>
      </c>
      <c r="K11" s="608"/>
      <c r="L11" s="608"/>
      <c r="M11" s="168" t="s">
        <v>607</v>
      </c>
      <c r="N11" s="168" t="s">
        <v>607</v>
      </c>
      <c r="O11" s="286" t="s">
        <v>631</v>
      </c>
      <c r="P11" s="191" t="s">
        <v>524</v>
      </c>
      <c r="Q11" s="168" t="s">
        <v>631</v>
      </c>
      <c r="R11" s="268" t="s">
        <v>539</v>
      </c>
      <c r="S11" s="268" t="s">
        <v>540</v>
      </c>
      <c r="T11" s="268" t="s">
        <v>632</v>
      </c>
      <c r="U11" s="608" t="s">
        <v>633</v>
      </c>
      <c r="V11" s="609"/>
      <c r="W11" s="609"/>
      <c r="X11" s="609"/>
      <c r="Y11" s="168"/>
    </row>
    <row r="12" spans="2:25" ht="16.149999999999999" customHeight="1" x14ac:dyDescent="0.15">
      <c r="B12" s="317"/>
      <c r="C12" s="610" t="s">
        <v>548</v>
      </c>
      <c r="D12" s="611"/>
      <c r="E12" s="206">
        <v>4</v>
      </c>
      <c r="F12" s="233">
        <v>0</v>
      </c>
      <c r="G12" s="191" t="s">
        <v>599</v>
      </c>
      <c r="H12" s="191" t="s">
        <v>601</v>
      </c>
      <c r="I12" s="191" t="s">
        <v>537</v>
      </c>
      <c r="J12" s="608" t="s">
        <v>457</v>
      </c>
      <c r="K12" s="608"/>
      <c r="L12" s="608"/>
      <c r="M12" s="168" t="s">
        <v>608</v>
      </c>
      <c r="N12" s="168" t="s">
        <v>608</v>
      </c>
      <c r="O12" s="286" t="s">
        <v>631</v>
      </c>
      <c r="P12" s="191" t="s">
        <v>524</v>
      </c>
      <c r="Q12" s="168" t="s">
        <v>631</v>
      </c>
      <c r="R12" s="268" t="s">
        <v>539</v>
      </c>
      <c r="S12" s="268" t="s">
        <v>540</v>
      </c>
      <c r="T12" s="268" t="s">
        <v>632</v>
      </c>
      <c r="U12" s="608" t="s">
        <v>633</v>
      </c>
      <c r="V12" s="609"/>
      <c r="W12" s="609"/>
      <c r="X12" s="609"/>
      <c r="Y12" s="168" t="s">
        <v>527</v>
      </c>
    </row>
    <row r="13" spans="2:25" ht="16.149999999999999" customHeight="1" x14ac:dyDescent="0.15">
      <c r="B13" s="317"/>
      <c r="C13" s="610" t="s">
        <v>548</v>
      </c>
      <c r="D13" s="611"/>
      <c r="E13" s="206">
        <v>5</v>
      </c>
      <c r="F13" s="234">
        <v>0</v>
      </c>
      <c r="G13" s="191" t="s">
        <v>599</v>
      </c>
      <c r="H13" s="191" t="s">
        <v>601</v>
      </c>
      <c r="I13" s="191" t="s">
        <v>537</v>
      </c>
      <c r="J13" s="608" t="s">
        <v>457</v>
      </c>
      <c r="K13" s="608"/>
      <c r="L13" s="608"/>
      <c r="M13" s="168" t="s">
        <v>608</v>
      </c>
      <c r="N13" s="168" t="s">
        <v>608</v>
      </c>
      <c r="O13" s="286" t="s">
        <v>631</v>
      </c>
      <c r="P13" s="191" t="s">
        <v>524</v>
      </c>
      <c r="Q13" s="168" t="s">
        <v>631</v>
      </c>
      <c r="R13" s="268" t="s">
        <v>539</v>
      </c>
      <c r="S13" s="268" t="s">
        <v>540</v>
      </c>
      <c r="T13" s="268" t="s">
        <v>632</v>
      </c>
      <c r="U13" s="608" t="s">
        <v>633</v>
      </c>
      <c r="V13" s="609"/>
      <c r="W13" s="609"/>
      <c r="X13" s="609"/>
      <c r="Y13" s="168" t="s">
        <v>527</v>
      </c>
    </row>
    <row r="14" spans="2:25" ht="16.149999999999999" customHeight="1" x14ac:dyDescent="0.15">
      <c r="B14" s="317"/>
      <c r="C14" s="610" t="s">
        <v>548</v>
      </c>
      <c r="D14" s="611"/>
      <c r="E14" s="206">
        <v>6</v>
      </c>
      <c r="F14" s="234">
        <v>0</v>
      </c>
      <c r="G14" s="191" t="s">
        <v>599</v>
      </c>
      <c r="H14" s="191" t="s">
        <v>601</v>
      </c>
      <c r="I14" s="191" t="s">
        <v>537</v>
      </c>
      <c r="J14" s="314" t="s">
        <v>457</v>
      </c>
      <c r="K14" s="565"/>
      <c r="L14" s="315"/>
      <c r="M14" s="168" t="s">
        <v>608</v>
      </c>
      <c r="N14" s="168" t="s">
        <v>608</v>
      </c>
      <c r="O14" s="286" t="s">
        <v>631</v>
      </c>
      <c r="P14" s="235" t="s">
        <v>524</v>
      </c>
      <c r="Q14" s="168" t="s">
        <v>631</v>
      </c>
      <c r="R14" s="268" t="s">
        <v>539</v>
      </c>
      <c r="S14" s="268" t="s">
        <v>540</v>
      </c>
      <c r="T14" s="268" t="s">
        <v>632</v>
      </c>
      <c r="U14" s="314" t="s">
        <v>633</v>
      </c>
      <c r="V14" s="565"/>
      <c r="W14" s="565"/>
      <c r="X14" s="315"/>
      <c r="Y14" s="168" t="s">
        <v>527</v>
      </c>
    </row>
    <row r="15" spans="2:25" ht="16.149999999999999" customHeight="1" x14ac:dyDescent="0.15">
      <c r="B15" s="317"/>
      <c r="C15" s="610" t="s">
        <v>548</v>
      </c>
      <c r="D15" s="611"/>
      <c r="E15" s="206">
        <v>7</v>
      </c>
      <c r="F15" s="234">
        <v>0</v>
      </c>
      <c r="G15" s="191" t="s">
        <v>599</v>
      </c>
      <c r="H15" s="191" t="s">
        <v>601</v>
      </c>
      <c r="I15" s="191" t="s">
        <v>537</v>
      </c>
      <c r="J15" s="314" t="s">
        <v>457</v>
      </c>
      <c r="K15" s="565"/>
      <c r="L15" s="315"/>
      <c r="M15" s="168" t="s">
        <v>608</v>
      </c>
      <c r="N15" s="168" t="s">
        <v>608</v>
      </c>
      <c r="O15" s="286" t="s">
        <v>631</v>
      </c>
      <c r="P15" s="235" t="s">
        <v>524</v>
      </c>
      <c r="Q15" s="168" t="s">
        <v>631</v>
      </c>
      <c r="R15" s="268" t="s">
        <v>539</v>
      </c>
      <c r="S15" s="268" t="s">
        <v>540</v>
      </c>
      <c r="T15" s="268" t="s">
        <v>632</v>
      </c>
      <c r="U15" s="608" t="s">
        <v>633</v>
      </c>
      <c r="V15" s="609"/>
      <c r="W15" s="609"/>
      <c r="X15" s="609"/>
      <c r="Y15" s="168" t="s">
        <v>527</v>
      </c>
    </row>
    <row r="16" spans="2:25" ht="16.149999999999999" customHeight="1" x14ac:dyDescent="0.15">
      <c r="B16" s="317"/>
      <c r="C16" s="610" t="s">
        <v>548</v>
      </c>
      <c r="D16" s="611"/>
      <c r="E16" s="206">
        <v>8</v>
      </c>
      <c r="F16" s="234">
        <v>0</v>
      </c>
      <c r="G16" s="191" t="s">
        <v>455</v>
      </c>
      <c r="H16" s="191" t="s">
        <v>533</v>
      </c>
      <c r="I16" s="191" t="s">
        <v>537</v>
      </c>
      <c r="J16" s="314" t="s">
        <v>457</v>
      </c>
      <c r="K16" s="565"/>
      <c r="L16" s="315"/>
      <c r="M16" s="168" t="s">
        <v>609</v>
      </c>
      <c r="N16" s="168" t="s">
        <v>609</v>
      </c>
      <c r="O16" s="286" t="s">
        <v>538</v>
      </c>
      <c r="P16" s="235" t="s">
        <v>524</v>
      </c>
      <c r="Q16" s="168" t="s">
        <v>538</v>
      </c>
      <c r="R16" s="268" t="s">
        <v>539</v>
      </c>
      <c r="S16" s="268" t="s">
        <v>540</v>
      </c>
      <c r="T16" s="268" t="s">
        <v>632</v>
      </c>
      <c r="U16" s="608" t="s">
        <v>634</v>
      </c>
      <c r="V16" s="609"/>
      <c r="W16" s="609"/>
      <c r="X16" s="609"/>
      <c r="Y16" s="168"/>
    </row>
    <row r="17" spans="2:25" ht="16.149999999999999" customHeight="1" x14ac:dyDescent="0.15">
      <c r="B17" s="317"/>
      <c r="C17" s="610" t="s">
        <v>548</v>
      </c>
      <c r="D17" s="611"/>
      <c r="E17" s="206">
        <v>9</v>
      </c>
      <c r="F17" s="233">
        <v>0</v>
      </c>
      <c r="G17" s="191" t="s">
        <v>599</v>
      </c>
      <c r="H17" s="191" t="s">
        <v>601</v>
      </c>
      <c r="I17" s="191" t="s">
        <v>537</v>
      </c>
      <c r="J17" s="314" t="s">
        <v>457</v>
      </c>
      <c r="K17" s="565"/>
      <c r="L17" s="315"/>
      <c r="M17" s="168" t="s">
        <v>610</v>
      </c>
      <c r="N17" s="168" t="s">
        <v>361</v>
      </c>
      <c r="O17" s="286" t="s">
        <v>524</v>
      </c>
      <c r="P17" s="235" t="s">
        <v>524</v>
      </c>
      <c r="Q17" s="168" t="s">
        <v>592</v>
      </c>
      <c r="R17" s="268" t="s">
        <v>539</v>
      </c>
      <c r="S17" s="268" t="s">
        <v>635</v>
      </c>
      <c r="T17" s="268" t="s">
        <v>541</v>
      </c>
      <c r="U17" s="608" t="s">
        <v>361</v>
      </c>
      <c r="V17" s="609"/>
      <c r="W17" s="609"/>
      <c r="X17" s="609"/>
      <c r="Y17" s="168"/>
    </row>
    <row r="18" spans="2:25" ht="16.149999999999999" customHeight="1" x14ac:dyDescent="0.15">
      <c r="B18" s="317"/>
      <c r="C18" s="610" t="s">
        <v>548</v>
      </c>
      <c r="D18" s="611"/>
      <c r="E18" s="206">
        <v>10</v>
      </c>
      <c r="F18" s="233">
        <v>3.5</v>
      </c>
      <c r="G18" s="191" t="s">
        <v>599</v>
      </c>
      <c r="H18" s="191" t="s">
        <v>532</v>
      </c>
      <c r="I18" s="191" t="s">
        <v>464</v>
      </c>
      <c r="J18" s="608" t="s">
        <v>464</v>
      </c>
      <c r="K18" s="608"/>
      <c r="L18" s="608"/>
      <c r="M18" s="168" t="s">
        <v>611</v>
      </c>
      <c r="N18" s="168" t="s">
        <v>361</v>
      </c>
      <c r="O18" s="286" t="s">
        <v>524</v>
      </c>
      <c r="P18" s="235" t="s">
        <v>524</v>
      </c>
      <c r="Q18" s="168" t="s">
        <v>538</v>
      </c>
      <c r="R18" s="268" t="s">
        <v>539</v>
      </c>
      <c r="S18" s="268" t="s">
        <v>540</v>
      </c>
      <c r="T18" s="268" t="s">
        <v>541</v>
      </c>
      <c r="U18" s="608" t="s">
        <v>361</v>
      </c>
      <c r="V18" s="609"/>
      <c r="W18" s="609"/>
      <c r="X18" s="609"/>
      <c r="Y18" s="168"/>
    </row>
    <row r="19" spans="2:25" ht="16.149999999999999" customHeight="1" x14ac:dyDescent="0.15">
      <c r="B19" s="317"/>
      <c r="C19" s="606">
        <v>1</v>
      </c>
      <c r="D19" s="607"/>
      <c r="E19" s="206">
        <v>1</v>
      </c>
      <c r="F19" s="233">
        <v>3.8</v>
      </c>
      <c r="G19" s="191" t="s">
        <v>455</v>
      </c>
      <c r="H19" s="191" t="s">
        <v>602</v>
      </c>
      <c r="I19" s="191" t="s">
        <v>537</v>
      </c>
      <c r="J19" s="608" t="s">
        <v>457</v>
      </c>
      <c r="K19" s="608"/>
      <c r="L19" s="608"/>
      <c r="M19" s="168" t="s">
        <v>612</v>
      </c>
      <c r="N19" s="168" t="s">
        <v>612</v>
      </c>
      <c r="O19" s="286" t="s">
        <v>538</v>
      </c>
      <c r="P19" s="235" t="s">
        <v>524</v>
      </c>
      <c r="Q19" s="168" t="s">
        <v>538</v>
      </c>
      <c r="R19" s="268" t="s">
        <v>539</v>
      </c>
      <c r="S19" s="268" t="s">
        <v>540</v>
      </c>
      <c r="T19" s="268" t="s">
        <v>632</v>
      </c>
      <c r="U19" s="608" t="s">
        <v>634</v>
      </c>
      <c r="V19" s="609"/>
      <c r="W19" s="609"/>
      <c r="X19" s="609"/>
      <c r="Y19" s="168"/>
    </row>
    <row r="20" spans="2:25" ht="16.149999999999999" customHeight="1" x14ac:dyDescent="0.15">
      <c r="B20" s="317"/>
      <c r="C20" s="606">
        <v>1</v>
      </c>
      <c r="D20" s="607"/>
      <c r="E20" s="206">
        <v>2</v>
      </c>
      <c r="F20" s="233">
        <v>5.4</v>
      </c>
      <c r="G20" s="191" t="s">
        <v>600</v>
      </c>
      <c r="H20" s="191" t="s">
        <v>602</v>
      </c>
      <c r="I20" s="191" t="s">
        <v>537</v>
      </c>
      <c r="J20" s="608" t="s">
        <v>457</v>
      </c>
      <c r="K20" s="608"/>
      <c r="L20" s="608"/>
      <c r="M20" s="168" t="s">
        <v>613</v>
      </c>
      <c r="N20" s="168" t="s">
        <v>613</v>
      </c>
      <c r="O20" s="286" t="s">
        <v>538</v>
      </c>
      <c r="P20" s="235" t="s">
        <v>524</v>
      </c>
      <c r="Q20" s="168" t="s">
        <v>538</v>
      </c>
      <c r="R20" s="268" t="s">
        <v>539</v>
      </c>
      <c r="S20" s="268" t="s">
        <v>540</v>
      </c>
      <c r="T20" s="268" t="s">
        <v>632</v>
      </c>
      <c r="U20" s="608" t="s">
        <v>634</v>
      </c>
      <c r="V20" s="609"/>
      <c r="W20" s="609"/>
      <c r="X20" s="609"/>
      <c r="Y20" s="168" t="s">
        <v>527</v>
      </c>
    </row>
    <row r="21" spans="2:25" ht="16.149999999999999" customHeight="1" x14ac:dyDescent="0.15">
      <c r="B21" s="317"/>
      <c r="C21" s="606">
        <v>1</v>
      </c>
      <c r="D21" s="607"/>
      <c r="E21" s="206">
        <v>3</v>
      </c>
      <c r="F21" s="233">
        <v>7</v>
      </c>
      <c r="G21" s="191" t="s">
        <v>600</v>
      </c>
      <c r="H21" s="191" t="s">
        <v>536</v>
      </c>
      <c r="I21" s="191" t="s">
        <v>537</v>
      </c>
      <c r="J21" s="608" t="s">
        <v>456</v>
      </c>
      <c r="K21" s="608"/>
      <c r="L21" s="608"/>
      <c r="M21" s="168" t="s">
        <v>614</v>
      </c>
      <c r="N21" s="168" t="s">
        <v>614</v>
      </c>
      <c r="O21" s="286" t="s">
        <v>538</v>
      </c>
      <c r="P21" s="235" t="s">
        <v>524</v>
      </c>
      <c r="Q21" s="168" t="s">
        <v>538</v>
      </c>
      <c r="R21" s="268" t="s">
        <v>539</v>
      </c>
      <c r="S21" s="268" t="s">
        <v>540</v>
      </c>
      <c r="T21" s="268" t="s">
        <v>632</v>
      </c>
      <c r="U21" s="608" t="s">
        <v>634</v>
      </c>
      <c r="V21" s="609"/>
      <c r="W21" s="609"/>
      <c r="X21" s="609"/>
      <c r="Y21" s="168"/>
    </row>
    <row r="22" spans="2:25" ht="16.149999999999999" customHeight="1" x14ac:dyDescent="0.15">
      <c r="B22" s="317"/>
      <c r="C22" s="606">
        <v>1</v>
      </c>
      <c r="D22" s="607"/>
      <c r="E22" s="206">
        <v>4</v>
      </c>
      <c r="F22" s="234">
        <v>8.5</v>
      </c>
      <c r="G22" s="191" t="s">
        <v>600</v>
      </c>
      <c r="H22" s="191" t="s">
        <v>602</v>
      </c>
      <c r="I22" s="191" t="s">
        <v>537</v>
      </c>
      <c r="J22" s="608" t="s">
        <v>457</v>
      </c>
      <c r="K22" s="608"/>
      <c r="L22" s="608"/>
      <c r="M22" s="168" t="s">
        <v>615</v>
      </c>
      <c r="N22" s="168" t="s">
        <v>615</v>
      </c>
      <c r="O22" s="286" t="s">
        <v>538</v>
      </c>
      <c r="P22" s="191" t="s">
        <v>524</v>
      </c>
      <c r="Q22" s="168" t="s">
        <v>538</v>
      </c>
      <c r="R22" s="268" t="s">
        <v>539</v>
      </c>
      <c r="S22" s="268" t="s">
        <v>540</v>
      </c>
      <c r="T22" s="268" t="s">
        <v>632</v>
      </c>
      <c r="U22" s="608" t="s">
        <v>634</v>
      </c>
      <c r="V22" s="609"/>
      <c r="W22" s="609"/>
      <c r="X22" s="609"/>
      <c r="Y22" s="168" t="s">
        <v>527</v>
      </c>
    </row>
    <row r="23" spans="2:25" ht="16.149999999999999" customHeight="1" x14ac:dyDescent="0.15">
      <c r="B23" s="317"/>
      <c r="C23" s="606">
        <v>1</v>
      </c>
      <c r="D23" s="607"/>
      <c r="E23" s="206">
        <v>5</v>
      </c>
      <c r="F23" s="234">
        <v>5.0999999999999996</v>
      </c>
      <c r="G23" s="191" t="s">
        <v>600</v>
      </c>
      <c r="H23" s="191" t="s">
        <v>603</v>
      </c>
      <c r="I23" s="191" t="s">
        <v>537</v>
      </c>
      <c r="J23" s="608" t="s">
        <v>457</v>
      </c>
      <c r="K23" s="608"/>
      <c r="L23" s="608"/>
      <c r="M23" s="168" t="s">
        <v>616</v>
      </c>
      <c r="N23" s="168" t="s">
        <v>616</v>
      </c>
      <c r="O23" s="286" t="s">
        <v>538</v>
      </c>
      <c r="P23" s="191" t="s">
        <v>524</v>
      </c>
      <c r="Q23" s="168" t="s">
        <v>538</v>
      </c>
      <c r="R23" s="268" t="s">
        <v>539</v>
      </c>
      <c r="S23" s="268" t="s">
        <v>540</v>
      </c>
      <c r="T23" s="268" t="s">
        <v>632</v>
      </c>
      <c r="U23" s="608" t="s">
        <v>634</v>
      </c>
      <c r="V23" s="609"/>
      <c r="W23" s="609"/>
      <c r="X23" s="609"/>
      <c r="Y23" s="168" t="s">
        <v>527</v>
      </c>
    </row>
    <row r="24" spans="2:25" ht="16.149999999999999" customHeight="1" x14ac:dyDescent="0.15">
      <c r="B24" s="317"/>
      <c r="C24" s="606">
        <v>1</v>
      </c>
      <c r="D24" s="607"/>
      <c r="E24" s="206">
        <v>6</v>
      </c>
      <c r="F24" s="234">
        <v>8.3000000000000007</v>
      </c>
      <c r="G24" s="191" t="s">
        <v>600</v>
      </c>
      <c r="H24" s="191" t="s">
        <v>603</v>
      </c>
      <c r="I24" s="191" t="s">
        <v>537</v>
      </c>
      <c r="J24" s="608" t="s">
        <v>457</v>
      </c>
      <c r="K24" s="608"/>
      <c r="L24" s="608"/>
      <c r="M24" s="168" t="s">
        <v>612</v>
      </c>
      <c r="N24" s="168" t="s">
        <v>612</v>
      </c>
      <c r="O24" s="286" t="s">
        <v>538</v>
      </c>
      <c r="P24" s="191" t="s">
        <v>524</v>
      </c>
      <c r="Q24" s="168" t="s">
        <v>538</v>
      </c>
      <c r="R24" s="268" t="s">
        <v>539</v>
      </c>
      <c r="S24" s="268" t="s">
        <v>540</v>
      </c>
      <c r="T24" s="268" t="s">
        <v>632</v>
      </c>
      <c r="U24" s="608" t="s">
        <v>634</v>
      </c>
      <c r="V24" s="609"/>
      <c r="W24" s="609"/>
      <c r="X24" s="609"/>
      <c r="Y24" s="168" t="s">
        <v>527</v>
      </c>
    </row>
    <row r="25" spans="2:25" ht="16.149999999999999" customHeight="1" x14ac:dyDescent="0.15">
      <c r="B25" s="317"/>
      <c r="C25" s="606">
        <v>1</v>
      </c>
      <c r="D25" s="607"/>
      <c r="E25" s="206">
        <v>7</v>
      </c>
      <c r="F25" s="234">
        <v>10.9</v>
      </c>
      <c r="G25" s="191" t="s">
        <v>600</v>
      </c>
      <c r="H25" s="191" t="s">
        <v>603</v>
      </c>
      <c r="I25" s="191" t="s">
        <v>537</v>
      </c>
      <c r="J25" s="608" t="s">
        <v>457</v>
      </c>
      <c r="K25" s="608"/>
      <c r="L25" s="608"/>
      <c r="M25" s="168" t="s">
        <v>617</v>
      </c>
      <c r="N25" s="168" t="s">
        <v>617</v>
      </c>
      <c r="O25" s="286" t="s">
        <v>538</v>
      </c>
      <c r="P25" s="191" t="s">
        <v>524</v>
      </c>
      <c r="Q25" s="168" t="s">
        <v>538</v>
      </c>
      <c r="R25" s="268" t="s">
        <v>539</v>
      </c>
      <c r="S25" s="268" t="s">
        <v>540</v>
      </c>
      <c r="T25" s="268" t="s">
        <v>632</v>
      </c>
      <c r="U25" s="608" t="s">
        <v>634</v>
      </c>
      <c r="V25" s="609"/>
      <c r="W25" s="609"/>
      <c r="X25" s="609"/>
      <c r="Y25" s="168" t="s">
        <v>527</v>
      </c>
    </row>
    <row r="26" spans="2:25" ht="16.149999999999999" customHeight="1" x14ac:dyDescent="0.15">
      <c r="B26" s="317"/>
      <c r="C26" s="606">
        <v>1</v>
      </c>
      <c r="D26" s="607"/>
      <c r="E26" s="206">
        <v>8</v>
      </c>
      <c r="F26" s="233">
        <v>14.3</v>
      </c>
      <c r="G26" s="191" t="s">
        <v>600</v>
      </c>
      <c r="H26" s="191" t="s">
        <v>542</v>
      </c>
      <c r="I26" s="191" t="s">
        <v>537</v>
      </c>
      <c r="J26" s="608" t="s">
        <v>457</v>
      </c>
      <c r="K26" s="608"/>
      <c r="L26" s="608"/>
      <c r="M26" s="168" t="s">
        <v>618</v>
      </c>
      <c r="N26" s="168" t="s">
        <v>361</v>
      </c>
      <c r="O26" s="286" t="s">
        <v>524</v>
      </c>
      <c r="P26" s="191" t="s">
        <v>524</v>
      </c>
      <c r="Q26" s="168" t="s">
        <v>631</v>
      </c>
      <c r="R26" s="268" t="s">
        <v>539</v>
      </c>
      <c r="S26" s="268" t="s">
        <v>540</v>
      </c>
      <c r="T26" s="268" t="s">
        <v>541</v>
      </c>
      <c r="U26" s="608" t="s">
        <v>361</v>
      </c>
      <c r="V26" s="609"/>
      <c r="W26" s="609"/>
      <c r="X26" s="609"/>
      <c r="Y26" s="168"/>
    </row>
    <row r="27" spans="2:25" ht="16.149999999999999" customHeight="1" x14ac:dyDescent="0.15">
      <c r="B27" s="317"/>
      <c r="C27" s="606">
        <v>1</v>
      </c>
      <c r="D27" s="607"/>
      <c r="E27" s="206">
        <v>9</v>
      </c>
      <c r="F27" s="233">
        <v>3.8</v>
      </c>
      <c r="G27" s="191" t="s">
        <v>600</v>
      </c>
      <c r="H27" s="191" t="s">
        <v>603</v>
      </c>
      <c r="I27" s="191" t="s">
        <v>537</v>
      </c>
      <c r="J27" s="608" t="s">
        <v>457</v>
      </c>
      <c r="K27" s="608"/>
      <c r="L27" s="608"/>
      <c r="M27" s="168" t="s">
        <v>619</v>
      </c>
      <c r="N27" s="168" t="s">
        <v>361</v>
      </c>
      <c r="O27" s="286" t="s">
        <v>524</v>
      </c>
      <c r="P27" s="191" t="s">
        <v>524</v>
      </c>
      <c r="Q27" s="168" t="s">
        <v>538</v>
      </c>
      <c r="R27" s="268" t="s">
        <v>539</v>
      </c>
      <c r="S27" s="268" t="s">
        <v>540</v>
      </c>
      <c r="T27" s="268" t="s">
        <v>541</v>
      </c>
      <c r="U27" s="608" t="s">
        <v>361</v>
      </c>
      <c r="V27" s="609"/>
      <c r="W27" s="609"/>
      <c r="X27" s="609"/>
      <c r="Y27" s="168"/>
    </row>
    <row r="28" spans="2:25" ht="16.149999999999999" customHeight="1" x14ac:dyDescent="0.15">
      <c r="B28" s="317"/>
      <c r="C28" s="606">
        <v>1</v>
      </c>
      <c r="D28" s="607"/>
      <c r="E28" s="206">
        <v>10</v>
      </c>
      <c r="F28" s="234">
        <v>4.5999999999999996</v>
      </c>
      <c r="G28" s="191" t="s">
        <v>600</v>
      </c>
      <c r="H28" s="191" t="s">
        <v>533</v>
      </c>
      <c r="I28" s="191" t="s">
        <v>537</v>
      </c>
      <c r="J28" s="608" t="s">
        <v>457</v>
      </c>
      <c r="K28" s="608"/>
      <c r="L28" s="608"/>
      <c r="M28" s="168" t="s">
        <v>620</v>
      </c>
      <c r="N28" s="168" t="s">
        <v>361</v>
      </c>
      <c r="O28" s="286" t="s">
        <v>524</v>
      </c>
      <c r="P28" s="191" t="s">
        <v>524</v>
      </c>
      <c r="Q28" s="168" t="s">
        <v>538</v>
      </c>
      <c r="R28" s="268" t="s">
        <v>539</v>
      </c>
      <c r="S28" s="268" t="s">
        <v>540</v>
      </c>
      <c r="T28" s="268" t="s">
        <v>541</v>
      </c>
      <c r="U28" s="608" t="s">
        <v>361</v>
      </c>
      <c r="V28" s="609"/>
      <c r="W28" s="609"/>
      <c r="X28" s="609"/>
      <c r="Y28" s="168"/>
    </row>
    <row r="29" spans="2:25" ht="16.149999999999999" customHeight="1" x14ac:dyDescent="0.15">
      <c r="B29" s="317"/>
      <c r="C29" s="606">
        <v>2</v>
      </c>
      <c r="D29" s="607"/>
      <c r="E29" s="206">
        <v>1</v>
      </c>
      <c r="F29" s="234">
        <v>14.4</v>
      </c>
      <c r="G29" s="191" t="s">
        <v>600</v>
      </c>
      <c r="H29" s="191" t="s">
        <v>602</v>
      </c>
      <c r="I29" s="191" t="s">
        <v>537</v>
      </c>
      <c r="J29" s="608" t="s">
        <v>457</v>
      </c>
      <c r="K29" s="608"/>
      <c r="L29" s="608"/>
      <c r="M29" s="168" t="s">
        <v>621</v>
      </c>
      <c r="N29" s="168" t="s">
        <v>621</v>
      </c>
      <c r="O29" s="286" t="s">
        <v>538</v>
      </c>
      <c r="P29" s="191" t="s">
        <v>524</v>
      </c>
      <c r="Q29" s="168" t="s">
        <v>538</v>
      </c>
      <c r="R29" s="268" t="s">
        <v>539</v>
      </c>
      <c r="S29" s="268" t="s">
        <v>540</v>
      </c>
      <c r="T29" s="268" t="s">
        <v>632</v>
      </c>
      <c r="U29" s="608" t="s">
        <v>634</v>
      </c>
      <c r="V29" s="609"/>
      <c r="W29" s="609"/>
      <c r="X29" s="609"/>
      <c r="Y29" s="168" t="s">
        <v>527</v>
      </c>
    </row>
    <row r="30" spans="2:25" ht="16.149999999999999" customHeight="1" x14ac:dyDescent="0.15">
      <c r="B30" s="317"/>
      <c r="C30" s="606">
        <v>2</v>
      </c>
      <c r="D30" s="607"/>
      <c r="E30" s="206">
        <v>2</v>
      </c>
      <c r="F30" s="234">
        <v>20.9</v>
      </c>
      <c r="G30" s="191" t="s">
        <v>600</v>
      </c>
      <c r="H30" s="191" t="s">
        <v>531</v>
      </c>
      <c r="I30" s="191" t="s">
        <v>537</v>
      </c>
      <c r="J30" s="608" t="s">
        <v>457</v>
      </c>
      <c r="K30" s="608"/>
      <c r="L30" s="608"/>
      <c r="M30" s="168" t="s">
        <v>622</v>
      </c>
      <c r="N30" s="168" t="s">
        <v>622</v>
      </c>
      <c r="O30" s="286" t="s">
        <v>631</v>
      </c>
      <c r="P30" s="191" t="s">
        <v>524</v>
      </c>
      <c r="Q30" s="168" t="s">
        <v>538</v>
      </c>
      <c r="R30" s="268" t="s">
        <v>539</v>
      </c>
      <c r="S30" s="268" t="s">
        <v>540</v>
      </c>
      <c r="T30" s="268" t="s">
        <v>632</v>
      </c>
      <c r="U30" s="608" t="s">
        <v>634</v>
      </c>
      <c r="V30" s="609"/>
      <c r="W30" s="609"/>
      <c r="X30" s="609"/>
      <c r="Y30" s="168" t="s">
        <v>636</v>
      </c>
    </row>
    <row r="31" spans="2:25" ht="16.149999999999999" customHeight="1" x14ac:dyDescent="0.15">
      <c r="B31" s="317"/>
      <c r="C31" s="606">
        <v>2</v>
      </c>
      <c r="D31" s="607"/>
      <c r="E31" s="206">
        <v>3</v>
      </c>
      <c r="F31" s="234">
        <v>19.5</v>
      </c>
      <c r="G31" s="191" t="s">
        <v>600</v>
      </c>
      <c r="H31" s="191" t="s">
        <v>531</v>
      </c>
      <c r="I31" s="191" t="s">
        <v>537</v>
      </c>
      <c r="J31" s="608" t="s">
        <v>456</v>
      </c>
      <c r="K31" s="608"/>
      <c r="L31" s="608"/>
      <c r="M31" s="168" t="s">
        <v>623</v>
      </c>
      <c r="N31" s="168" t="s">
        <v>623</v>
      </c>
      <c r="O31" s="286" t="s">
        <v>538</v>
      </c>
      <c r="P31" s="191" t="s">
        <v>524</v>
      </c>
      <c r="Q31" s="168" t="s">
        <v>538</v>
      </c>
      <c r="R31" s="268" t="s">
        <v>539</v>
      </c>
      <c r="S31" s="268" t="s">
        <v>540</v>
      </c>
      <c r="T31" s="268" t="s">
        <v>632</v>
      </c>
      <c r="U31" s="608" t="s">
        <v>634</v>
      </c>
      <c r="V31" s="609"/>
      <c r="W31" s="609"/>
      <c r="X31" s="609"/>
      <c r="Y31" s="168"/>
    </row>
    <row r="32" spans="2:25" ht="16.149999999999999" customHeight="1" x14ac:dyDescent="0.15">
      <c r="B32" s="317"/>
      <c r="C32" s="606">
        <v>2</v>
      </c>
      <c r="D32" s="607"/>
      <c r="E32" s="206">
        <v>4</v>
      </c>
      <c r="F32" s="234">
        <v>14.4</v>
      </c>
      <c r="G32" s="191" t="s">
        <v>600</v>
      </c>
      <c r="H32" s="191" t="s">
        <v>535</v>
      </c>
      <c r="I32" s="191" t="s">
        <v>537</v>
      </c>
      <c r="J32" s="608" t="s">
        <v>456</v>
      </c>
      <c r="K32" s="608"/>
      <c r="L32" s="608"/>
      <c r="M32" s="168" t="s">
        <v>624</v>
      </c>
      <c r="N32" s="168" t="s">
        <v>624</v>
      </c>
      <c r="O32" s="286" t="s">
        <v>538</v>
      </c>
      <c r="P32" s="191" t="s">
        <v>524</v>
      </c>
      <c r="Q32" s="168" t="s">
        <v>538</v>
      </c>
      <c r="R32" s="268" t="s">
        <v>539</v>
      </c>
      <c r="S32" s="268" t="s">
        <v>540</v>
      </c>
      <c r="T32" s="268" t="s">
        <v>632</v>
      </c>
      <c r="U32" s="608" t="s">
        <v>634</v>
      </c>
      <c r="V32" s="609"/>
      <c r="W32" s="609"/>
      <c r="X32" s="609"/>
      <c r="Y32" s="168"/>
    </row>
    <row r="33" spans="2:25" ht="16.149999999999999" customHeight="1" x14ac:dyDescent="0.15">
      <c r="B33" s="317"/>
      <c r="C33" s="606">
        <v>2</v>
      </c>
      <c r="D33" s="607"/>
      <c r="E33" s="206">
        <v>5</v>
      </c>
      <c r="F33" s="234">
        <v>19.3</v>
      </c>
      <c r="G33" s="191" t="s">
        <v>600</v>
      </c>
      <c r="H33" s="191" t="s">
        <v>603</v>
      </c>
      <c r="I33" s="191" t="s">
        <v>537</v>
      </c>
      <c r="J33" s="608" t="s">
        <v>457</v>
      </c>
      <c r="K33" s="608"/>
      <c r="L33" s="608"/>
      <c r="M33" s="168" t="s">
        <v>625</v>
      </c>
      <c r="N33" s="168" t="s">
        <v>625</v>
      </c>
      <c r="O33" s="286" t="s">
        <v>538</v>
      </c>
      <c r="P33" s="191" t="s">
        <v>524</v>
      </c>
      <c r="Q33" s="168" t="s">
        <v>538</v>
      </c>
      <c r="R33" s="268" t="s">
        <v>539</v>
      </c>
      <c r="S33" s="268" t="s">
        <v>540</v>
      </c>
      <c r="T33" s="268" t="s">
        <v>632</v>
      </c>
      <c r="U33" s="608" t="s">
        <v>634</v>
      </c>
      <c r="V33" s="609"/>
      <c r="W33" s="609"/>
      <c r="X33" s="609"/>
      <c r="Y33" s="168" t="s">
        <v>527</v>
      </c>
    </row>
    <row r="34" spans="2:25" ht="16.149999999999999" customHeight="1" x14ac:dyDescent="0.15">
      <c r="B34" s="317"/>
      <c r="C34" s="606">
        <v>2</v>
      </c>
      <c r="D34" s="607"/>
      <c r="E34" s="206">
        <v>6</v>
      </c>
      <c r="F34" s="234">
        <v>15.5</v>
      </c>
      <c r="G34" s="191" t="s">
        <v>600</v>
      </c>
      <c r="H34" s="191" t="s">
        <v>532</v>
      </c>
      <c r="I34" s="191" t="s">
        <v>464</v>
      </c>
      <c r="J34" s="608" t="s">
        <v>464</v>
      </c>
      <c r="K34" s="608"/>
      <c r="L34" s="608"/>
      <c r="M34" s="168" t="s">
        <v>626</v>
      </c>
      <c r="N34" s="168" t="s">
        <v>626</v>
      </c>
      <c r="O34" s="286" t="s">
        <v>538</v>
      </c>
      <c r="P34" s="191" t="s">
        <v>524</v>
      </c>
      <c r="Q34" s="168" t="s">
        <v>538</v>
      </c>
      <c r="R34" s="268" t="s">
        <v>539</v>
      </c>
      <c r="S34" s="268" t="s">
        <v>540</v>
      </c>
      <c r="T34" s="268" t="s">
        <v>632</v>
      </c>
      <c r="U34" s="608" t="s">
        <v>634</v>
      </c>
      <c r="V34" s="609"/>
      <c r="W34" s="609"/>
      <c r="X34" s="609"/>
      <c r="Y34" s="168"/>
    </row>
    <row r="35" spans="2:25" ht="16.149999999999999" customHeight="1" x14ac:dyDescent="0.15">
      <c r="B35" s="317"/>
      <c r="C35" s="606">
        <v>2</v>
      </c>
      <c r="D35" s="607"/>
      <c r="E35" s="206">
        <v>7</v>
      </c>
      <c r="F35" s="234">
        <v>18</v>
      </c>
      <c r="G35" s="191" t="s">
        <v>600</v>
      </c>
      <c r="H35" s="191" t="s">
        <v>532</v>
      </c>
      <c r="I35" s="191" t="s">
        <v>537</v>
      </c>
      <c r="J35" s="608" t="s">
        <v>456</v>
      </c>
      <c r="K35" s="608"/>
      <c r="L35" s="608"/>
      <c r="M35" s="168" t="s">
        <v>627</v>
      </c>
      <c r="N35" s="168" t="s">
        <v>627</v>
      </c>
      <c r="O35" s="286" t="s">
        <v>631</v>
      </c>
      <c r="P35" s="191" t="s">
        <v>524</v>
      </c>
      <c r="Q35" s="168" t="s">
        <v>538</v>
      </c>
      <c r="R35" s="268" t="s">
        <v>539</v>
      </c>
      <c r="S35" s="268" t="s">
        <v>540</v>
      </c>
      <c r="T35" s="268" t="s">
        <v>632</v>
      </c>
      <c r="U35" s="608" t="s">
        <v>634</v>
      </c>
      <c r="V35" s="609"/>
      <c r="W35" s="609"/>
      <c r="X35" s="609"/>
      <c r="Y35" s="168" t="s">
        <v>528</v>
      </c>
    </row>
    <row r="36" spans="2:25" ht="16.149999999999999" customHeight="1" x14ac:dyDescent="0.15">
      <c r="B36" s="317"/>
      <c r="C36" s="606">
        <v>2</v>
      </c>
      <c r="D36" s="607"/>
      <c r="E36" s="206">
        <v>8</v>
      </c>
      <c r="F36" s="234">
        <v>14.3</v>
      </c>
      <c r="G36" s="191" t="s">
        <v>600</v>
      </c>
      <c r="H36" s="191" t="s">
        <v>542</v>
      </c>
      <c r="I36" s="191" t="s">
        <v>464</v>
      </c>
      <c r="J36" s="608" t="s">
        <v>464</v>
      </c>
      <c r="K36" s="608"/>
      <c r="L36" s="608"/>
      <c r="M36" s="168" t="s">
        <v>544</v>
      </c>
      <c r="N36" s="168" t="s">
        <v>361</v>
      </c>
      <c r="O36" s="286" t="s">
        <v>524</v>
      </c>
      <c r="P36" s="191" t="s">
        <v>524</v>
      </c>
      <c r="Q36" s="168" t="s">
        <v>538</v>
      </c>
      <c r="R36" s="268" t="s">
        <v>539</v>
      </c>
      <c r="S36" s="268" t="s">
        <v>540</v>
      </c>
      <c r="T36" s="268" t="s">
        <v>541</v>
      </c>
      <c r="U36" s="608" t="s">
        <v>361</v>
      </c>
      <c r="V36" s="609"/>
      <c r="W36" s="609"/>
      <c r="X36" s="609"/>
      <c r="Y36" s="168"/>
    </row>
    <row r="37" spans="2:25" ht="16.149999999999999" customHeight="1" x14ac:dyDescent="0.15">
      <c r="B37" s="317"/>
      <c r="C37" s="606">
        <v>2</v>
      </c>
      <c r="D37" s="607"/>
      <c r="E37" s="206">
        <v>9</v>
      </c>
      <c r="F37" s="234">
        <v>14.4</v>
      </c>
      <c r="G37" s="191" t="s">
        <v>600</v>
      </c>
      <c r="H37" s="191" t="s">
        <v>542</v>
      </c>
      <c r="I37" s="191" t="s">
        <v>464</v>
      </c>
      <c r="J37" s="608" t="s">
        <v>464</v>
      </c>
      <c r="K37" s="608"/>
      <c r="L37" s="608"/>
      <c r="M37" s="168" t="s">
        <v>628</v>
      </c>
      <c r="N37" s="168" t="s">
        <v>361</v>
      </c>
      <c r="O37" s="286" t="s">
        <v>524</v>
      </c>
      <c r="P37" s="191" t="s">
        <v>524</v>
      </c>
      <c r="Q37" s="168" t="s">
        <v>538</v>
      </c>
      <c r="R37" s="268" t="s">
        <v>539</v>
      </c>
      <c r="S37" s="268" t="s">
        <v>540</v>
      </c>
      <c r="T37" s="268" t="s">
        <v>541</v>
      </c>
      <c r="U37" s="608" t="s">
        <v>361</v>
      </c>
      <c r="V37" s="609"/>
      <c r="W37" s="609"/>
      <c r="X37" s="609"/>
      <c r="Y37" s="168"/>
    </row>
    <row r="38" spans="2:25" ht="16.149999999999999" customHeight="1" x14ac:dyDescent="0.15">
      <c r="B38" s="317"/>
      <c r="C38" s="606">
        <v>2</v>
      </c>
      <c r="D38" s="607"/>
      <c r="E38" s="206">
        <v>10</v>
      </c>
      <c r="F38" s="234">
        <v>14.4</v>
      </c>
      <c r="G38" s="191" t="s">
        <v>600</v>
      </c>
      <c r="H38" s="191" t="s">
        <v>603</v>
      </c>
      <c r="I38" s="191" t="s">
        <v>537</v>
      </c>
      <c r="J38" s="608" t="s">
        <v>457</v>
      </c>
      <c r="K38" s="608"/>
      <c r="L38" s="608"/>
      <c r="M38" s="168" t="s">
        <v>629</v>
      </c>
      <c r="N38" s="168" t="s">
        <v>361</v>
      </c>
      <c r="O38" s="286" t="s">
        <v>524</v>
      </c>
      <c r="P38" s="191" t="s">
        <v>524</v>
      </c>
      <c r="Q38" s="168" t="s">
        <v>538</v>
      </c>
      <c r="R38" s="268" t="s">
        <v>539</v>
      </c>
      <c r="S38" s="268" t="s">
        <v>540</v>
      </c>
      <c r="T38" s="268" t="s">
        <v>541</v>
      </c>
      <c r="U38" s="608" t="s">
        <v>361</v>
      </c>
      <c r="V38" s="609"/>
      <c r="W38" s="609"/>
      <c r="X38" s="609"/>
      <c r="Y38" s="168"/>
    </row>
    <row r="39" spans="2:25" ht="16.149999999999999" customHeight="1" x14ac:dyDescent="0.15">
      <c r="B39" s="318"/>
      <c r="C39" s="606">
        <v>3</v>
      </c>
      <c r="D39" s="607"/>
      <c r="E39" s="206">
        <v>1</v>
      </c>
      <c r="F39" s="234">
        <v>24.9</v>
      </c>
      <c r="G39" s="191" t="s">
        <v>600</v>
      </c>
      <c r="H39" s="191" t="s">
        <v>602</v>
      </c>
      <c r="I39" s="191" t="s">
        <v>537</v>
      </c>
      <c r="J39" s="608" t="s">
        <v>457</v>
      </c>
      <c r="K39" s="608"/>
      <c r="L39" s="608"/>
      <c r="M39" s="168" t="s">
        <v>630</v>
      </c>
      <c r="N39" s="168" t="s">
        <v>630</v>
      </c>
      <c r="O39" s="286" t="s">
        <v>538</v>
      </c>
      <c r="P39" s="191" t="s">
        <v>524</v>
      </c>
      <c r="Q39" s="168" t="s">
        <v>538</v>
      </c>
      <c r="R39" s="268" t="s">
        <v>539</v>
      </c>
      <c r="S39" s="268" t="s">
        <v>540</v>
      </c>
      <c r="T39" s="268" t="s">
        <v>632</v>
      </c>
      <c r="U39" s="608" t="s">
        <v>634</v>
      </c>
      <c r="V39" s="609"/>
      <c r="W39" s="609"/>
      <c r="X39" s="609"/>
      <c r="Y39" s="168" t="s">
        <v>527</v>
      </c>
    </row>
    <row r="40" spans="2:25" ht="16.149999999999999" customHeight="1" x14ac:dyDescent="0.15">
      <c r="B40" s="26"/>
      <c r="C40" s="1" t="s">
        <v>508</v>
      </c>
      <c r="D40" s="7"/>
      <c r="F40" s="7"/>
      <c r="G40" s="24"/>
      <c r="H40" s="24"/>
      <c r="I40" s="24"/>
      <c r="J40" s="24"/>
      <c r="K40" s="24"/>
      <c r="L40" s="24"/>
      <c r="M40" s="24"/>
      <c r="N40" s="24"/>
      <c r="O40" s="24"/>
      <c r="P40" s="25"/>
      <c r="Q40" s="36"/>
      <c r="R40" s="7"/>
      <c r="S40" s="7"/>
      <c r="T40" s="24"/>
      <c r="U40" s="37"/>
      <c r="V40" s="37"/>
      <c r="W40" s="37"/>
      <c r="X40" s="37"/>
      <c r="Y40" s="7"/>
    </row>
    <row r="41" spans="2:25" ht="16.149999999999999" customHeight="1" x14ac:dyDescent="0.15">
      <c r="B41" s="26"/>
      <c r="C41" s="30" t="s">
        <v>223</v>
      </c>
      <c r="D41" s="7"/>
      <c r="F41" s="7"/>
      <c r="G41" s="24"/>
      <c r="H41" s="24"/>
      <c r="I41" s="24"/>
      <c r="J41" s="24"/>
      <c r="K41" s="24"/>
      <c r="L41" s="24"/>
      <c r="M41" s="24"/>
      <c r="N41" s="24"/>
      <c r="O41" s="24"/>
      <c r="P41" s="25"/>
      <c r="Q41" s="36"/>
      <c r="R41" s="7"/>
      <c r="S41" s="7"/>
      <c r="T41" s="24"/>
      <c r="U41" s="37"/>
      <c r="V41" s="37"/>
      <c r="W41" s="37"/>
      <c r="X41" s="37"/>
      <c r="Y41" s="7"/>
    </row>
    <row r="42" spans="2:25" ht="16.149999999999999" customHeight="1" x14ac:dyDescent="0.15">
      <c r="B42" s="27"/>
      <c r="C42" s="3" t="s">
        <v>206</v>
      </c>
      <c r="D42" s="3"/>
      <c r="E42" s="3"/>
      <c r="F42" s="3"/>
      <c r="G42" s="3"/>
      <c r="H42" s="3"/>
      <c r="I42" s="3"/>
      <c r="J42" s="3"/>
      <c r="K42" s="3"/>
      <c r="L42" s="3"/>
      <c r="M42" s="3"/>
      <c r="N42" s="3"/>
      <c r="O42" s="3"/>
      <c r="P42" s="3"/>
      <c r="Q42" s="3"/>
      <c r="R42" s="3"/>
      <c r="S42" s="3"/>
      <c r="T42" s="3"/>
      <c r="U42" s="3"/>
      <c r="V42" s="3"/>
      <c r="W42" s="3"/>
      <c r="X42" s="3"/>
    </row>
    <row r="43" spans="2:25" ht="16.149999999999999" customHeight="1" x14ac:dyDescent="0.15">
      <c r="B43" s="3"/>
      <c r="C43" s="3" t="s">
        <v>207</v>
      </c>
      <c r="D43" s="3"/>
      <c r="E43" s="3"/>
      <c r="F43" s="3"/>
      <c r="G43" s="3"/>
      <c r="H43" s="3"/>
      <c r="I43" s="3"/>
      <c r="J43" s="3"/>
      <c r="K43" s="3"/>
      <c r="L43" s="3"/>
      <c r="M43" s="3"/>
      <c r="N43" s="3"/>
      <c r="O43" s="3"/>
      <c r="P43" s="3"/>
      <c r="Q43" s="3"/>
      <c r="R43" s="3"/>
      <c r="S43" s="3"/>
      <c r="T43" s="3"/>
      <c r="U43" s="3"/>
      <c r="V43" s="3"/>
      <c r="W43" s="3"/>
      <c r="X43" s="3"/>
    </row>
    <row r="44" spans="2:25" ht="16.149999999999999" customHeight="1" x14ac:dyDescent="0.15">
      <c r="B44" s="3"/>
      <c r="C44" s="3" t="s">
        <v>313</v>
      </c>
      <c r="D44" s="3"/>
      <c r="E44" s="3"/>
      <c r="F44" s="3"/>
      <c r="G44" s="3"/>
      <c r="H44" s="3"/>
      <c r="I44" s="3"/>
      <c r="J44" s="3"/>
      <c r="K44" s="3"/>
      <c r="L44" s="3"/>
      <c r="M44" s="3"/>
      <c r="N44" s="3"/>
      <c r="O44" s="3"/>
      <c r="P44" s="3"/>
      <c r="Q44" s="3"/>
      <c r="R44" s="3"/>
      <c r="S44" s="3"/>
      <c r="T44" s="3"/>
      <c r="U44" s="3"/>
      <c r="V44" s="3"/>
      <c r="W44" s="3"/>
      <c r="X44" s="3"/>
    </row>
    <row r="45" spans="2:25" ht="16.149999999999999" customHeight="1" x14ac:dyDescent="0.15">
      <c r="C45" s="4" t="s">
        <v>369</v>
      </c>
    </row>
    <row r="46" spans="2:25" ht="16.149999999999999" customHeight="1" x14ac:dyDescent="0.15">
      <c r="B46" s="316" t="s">
        <v>202</v>
      </c>
      <c r="C46" s="623" t="s">
        <v>28</v>
      </c>
      <c r="D46" s="400"/>
      <c r="E46" s="613" t="s">
        <v>171</v>
      </c>
      <c r="F46" s="613" t="s">
        <v>170</v>
      </c>
      <c r="G46" s="623" t="s">
        <v>169</v>
      </c>
      <c r="H46" s="627"/>
      <c r="I46" s="389" t="s">
        <v>168</v>
      </c>
      <c r="J46" s="399"/>
      <c r="K46" s="399"/>
      <c r="L46" s="399"/>
      <c r="M46" s="399"/>
      <c r="N46" s="400"/>
      <c r="O46" s="630" t="s">
        <v>366</v>
      </c>
      <c r="P46" s="632" t="s">
        <v>214</v>
      </c>
      <c r="Q46" s="633"/>
      <c r="R46" s="633"/>
      <c r="S46" s="634"/>
      <c r="T46" s="623" t="s">
        <v>167</v>
      </c>
      <c r="U46" s="638"/>
      <c r="V46" s="638"/>
      <c r="W46" s="638"/>
      <c r="X46" s="627"/>
      <c r="Y46" s="613" t="s">
        <v>166</v>
      </c>
    </row>
    <row r="47" spans="2:25" ht="16.149999999999999" customHeight="1" x14ac:dyDescent="0.15">
      <c r="B47" s="317"/>
      <c r="C47" s="624"/>
      <c r="D47" s="625"/>
      <c r="E47" s="614"/>
      <c r="F47" s="614"/>
      <c r="G47" s="628"/>
      <c r="H47" s="629"/>
      <c r="I47" s="348"/>
      <c r="J47" s="349"/>
      <c r="K47" s="349"/>
      <c r="L47" s="349"/>
      <c r="M47" s="349"/>
      <c r="N47" s="350"/>
      <c r="O47" s="631"/>
      <c r="P47" s="635"/>
      <c r="Q47" s="636"/>
      <c r="R47" s="636"/>
      <c r="S47" s="637"/>
      <c r="T47" s="628"/>
      <c r="U47" s="639"/>
      <c r="V47" s="639"/>
      <c r="W47" s="639"/>
      <c r="X47" s="629"/>
      <c r="Y47" s="614"/>
    </row>
    <row r="48" spans="2:25" ht="16.149999999999999" customHeight="1" x14ac:dyDescent="0.15">
      <c r="B48" s="317"/>
      <c r="C48" s="624"/>
      <c r="D48" s="625"/>
      <c r="E48" s="614"/>
      <c r="F48" s="614"/>
      <c r="G48" s="616" t="s">
        <v>165</v>
      </c>
      <c r="H48" s="616" t="s">
        <v>164</v>
      </c>
      <c r="I48" s="618" t="s">
        <v>163</v>
      </c>
      <c r="J48" s="618" t="s">
        <v>30</v>
      </c>
      <c r="K48" s="605"/>
      <c r="L48" s="605"/>
      <c r="M48" s="619" t="s">
        <v>3</v>
      </c>
      <c r="N48" s="620" t="s">
        <v>497</v>
      </c>
      <c r="O48" s="618" t="s">
        <v>406</v>
      </c>
      <c r="P48" s="377" t="s">
        <v>222</v>
      </c>
      <c r="Q48" s="605"/>
      <c r="R48" s="616" t="s">
        <v>220</v>
      </c>
      <c r="S48" s="616" t="s">
        <v>221</v>
      </c>
      <c r="T48" s="621" t="s">
        <v>162</v>
      </c>
      <c r="U48" s="616" t="s">
        <v>215</v>
      </c>
      <c r="V48" s="605"/>
      <c r="W48" s="605"/>
      <c r="X48" s="605"/>
      <c r="Y48" s="614"/>
    </row>
    <row r="49" spans="2:25" ht="16.149999999999999" customHeight="1" x14ac:dyDescent="0.15">
      <c r="B49" s="317"/>
      <c r="C49" s="348"/>
      <c r="D49" s="350"/>
      <c r="E49" s="626"/>
      <c r="F49" s="626"/>
      <c r="G49" s="617"/>
      <c r="H49" s="617"/>
      <c r="I49" s="605"/>
      <c r="J49" s="605"/>
      <c r="K49" s="605"/>
      <c r="L49" s="605"/>
      <c r="M49" s="605"/>
      <c r="N49" s="605"/>
      <c r="O49" s="605"/>
      <c r="P49" s="232" t="s">
        <v>216</v>
      </c>
      <c r="Q49" s="232" t="s">
        <v>218</v>
      </c>
      <c r="R49" s="605"/>
      <c r="S49" s="605"/>
      <c r="T49" s="605"/>
      <c r="U49" s="605"/>
      <c r="V49" s="605"/>
      <c r="W49" s="605"/>
      <c r="X49" s="605"/>
      <c r="Y49" s="615"/>
    </row>
    <row r="50" spans="2:25" ht="16.149999999999999" customHeight="1" x14ac:dyDescent="0.15">
      <c r="B50" s="317"/>
      <c r="C50" s="640">
        <v>3</v>
      </c>
      <c r="D50" s="641"/>
      <c r="E50" s="20">
        <v>2</v>
      </c>
      <c r="F50" s="287">
        <v>30.1</v>
      </c>
      <c r="G50" s="191" t="s">
        <v>455</v>
      </c>
      <c r="H50" s="168" t="s">
        <v>602</v>
      </c>
      <c r="I50" s="168" t="s">
        <v>537</v>
      </c>
      <c r="J50" s="608" t="s">
        <v>457</v>
      </c>
      <c r="K50" s="608"/>
      <c r="L50" s="608"/>
      <c r="M50" s="168" t="s">
        <v>621</v>
      </c>
      <c r="N50" s="168" t="s">
        <v>621</v>
      </c>
      <c r="O50" s="286" t="s">
        <v>538</v>
      </c>
      <c r="P50" s="191" t="s">
        <v>524</v>
      </c>
      <c r="Q50" s="168" t="s">
        <v>538</v>
      </c>
      <c r="R50" s="268" t="s">
        <v>539</v>
      </c>
      <c r="S50" s="268" t="s">
        <v>540</v>
      </c>
      <c r="T50" s="268" t="s">
        <v>632</v>
      </c>
      <c r="U50" s="608" t="s">
        <v>634</v>
      </c>
      <c r="V50" s="609"/>
      <c r="W50" s="609"/>
      <c r="X50" s="609"/>
      <c r="Y50" s="168" t="s">
        <v>527</v>
      </c>
    </row>
    <row r="51" spans="2:25" ht="16.149999999999999" customHeight="1" x14ac:dyDescent="0.15">
      <c r="B51" s="317"/>
      <c r="C51" s="640">
        <v>3</v>
      </c>
      <c r="D51" s="641"/>
      <c r="E51" s="20">
        <v>3</v>
      </c>
      <c r="F51" s="287">
        <v>29.9</v>
      </c>
      <c r="G51" s="191" t="s">
        <v>600</v>
      </c>
      <c r="H51" s="168" t="s">
        <v>535</v>
      </c>
      <c r="I51" s="168" t="s">
        <v>537</v>
      </c>
      <c r="J51" s="608" t="s">
        <v>464</v>
      </c>
      <c r="K51" s="608"/>
      <c r="L51" s="608"/>
      <c r="M51" s="168" t="s">
        <v>639</v>
      </c>
      <c r="N51" s="168" t="s">
        <v>639</v>
      </c>
      <c r="O51" s="286" t="s">
        <v>538</v>
      </c>
      <c r="P51" s="191" t="s">
        <v>524</v>
      </c>
      <c r="Q51" s="168" t="s">
        <v>538</v>
      </c>
      <c r="R51" s="268" t="s">
        <v>539</v>
      </c>
      <c r="S51" s="268" t="s">
        <v>540</v>
      </c>
      <c r="T51" s="268" t="s">
        <v>632</v>
      </c>
      <c r="U51" s="608" t="s">
        <v>634</v>
      </c>
      <c r="V51" s="622"/>
      <c r="W51" s="622"/>
      <c r="X51" s="622"/>
      <c r="Y51" s="168"/>
    </row>
    <row r="52" spans="2:25" ht="16.149999999999999" customHeight="1" x14ac:dyDescent="0.15">
      <c r="B52" s="317"/>
      <c r="C52" s="640">
        <v>3</v>
      </c>
      <c r="D52" s="641"/>
      <c r="E52" s="20">
        <v>4</v>
      </c>
      <c r="F52" s="287">
        <v>24.9</v>
      </c>
      <c r="G52" s="191" t="s">
        <v>600</v>
      </c>
      <c r="H52" s="168" t="s">
        <v>533</v>
      </c>
      <c r="I52" s="168" t="s">
        <v>537</v>
      </c>
      <c r="J52" s="608" t="s">
        <v>464</v>
      </c>
      <c r="K52" s="608"/>
      <c r="L52" s="608"/>
      <c r="M52" s="168" t="s">
        <v>640</v>
      </c>
      <c r="N52" s="168" t="s">
        <v>361</v>
      </c>
      <c r="O52" s="286" t="s">
        <v>524</v>
      </c>
      <c r="P52" s="191" t="s">
        <v>524</v>
      </c>
      <c r="Q52" s="168" t="s">
        <v>538</v>
      </c>
      <c r="R52" s="268" t="s">
        <v>539</v>
      </c>
      <c r="S52" s="268" t="s">
        <v>540</v>
      </c>
      <c r="T52" s="268" t="s">
        <v>632</v>
      </c>
      <c r="U52" s="608" t="s">
        <v>634</v>
      </c>
      <c r="V52" s="609"/>
      <c r="W52" s="609"/>
      <c r="X52" s="609"/>
      <c r="Y52" s="168" t="s">
        <v>528</v>
      </c>
    </row>
    <row r="53" spans="2:25" ht="16.149999999999999" customHeight="1" x14ac:dyDescent="0.15">
      <c r="B53" s="317"/>
      <c r="C53" s="640">
        <v>3</v>
      </c>
      <c r="D53" s="641"/>
      <c r="E53" s="20">
        <v>5</v>
      </c>
      <c r="F53" s="287">
        <v>25.5</v>
      </c>
      <c r="G53" s="191" t="s">
        <v>600</v>
      </c>
      <c r="H53" s="168" t="s">
        <v>533</v>
      </c>
      <c r="I53" s="168" t="s">
        <v>537</v>
      </c>
      <c r="J53" s="608" t="s">
        <v>465</v>
      </c>
      <c r="K53" s="608"/>
      <c r="L53" s="608"/>
      <c r="M53" s="168" t="s">
        <v>641</v>
      </c>
      <c r="N53" s="168" t="s">
        <v>361</v>
      </c>
      <c r="O53" s="286" t="s">
        <v>524</v>
      </c>
      <c r="P53" s="191" t="s">
        <v>524</v>
      </c>
      <c r="Q53" s="168" t="s">
        <v>631</v>
      </c>
      <c r="R53" s="268" t="s">
        <v>539</v>
      </c>
      <c r="S53" s="268" t="s">
        <v>540</v>
      </c>
      <c r="T53" s="268" t="s">
        <v>541</v>
      </c>
      <c r="U53" s="608" t="s">
        <v>526</v>
      </c>
      <c r="V53" s="609"/>
      <c r="W53" s="609"/>
      <c r="X53" s="609"/>
      <c r="Y53" s="168"/>
    </row>
    <row r="54" spans="2:25" ht="16.149999999999999" customHeight="1" x14ac:dyDescent="0.15">
      <c r="B54" s="317"/>
      <c r="C54" s="640">
        <v>3</v>
      </c>
      <c r="D54" s="641"/>
      <c r="E54" s="20">
        <v>6</v>
      </c>
      <c r="F54" s="287">
        <v>24.9</v>
      </c>
      <c r="G54" s="191" t="s">
        <v>600</v>
      </c>
      <c r="H54" s="168" t="s">
        <v>603</v>
      </c>
      <c r="I54" s="168" t="s">
        <v>537</v>
      </c>
      <c r="J54" s="608" t="s">
        <v>457</v>
      </c>
      <c r="K54" s="608"/>
      <c r="L54" s="608"/>
      <c r="M54" s="168" t="s">
        <v>642</v>
      </c>
      <c r="N54" s="168" t="s">
        <v>361</v>
      </c>
      <c r="O54" s="286" t="s">
        <v>524</v>
      </c>
      <c r="P54" s="191" t="s">
        <v>524</v>
      </c>
      <c r="Q54" s="168" t="s">
        <v>538</v>
      </c>
      <c r="R54" s="268" t="s">
        <v>539</v>
      </c>
      <c r="S54" s="268" t="s">
        <v>540</v>
      </c>
      <c r="T54" s="268" t="s">
        <v>541</v>
      </c>
      <c r="U54" s="608" t="s">
        <v>526</v>
      </c>
      <c r="V54" s="609"/>
      <c r="W54" s="609"/>
      <c r="X54" s="609"/>
      <c r="Y54" s="168"/>
    </row>
    <row r="55" spans="2:25" ht="16.149999999999999" customHeight="1" x14ac:dyDescent="0.15">
      <c r="B55" s="317"/>
      <c r="C55" s="640">
        <v>3</v>
      </c>
      <c r="D55" s="641"/>
      <c r="E55" s="20">
        <v>7</v>
      </c>
      <c r="F55" s="287">
        <v>33.1</v>
      </c>
      <c r="G55" s="191" t="s">
        <v>600</v>
      </c>
      <c r="H55" s="168" t="s">
        <v>603</v>
      </c>
      <c r="I55" s="168" t="s">
        <v>537</v>
      </c>
      <c r="J55" s="314" t="s">
        <v>464</v>
      </c>
      <c r="K55" s="565"/>
      <c r="L55" s="315"/>
      <c r="M55" s="168" t="s">
        <v>643</v>
      </c>
      <c r="N55" s="168" t="s">
        <v>643</v>
      </c>
      <c r="O55" s="286" t="s">
        <v>524</v>
      </c>
      <c r="P55" s="235" t="s">
        <v>524</v>
      </c>
      <c r="Q55" s="168" t="s">
        <v>538</v>
      </c>
      <c r="R55" s="268" t="s">
        <v>539</v>
      </c>
      <c r="S55" s="268" t="s">
        <v>540</v>
      </c>
      <c r="T55" s="268" t="s">
        <v>632</v>
      </c>
      <c r="U55" s="314" t="s">
        <v>634</v>
      </c>
      <c r="V55" s="565"/>
      <c r="W55" s="565"/>
      <c r="X55" s="315"/>
      <c r="Y55" s="168" t="s">
        <v>528</v>
      </c>
    </row>
    <row r="56" spans="2:25" ht="16.149999999999999" customHeight="1" x14ac:dyDescent="0.15">
      <c r="B56" s="317"/>
      <c r="C56" s="640">
        <v>3</v>
      </c>
      <c r="D56" s="641"/>
      <c r="E56" s="20">
        <v>8</v>
      </c>
      <c r="F56" s="287">
        <v>26.4</v>
      </c>
      <c r="G56" s="191" t="s">
        <v>600</v>
      </c>
      <c r="H56" s="168" t="s">
        <v>532</v>
      </c>
      <c r="I56" s="168" t="s">
        <v>537</v>
      </c>
      <c r="J56" s="314" t="s">
        <v>464</v>
      </c>
      <c r="K56" s="565"/>
      <c r="L56" s="315"/>
      <c r="M56" s="168" t="s">
        <v>644</v>
      </c>
      <c r="N56" s="168" t="s">
        <v>644</v>
      </c>
      <c r="O56" s="286" t="s">
        <v>538</v>
      </c>
      <c r="P56" s="235" t="s">
        <v>524</v>
      </c>
      <c r="Q56" s="168" t="s">
        <v>525</v>
      </c>
      <c r="R56" s="268" t="s">
        <v>539</v>
      </c>
      <c r="S56" s="268" t="s">
        <v>539</v>
      </c>
      <c r="T56" s="268" t="s">
        <v>541</v>
      </c>
      <c r="U56" s="608" t="s">
        <v>526</v>
      </c>
      <c r="V56" s="609"/>
      <c r="W56" s="609"/>
      <c r="X56" s="609"/>
      <c r="Y56" s="168" t="s">
        <v>528</v>
      </c>
    </row>
    <row r="57" spans="2:25" ht="16.149999999999999" customHeight="1" x14ac:dyDescent="0.15">
      <c r="B57" s="317"/>
      <c r="C57" s="640">
        <v>3</v>
      </c>
      <c r="D57" s="641"/>
      <c r="E57" s="20">
        <v>9</v>
      </c>
      <c r="F57" s="287">
        <v>24.9</v>
      </c>
      <c r="G57" s="191" t="s">
        <v>600</v>
      </c>
      <c r="H57" s="168" t="s">
        <v>543</v>
      </c>
      <c r="I57" s="168" t="s">
        <v>537</v>
      </c>
      <c r="J57" s="314" t="s">
        <v>465</v>
      </c>
      <c r="K57" s="565"/>
      <c r="L57" s="315"/>
      <c r="M57" s="168" t="s">
        <v>645</v>
      </c>
      <c r="N57" s="168" t="s">
        <v>361</v>
      </c>
      <c r="O57" s="286" t="s">
        <v>524</v>
      </c>
      <c r="P57" s="235" t="s">
        <v>524</v>
      </c>
      <c r="Q57" s="168" t="s">
        <v>631</v>
      </c>
      <c r="R57" s="268" t="s">
        <v>539</v>
      </c>
      <c r="S57" s="268" t="s">
        <v>540</v>
      </c>
      <c r="T57" s="268" t="s">
        <v>541</v>
      </c>
      <c r="U57" s="608" t="s">
        <v>526</v>
      </c>
      <c r="V57" s="609"/>
      <c r="W57" s="609"/>
      <c r="X57" s="609"/>
      <c r="Y57" s="168"/>
    </row>
    <row r="58" spans="2:25" ht="16.149999999999999" customHeight="1" x14ac:dyDescent="0.15">
      <c r="B58" s="317"/>
      <c r="C58" s="640">
        <v>4</v>
      </c>
      <c r="D58" s="641"/>
      <c r="E58" s="20">
        <v>1</v>
      </c>
      <c r="F58" s="287">
        <v>37.799999999999997</v>
      </c>
      <c r="G58" s="191" t="s">
        <v>600</v>
      </c>
      <c r="H58" s="168" t="s">
        <v>536</v>
      </c>
      <c r="I58" s="168" t="s">
        <v>537</v>
      </c>
      <c r="J58" s="314" t="s">
        <v>464</v>
      </c>
      <c r="K58" s="565"/>
      <c r="L58" s="315"/>
      <c r="M58" s="168" t="s">
        <v>646</v>
      </c>
      <c r="N58" s="168" t="s">
        <v>361</v>
      </c>
      <c r="O58" s="286" t="s">
        <v>524</v>
      </c>
      <c r="P58" s="235" t="s">
        <v>524</v>
      </c>
      <c r="Q58" s="168" t="s">
        <v>538</v>
      </c>
      <c r="R58" s="268" t="s">
        <v>539</v>
      </c>
      <c r="S58" s="268" t="s">
        <v>540</v>
      </c>
      <c r="T58" s="268" t="s">
        <v>632</v>
      </c>
      <c r="U58" s="608" t="s">
        <v>634</v>
      </c>
      <c r="V58" s="609"/>
      <c r="W58" s="609"/>
      <c r="X58" s="609"/>
      <c r="Y58" s="168" t="s">
        <v>528</v>
      </c>
    </row>
    <row r="59" spans="2:25" ht="16.149999999999999" customHeight="1" x14ac:dyDescent="0.15">
      <c r="B59" s="317"/>
      <c r="C59" s="606">
        <v>4</v>
      </c>
      <c r="D59" s="607"/>
      <c r="E59" s="20">
        <v>2</v>
      </c>
      <c r="F59" s="287">
        <v>35.4</v>
      </c>
      <c r="G59" s="191" t="s">
        <v>600</v>
      </c>
      <c r="H59" s="168" t="s">
        <v>602</v>
      </c>
      <c r="I59" s="168" t="s">
        <v>537</v>
      </c>
      <c r="J59" s="608" t="s">
        <v>464</v>
      </c>
      <c r="K59" s="608"/>
      <c r="L59" s="608"/>
      <c r="M59" s="168" t="s">
        <v>647</v>
      </c>
      <c r="N59" s="168" t="s">
        <v>647</v>
      </c>
      <c r="O59" s="286" t="s">
        <v>538</v>
      </c>
      <c r="P59" s="235" t="s">
        <v>524</v>
      </c>
      <c r="Q59" s="168" t="s">
        <v>538</v>
      </c>
      <c r="R59" s="268" t="s">
        <v>539</v>
      </c>
      <c r="S59" s="268" t="s">
        <v>540</v>
      </c>
      <c r="T59" s="268" t="s">
        <v>632</v>
      </c>
      <c r="U59" s="608" t="s">
        <v>634</v>
      </c>
      <c r="V59" s="609"/>
      <c r="W59" s="609"/>
      <c r="X59" s="609"/>
      <c r="Y59" s="168"/>
    </row>
    <row r="60" spans="2:25" ht="16.149999999999999" customHeight="1" x14ac:dyDescent="0.15">
      <c r="B60" s="317"/>
      <c r="C60" s="606">
        <v>4</v>
      </c>
      <c r="D60" s="607"/>
      <c r="E60" s="20">
        <v>3</v>
      </c>
      <c r="F60" s="287">
        <v>37</v>
      </c>
      <c r="G60" s="191" t="s">
        <v>455</v>
      </c>
      <c r="H60" s="168" t="s">
        <v>603</v>
      </c>
      <c r="I60" s="168" t="s">
        <v>537</v>
      </c>
      <c r="J60" s="608" t="s">
        <v>604</v>
      </c>
      <c r="K60" s="608"/>
      <c r="L60" s="608"/>
      <c r="M60" s="168" t="s">
        <v>648</v>
      </c>
      <c r="N60" s="168" t="s">
        <v>648</v>
      </c>
      <c r="O60" s="286" t="s">
        <v>538</v>
      </c>
      <c r="P60" s="235" t="s">
        <v>524</v>
      </c>
      <c r="Q60" s="168" t="s">
        <v>538</v>
      </c>
      <c r="R60" s="268" t="s">
        <v>539</v>
      </c>
      <c r="S60" s="268" t="s">
        <v>540</v>
      </c>
      <c r="T60" s="268" t="s">
        <v>632</v>
      </c>
      <c r="U60" s="608" t="s">
        <v>634</v>
      </c>
      <c r="V60" s="609"/>
      <c r="W60" s="609"/>
      <c r="X60" s="609"/>
      <c r="Y60" s="168"/>
    </row>
    <row r="61" spans="2:25" ht="16.149999999999999" customHeight="1" x14ac:dyDescent="0.15">
      <c r="B61" s="317"/>
      <c r="C61" s="606">
        <v>4</v>
      </c>
      <c r="D61" s="607"/>
      <c r="E61" s="20">
        <v>4</v>
      </c>
      <c r="F61" s="287">
        <v>40.4</v>
      </c>
      <c r="G61" s="191" t="s">
        <v>248</v>
      </c>
      <c r="H61" s="168" t="s">
        <v>637</v>
      </c>
      <c r="I61" s="168" t="s">
        <v>537</v>
      </c>
      <c r="J61" s="608" t="s">
        <v>464</v>
      </c>
      <c r="K61" s="608"/>
      <c r="L61" s="608"/>
      <c r="M61" s="168" t="s">
        <v>649</v>
      </c>
      <c r="N61" s="168" t="s">
        <v>649</v>
      </c>
      <c r="O61" s="286" t="s">
        <v>538</v>
      </c>
      <c r="P61" s="235" t="s">
        <v>524</v>
      </c>
      <c r="Q61" s="168" t="s">
        <v>538</v>
      </c>
      <c r="R61" s="268" t="s">
        <v>539</v>
      </c>
      <c r="S61" s="268" t="s">
        <v>540</v>
      </c>
      <c r="T61" s="268" t="s">
        <v>632</v>
      </c>
      <c r="U61" s="608" t="s">
        <v>634</v>
      </c>
      <c r="V61" s="609"/>
      <c r="W61" s="609"/>
      <c r="X61" s="609"/>
      <c r="Y61" s="168"/>
    </row>
    <row r="62" spans="2:25" ht="16.149999999999999" customHeight="1" x14ac:dyDescent="0.15">
      <c r="B62" s="317"/>
      <c r="C62" s="606">
        <v>5</v>
      </c>
      <c r="D62" s="607"/>
      <c r="E62" s="20">
        <v>1</v>
      </c>
      <c r="F62" s="287">
        <v>47.5</v>
      </c>
      <c r="G62" s="191" t="s">
        <v>600</v>
      </c>
      <c r="H62" s="168" t="s">
        <v>536</v>
      </c>
      <c r="I62" s="168" t="s">
        <v>537</v>
      </c>
      <c r="J62" s="608" t="s">
        <v>456</v>
      </c>
      <c r="K62" s="608"/>
      <c r="L62" s="608"/>
      <c r="M62" s="168" t="s">
        <v>650</v>
      </c>
      <c r="N62" s="168" t="s">
        <v>650</v>
      </c>
      <c r="O62" s="286" t="s">
        <v>631</v>
      </c>
      <c r="P62" s="235" t="s">
        <v>524</v>
      </c>
      <c r="Q62" s="168" t="s">
        <v>538</v>
      </c>
      <c r="R62" s="268" t="s">
        <v>539</v>
      </c>
      <c r="S62" s="268" t="s">
        <v>540</v>
      </c>
      <c r="T62" s="268" t="s">
        <v>632</v>
      </c>
      <c r="U62" s="608" t="s">
        <v>634</v>
      </c>
      <c r="V62" s="609"/>
      <c r="W62" s="609"/>
      <c r="X62" s="609"/>
      <c r="Y62" s="168" t="s">
        <v>528</v>
      </c>
    </row>
    <row r="63" spans="2:25" ht="16.149999999999999" customHeight="1" x14ac:dyDescent="0.15">
      <c r="B63" s="317"/>
      <c r="C63" s="606">
        <v>5</v>
      </c>
      <c r="D63" s="607"/>
      <c r="E63" s="20">
        <v>2</v>
      </c>
      <c r="F63" s="287">
        <v>46</v>
      </c>
      <c r="G63" s="191" t="s">
        <v>600</v>
      </c>
      <c r="H63" s="168" t="s">
        <v>602</v>
      </c>
      <c r="I63" s="168" t="s">
        <v>537</v>
      </c>
      <c r="J63" s="608" t="s">
        <v>457</v>
      </c>
      <c r="K63" s="608"/>
      <c r="L63" s="608"/>
      <c r="M63" s="168" t="s">
        <v>651</v>
      </c>
      <c r="N63" s="168" t="s">
        <v>361</v>
      </c>
      <c r="O63" s="286" t="s">
        <v>524</v>
      </c>
      <c r="P63" s="191" t="s">
        <v>524</v>
      </c>
      <c r="Q63" s="168" t="s">
        <v>538</v>
      </c>
      <c r="R63" s="268" t="s">
        <v>539</v>
      </c>
      <c r="S63" s="268" t="s">
        <v>540</v>
      </c>
      <c r="T63" s="268" t="s">
        <v>541</v>
      </c>
      <c r="U63" s="608" t="s">
        <v>526</v>
      </c>
      <c r="V63" s="609"/>
      <c r="W63" s="609"/>
      <c r="X63" s="609"/>
      <c r="Y63" s="168"/>
    </row>
    <row r="64" spans="2:25" ht="16.149999999999999" customHeight="1" x14ac:dyDescent="0.15">
      <c r="B64" s="317"/>
      <c r="C64" s="606">
        <v>5</v>
      </c>
      <c r="D64" s="607"/>
      <c r="E64" s="20">
        <v>3</v>
      </c>
      <c r="F64" s="287">
        <v>48.3</v>
      </c>
      <c r="G64" s="191" t="s">
        <v>600</v>
      </c>
      <c r="H64" s="168" t="s">
        <v>531</v>
      </c>
      <c r="I64" s="168" t="s">
        <v>537</v>
      </c>
      <c r="J64" s="608" t="s">
        <v>457</v>
      </c>
      <c r="K64" s="608"/>
      <c r="L64" s="608"/>
      <c r="M64" s="168" t="s">
        <v>651</v>
      </c>
      <c r="N64" s="168" t="s">
        <v>361</v>
      </c>
      <c r="O64" s="286" t="s">
        <v>524</v>
      </c>
      <c r="P64" s="191" t="s">
        <v>524</v>
      </c>
      <c r="Q64" s="168" t="s">
        <v>538</v>
      </c>
      <c r="R64" s="268" t="s">
        <v>539</v>
      </c>
      <c r="S64" s="268" t="s">
        <v>540</v>
      </c>
      <c r="T64" s="268" t="s">
        <v>541</v>
      </c>
      <c r="U64" s="608" t="s">
        <v>526</v>
      </c>
      <c r="V64" s="609"/>
      <c r="W64" s="609"/>
      <c r="X64" s="609"/>
      <c r="Y64" s="168"/>
    </row>
    <row r="65" spans="2:25" ht="16.149999999999999" customHeight="1" x14ac:dyDescent="0.15">
      <c r="B65" s="317"/>
      <c r="C65" s="606">
        <v>5</v>
      </c>
      <c r="D65" s="607"/>
      <c r="E65" s="20">
        <v>4</v>
      </c>
      <c r="F65" s="287">
        <v>48.3</v>
      </c>
      <c r="G65" s="191" t="s">
        <v>600</v>
      </c>
      <c r="H65" s="168" t="s">
        <v>533</v>
      </c>
      <c r="I65" s="168" t="s">
        <v>537</v>
      </c>
      <c r="J65" s="608" t="s">
        <v>457</v>
      </c>
      <c r="K65" s="608"/>
      <c r="L65" s="608"/>
      <c r="M65" s="168" t="s">
        <v>652</v>
      </c>
      <c r="N65" s="168" t="s">
        <v>361</v>
      </c>
      <c r="O65" s="286" t="s">
        <v>524</v>
      </c>
      <c r="P65" s="191" t="s">
        <v>524</v>
      </c>
      <c r="Q65" s="168" t="s">
        <v>538</v>
      </c>
      <c r="R65" s="268" t="s">
        <v>539</v>
      </c>
      <c r="S65" s="268" t="s">
        <v>540</v>
      </c>
      <c r="T65" s="268" t="s">
        <v>541</v>
      </c>
      <c r="U65" s="608" t="s">
        <v>526</v>
      </c>
      <c r="V65" s="609"/>
      <c r="W65" s="609"/>
      <c r="X65" s="609"/>
      <c r="Y65" s="168"/>
    </row>
    <row r="66" spans="2:25" ht="16.149999999999999" customHeight="1" x14ac:dyDescent="0.15">
      <c r="B66" s="317"/>
      <c r="C66" s="606">
        <v>5</v>
      </c>
      <c r="D66" s="607"/>
      <c r="E66" s="20">
        <v>5</v>
      </c>
      <c r="F66" s="287">
        <v>46.7</v>
      </c>
      <c r="G66" s="191" t="s">
        <v>600</v>
      </c>
      <c r="H66" s="168" t="s">
        <v>603</v>
      </c>
      <c r="I66" s="168" t="s">
        <v>537</v>
      </c>
      <c r="J66" s="608" t="s">
        <v>457</v>
      </c>
      <c r="K66" s="608"/>
      <c r="L66" s="608"/>
      <c r="M66" s="168" t="s">
        <v>653</v>
      </c>
      <c r="N66" s="168" t="s">
        <v>361</v>
      </c>
      <c r="O66" s="286" t="s">
        <v>524</v>
      </c>
      <c r="P66" s="191" t="s">
        <v>524</v>
      </c>
      <c r="Q66" s="168" t="s">
        <v>538</v>
      </c>
      <c r="R66" s="268" t="s">
        <v>539</v>
      </c>
      <c r="S66" s="268" t="s">
        <v>540</v>
      </c>
      <c r="T66" s="268" t="s">
        <v>541</v>
      </c>
      <c r="U66" s="608" t="s">
        <v>526</v>
      </c>
      <c r="V66" s="609"/>
      <c r="W66" s="609"/>
      <c r="X66" s="609"/>
      <c r="Y66" s="168"/>
    </row>
    <row r="67" spans="2:25" ht="16.149999999999999" customHeight="1" x14ac:dyDescent="0.15">
      <c r="B67" s="317"/>
      <c r="C67" s="606">
        <v>6</v>
      </c>
      <c r="D67" s="607"/>
      <c r="E67" s="20">
        <v>1</v>
      </c>
      <c r="F67" s="287">
        <v>56.4</v>
      </c>
      <c r="G67" s="191" t="s">
        <v>600</v>
      </c>
      <c r="H67" s="168" t="s">
        <v>536</v>
      </c>
      <c r="I67" s="168" t="s">
        <v>537</v>
      </c>
      <c r="J67" s="608" t="s">
        <v>456</v>
      </c>
      <c r="K67" s="608"/>
      <c r="L67" s="608"/>
      <c r="M67" s="168" t="s">
        <v>654</v>
      </c>
      <c r="N67" s="168" t="s">
        <v>654</v>
      </c>
      <c r="O67" s="286" t="s">
        <v>538</v>
      </c>
      <c r="P67" s="191" t="s">
        <v>524</v>
      </c>
      <c r="Q67" s="168" t="s">
        <v>538</v>
      </c>
      <c r="R67" s="268" t="s">
        <v>539</v>
      </c>
      <c r="S67" s="268" t="s">
        <v>540</v>
      </c>
      <c r="T67" s="268" t="s">
        <v>632</v>
      </c>
      <c r="U67" s="608" t="s">
        <v>634</v>
      </c>
      <c r="V67" s="609"/>
      <c r="W67" s="609"/>
      <c r="X67" s="609"/>
      <c r="Y67" s="168"/>
    </row>
    <row r="68" spans="2:25" ht="16.149999999999999" customHeight="1" x14ac:dyDescent="0.15">
      <c r="B68" s="317"/>
      <c r="C68" s="606">
        <v>6</v>
      </c>
      <c r="D68" s="607"/>
      <c r="E68" s="20">
        <v>2</v>
      </c>
      <c r="F68" s="287">
        <v>57.8</v>
      </c>
      <c r="G68" s="191" t="s">
        <v>600</v>
      </c>
      <c r="H68" s="168" t="s">
        <v>531</v>
      </c>
      <c r="I68" s="168" t="s">
        <v>537</v>
      </c>
      <c r="J68" s="608" t="s">
        <v>456</v>
      </c>
      <c r="K68" s="608"/>
      <c r="L68" s="608"/>
      <c r="M68" s="168" t="s">
        <v>655</v>
      </c>
      <c r="N68" s="168" t="s">
        <v>655</v>
      </c>
      <c r="O68" s="286" t="s">
        <v>538</v>
      </c>
      <c r="P68" s="191" t="s">
        <v>524</v>
      </c>
      <c r="Q68" s="168" t="s">
        <v>538</v>
      </c>
      <c r="R68" s="268" t="s">
        <v>539</v>
      </c>
      <c r="S68" s="268" t="s">
        <v>540</v>
      </c>
      <c r="T68" s="268" t="s">
        <v>632</v>
      </c>
      <c r="U68" s="608" t="s">
        <v>634</v>
      </c>
      <c r="V68" s="609"/>
      <c r="W68" s="609"/>
      <c r="X68" s="609"/>
      <c r="Y68" s="168"/>
    </row>
    <row r="69" spans="2:25" ht="16.149999999999999" customHeight="1" x14ac:dyDescent="0.15">
      <c r="B69" s="317"/>
      <c r="C69" s="606">
        <v>6</v>
      </c>
      <c r="D69" s="607"/>
      <c r="E69" s="20">
        <v>3</v>
      </c>
      <c r="F69" s="287">
        <v>59.4</v>
      </c>
      <c r="G69" s="191" t="s">
        <v>600</v>
      </c>
      <c r="H69" s="168" t="s">
        <v>535</v>
      </c>
      <c r="I69" s="168" t="s">
        <v>537</v>
      </c>
      <c r="J69" s="608" t="s">
        <v>464</v>
      </c>
      <c r="K69" s="608"/>
      <c r="L69" s="608"/>
      <c r="M69" s="168" t="s">
        <v>656</v>
      </c>
      <c r="N69" s="168" t="s">
        <v>656</v>
      </c>
      <c r="O69" s="286" t="s">
        <v>538</v>
      </c>
      <c r="P69" s="191" t="s">
        <v>524</v>
      </c>
      <c r="Q69" s="168" t="s">
        <v>525</v>
      </c>
      <c r="R69" s="268" t="s">
        <v>539</v>
      </c>
      <c r="S69" s="268" t="s">
        <v>539</v>
      </c>
      <c r="T69" s="268" t="s">
        <v>541</v>
      </c>
      <c r="U69" s="608" t="s">
        <v>526</v>
      </c>
      <c r="V69" s="609"/>
      <c r="W69" s="609"/>
      <c r="X69" s="609"/>
      <c r="Y69" s="168" t="s">
        <v>528</v>
      </c>
    </row>
    <row r="70" spans="2:25" ht="16.149999999999999" customHeight="1" x14ac:dyDescent="0.15">
      <c r="B70" s="317"/>
      <c r="C70" s="606">
        <v>6</v>
      </c>
      <c r="D70" s="607"/>
      <c r="E70" s="20">
        <v>5</v>
      </c>
      <c r="F70" s="287">
        <v>56.4</v>
      </c>
      <c r="G70" s="191" t="s">
        <v>600</v>
      </c>
      <c r="H70" s="168" t="s">
        <v>603</v>
      </c>
      <c r="I70" s="168" t="s">
        <v>537</v>
      </c>
      <c r="J70" s="608" t="s">
        <v>457</v>
      </c>
      <c r="K70" s="608"/>
      <c r="L70" s="608"/>
      <c r="M70" s="168" t="s">
        <v>653</v>
      </c>
      <c r="N70" s="168" t="s">
        <v>361</v>
      </c>
      <c r="O70" s="286" t="s">
        <v>524</v>
      </c>
      <c r="P70" s="191" t="s">
        <v>524</v>
      </c>
      <c r="Q70" s="168" t="s">
        <v>538</v>
      </c>
      <c r="R70" s="268" t="s">
        <v>539</v>
      </c>
      <c r="S70" s="268" t="s">
        <v>540</v>
      </c>
      <c r="T70" s="268" t="s">
        <v>541</v>
      </c>
      <c r="U70" s="608" t="s">
        <v>526</v>
      </c>
      <c r="V70" s="609"/>
      <c r="W70" s="609"/>
      <c r="X70" s="609"/>
      <c r="Y70" s="168"/>
    </row>
    <row r="71" spans="2:25" ht="16.149999999999999" customHeight="1" x14ac:dyDescent="0.15">
      <c r="B71" s="317"/>
      <c r="C71" s="606">
        <v>6</v>
      </c>
      <c r="D71" s="607"/>
      <c r="E71" s="20">
        <v>6</v>
      </c>
      <c r="F71" s="287">
        <v>57.9</v>
      </c>
      <c r="G71" s="191" t="s">
        <v>600</v>
      </c>
      <c r="H71" s="168" t="s">
        <v>532</v>
      </c>
      <c r="I71" s="168" t="s">
        <v>537</v>
      </c>
      <c r="J71" s="608" t="s">
        <v>465</v>
      </c>
      <c r="K71" s="608"/>
      <c r="L71" s="608"/>
      <c r="M71" s="168" t="s">
        <v>657</v>
      </c>
      <c r="N71" s="168" t="s">
        <v>657</v>
      </c>
      <c r="O71" s="286" t="s">
        <v>631</v>
      </c>
      <c r="P71" s="191" t="s">
        <v>524</v>
      </c>
      <c r="Q71" s="168" t="s">
        <v>631</v>
      </c>
      <c r="R71" s="268" t="s">
        <v>539</v>
      </c>
      <c r="S71" s="268" t="s">
        <v>540</v>
      </c>
      <c r="T71" s="268" t="s">
        <v>632</v>
      </c>
      <c r="U71" s="608" t="s">
        <v>633</v>
      </c>
      <c r="V71" s="609"/>
      <c r="W71" s="609"/>
      <c r="X71" s="609"/>
      <c r="Y71" s="168"/>
    </row>
    <row r="72" spans="2:25" ht="16.149999999999999" customHeight="1" x14ac:dyDescent="0.15">
      <c r="B72" s="317"/>
      <c r="C72" s="606">
        <v>7</v>
      </c>
      <c r="D72" s="607"/>
      <c r="E72" s="20">
        <v>1</v>
      </c>
      <c r="F72" s="287">
        <v>67.099999999999994</v>
      </c>
      <c r="G72" s="191" t="s">
        <v>600</v>
      </c>
      <c r="H72" s="168" t="s">
        <v>602</v>
      </c>
      <c r="I72" s="168" t="s">
        <v>537</v>
      </c>
      <c r="J72" s="608" t="s">
        <v>456</v>
      </c>
      <c r="K72" s="608"/>
      <c r="L72" s="608"/>
      <c r="M72" s="168" t="s">
        <v>658</v>
      </c>
      <c r="N72" s="168" t="s">
        <v>658</v>
      </c>
      <c r="O72" s="286" t="s">
        <v>538</v>
      </c>
      <c r="P72" s="191" t="s">
        <v>524</v>
      </c>
      <c r="Q72" s="168" t="s">
        <v>538</v>
      </c>
      <c r="R72" s="268" t="s">
        <v>539</v>
      </c>
      <c r="S72" s="268" t="s">
        <v>540</v>
      </c>
      <c r="T72" s="268" t="s">
        <v>632</v>
      </c>
      <c r="U72" s="608" t="s">
        <v>634</v>
      </c>
      <c r="V72" s="609"/>
      <c r="W72" s="609"/>
      <c r="X72" s="609"/>
      <c r="Y72" s="168"/>
    </row>
    <row r="73" spans="2:25" ht="16.149999999999999" customHeight="1" x14ac:dyDescent="0.15">
      <c r="B73" s="317"/>
      <c r="C73" s="606">
        <v>7</v>
      </c>
      <c r="D73" s="607"/>
      <c r="E73" s="20">
        <v>2</v>
      </c>
      <c r="F73" s="287">
        <v>70.3</v>
      </c>
      <c r="G73" s="191" t="s">
        <v>600</v>
      </c>
      <c r="H73" s="168" t="s">
        <v>536</v>
      </c>
      <c r="I73" s="168" t="s">
        <v>537</v>
      </c>
      <c r="J73" s="608" t="s">
        <v>456</v>
      </c>
      <c r="K73" s="608"/>
      <c r="L73" s="608"/>
      <c r="M73" s="168" t="s">
        <v>659</v>
      </c>
      <c r="N73" s="168" t="s">
        <v>659</v>
      </c>
      <c r="O73" s="286" t="s">
        <v>538</v>
      </c>
      <c r="P73" s="191" t="s">
        <v>524</v>
      </c>
      <c r="Q73" s="168" t="s">
        <v>538</v>
      </c>
      <c r="R73" s="268" t="s">
        <v>539</v>
      </c>
      <c r="S73" s="268" t="s">
        <v>540</v>
      </c>
      <c r="T73" s="268" t="s">
        <v>632</v>
      </c>
      <c r="U73" s="608" t="s">
        <v>634</v>
      </c>
      <c r="V73" s="609"/>
      <c r="W73" s="609"/>
      <c r="X73" s="609"/>
      <c r="Y73" s="168"/>
    </row>
    <row r="74" spans="2:25" ht="16.149999999999999" customHeight="1" x14ac:dyDescent="0.15">
      <c r="B74" s="317"/>
      <c r="C74" s="606">
        <v>7</v>
      </c>
      <c r="D74" s="607"/>
      <c r="E74" s="20">
        <v>3</v>
      </c>
      <c r="F74" s="287">
        <v>73.8</v>
      </c>
      <c r="G74" s="191" t="s">
        <v>600</v>
      </c>
      <c r="H74" s="168" t="s">
        <v>602</v>
      </c>
      <c r="I74" s="168" t="s">
        <v>537</v>
      </c>
      <c r="J74" s="608" t="s">
        <v>456</v>
      </c>
      <c r="K74" s="608"/>
      <c r="L74" s="608"/>
      <c r="M74" s="168" t="s">
        <v>660</v>
      </c>
      <c r="N74" s="168" t="s">
        <v>660</v>
      </c>
      <c r="O74" s="286" t="s">
        <v>538</v>
      </c>
      <c r="P74" s="191" t="s">
        <v>524</v>
      </c>
      <c r="Q74" s="168" t="s">
        <v>538</v>
      </c>
      <c r="R74" s="268" t="s">
        <v>539</v>
      </c>
      <c r="S74" s="268" t="s">
        <v>540</v>
      </c>
      <c r="T74" s="268" t="s">
        <v>632</v>
      </c>
      <c r="U74" s="608" t="s">
        <v>634</v>
      </c>
      <c r="V74" s="609"/>
      <c r="W74" s="609"/>
      <c r="X74" s="609"/>
      <c r="Y74" s="168"/>
    </row>
    <row r="75" spans="2:25" ht="16.149999999999999" customHeight="1" x14ac:dyDescent="0.15">
      <c r="B75" s="317"/>
      <c r="C75" s="606">
        <v>7</v>
      </c>
      <c r="D75" s="607"/>
      <c r="E75" s="20">
        <v>4</v>
      </c>
      <c r="F75" s="287">
        <v>66.900000000000006</v>
      </c>
      <c r="G75" s="191" t="s">
        <v>600</v>
      </c>
      <c r="H75" s="168" t="s">
        <v>603</v>
      </c>
      <c r="I75" s="168" t="s">
        <v>537</v>
      </c>
      <c r="J75" s="608" t="s">
        <v>464</v>
      </c>
      <c r="K75" s="608"/>
      <c r="L75" s="608"/>
      <c r="M75" s="168" t="s">
        <v>661</v>
      </c>
      <c r="N75" s="168" t="s">
        <v>661</v>
      </c>
      <c r="O75" s="286" t="s">
        <v>538</v>
      </c>
      <c r="P75" s="191" t="s">
        <v>524</v>
      </c>
      <c r="Q75" s="168" t="s">
        <v>538</v>
      </c>
      <c r="R75" s="268" t="s">
        <v>539</v>
      </c>
      <c r="S75" s="268" t="s">
        <v>540</v>
      </c>
      <c r="T75" s="268" t="s">
        <v>632</v>
      </c>
      <c r="U75" s="608" t="s">
        <v>634</v>
      </c>
      <c r="V75" s="609"/>
      <c r="W75" s="609"/>
      <c r="X75" s="609"/>
      <c r="Y75" s="168"/>
    </row>
    <row r="76" spans="2:25" ht="16.149999999999999" customHeight="1" x14ac:dyDescent="0.15">
      <c r="B76" s="317"/>
      <c r="C76" s="606">
        <v>7</v>
      </c>
      <c r="D76" s="607"/>
      <c r="E76" s="20">
        <v>5</v>
      </c>
      <c r="F76" s="287">
        <v>74.400000000000006</v>
      </c>
      <c r="G76" s="191" t="s">
        <v>600</v>
      </c>
      <c r="H76" s="168" t="s">
        <v>638</v>
      </c>
      <c r="I76" s="168" t="s">
        <v>464</v>
      </c>
      <c r="J76" s="608" t="s">
        <v>456</v>
      </c>
      <c r="K76" s="608"/>
      <c r="L76" s="608"/>
      <c r="M76" s="168" t="s">
        <v>662</v>
      </c>
      <c r="N76" s="168" t="s">
        <v>662</v>
      </c>
      <c r="O76" s="286" t="s">
        <v>538</v>
      </c>
      <c r="P76" s="191" t="s">
        <v>524</v>
      </c>
      <c r="Q76" s="168" t="s">
        <v>538</v>
      </c>
      <c r="R76" s="268" t="s">
        <v>539</v>
      </c>
      <c r="S76" s="268" t="s">
        <v>540</v>
      </c>
      <c r="T76" s="268" t="s">
        <v>632</v>
      </c>
      <c r="U76" s="608" t="s">
        <v>634</v>
      </c>
      <c r="V76" s="609"/>
      <c r="W76" s="609"/>
      <c r="X76" s="609"/>
      <c r="Y76" s="168"/>
    </row>
    <row r="77" spans="2:25" ht="16.149999999999999" customHeight="1" x14ac:dyDescent="0.15">
      <c r="B77" s="317"/>
      <c r="C77" s="606">
        <v>7</v>
      </c>
      <c r="D77" s="607"/>
      <c r="E77" s="20">
        <v>6</v>
      </c>
      <c r="F77" s="287">
        <v>68.8</v>
      </c>
      <c r="G77" s="191" t="s">
        <v>600</v>
      </c>
      <c r="H77" s="168" t="s">
        <v>533</v>
      </c>
      <c r="I77" s="168" t="s">
        <v>537</v>
      </c>
      <c r="J77" s="608" t="s">
        <v>457</v>
      </c>
      <c r="K77" s="608"/>
      <c r="L77" s="608"/>
      <c r="M77" s="168" t="s">
        <v>653</v>
      </c>
      <c r="N77" s="168" t="s">
        <v>361</v>
      </c>
      <c r="O77" s="286" t="s">
        <v>524</v>
      </c>
      <c r="P77" s="191" t="s">
        <v>524</v>
      </c>
      <c r="Q77" s="168" t="s">
        <v>538</v>
      </c>
      <c r="R77" s="268" t="s">
        <v>539</v>
      </c>
      <c r="S77" s="268" t="s">
        <v>540</v>
      </c>
      <c r="T77" s="268" t="s">
        <v>541</v>
      </c>
      <c r="U77" s="608" t="s">
        <v>526</v>
      </c>
      <c r="V77" s="609"/>
      <c r="W77" s="609"/>
      <c r="X77" s="609"/>
      <c r="Y77" s="168"/>
    </row>
    <row r="78" spans="2:25" ht="16.149999999999999" customHeight="1" x14ac:dyDescent="0.15">
      <c r="B78" s="317"/>
      <c r="C78" s="606">
        <v>7</v>
      </c>
      <c r="D78" s="607"/>
      <c r="E78" s="20">
        <v>7</v>
      </c>
      <c r="F78" s="287">
        <v>68.599999999999994</v>
      </c>
      <c r="G78" s="191" t="s">
        <v>600</v>
      </c>
      <c r="H78" s="168" t="s">
        <v>533</v>
      </c>
      <c r="I78" s="168" t="s">
        <v>537</v>
      </c>
      <c r="J78" s="608" t="s">
        <v>456</v>
      </c>
      <c r="K78" s="608"/>
      <c r="L78" s="608"/>
      <c r="M78" s="168" t="s">
        <v>663</v>
      </c>
      <c r="N78" s="168" t="s">
        <v>663</v>
      </c>
      <c r="O78" s="286" t="s">
        <v>538</v>
      </c>
      <c r="P78" s="191" t="s">
        <v>524</v>
      </c>
      <c r="Q78" s="168" t="s">
        <v>538</v>
      </c>
      <c r="R78" s="268" t="s">
        <v>539</v>
      </c>
      <c r="S78" s="268" t="s">
        <v>540</v>
      </c>
      <c r="T78" s="268" t="s">
        <v>632</v>
      </c>
      <c r="U78" s="608" t="s">
        <v>634</v>
      </c>
      <c r="V78" s="609"/>
      <c r="W78" s="609"/>
      <c r="X78" s="609"/>
      <c r="Y78" s="168"/>
    </row>
    <row r="79" spans="2:25" ht="16.149999999999999" customHeight="1" x14ac:dyDescent="0.15">
      <c r="B79" s="317"/>
      <c r="C79" s="606">
        <v>7</v>
      </c>
      <c r="D79" s="607"/>
      <c r="E79" s="20">
        <v>8</v>
      </c>
      <c r="F79" s="287">
        <v>66.900000000000006</v>
      </c>
      <c r="G79" s="191" t="s">
        <v>600</v>
      </c>
      <c r="H79" s="168" t="s">
        <v>543</v>
      </c>
      <c r="I79" s="168" t="s">
        <v>537</v>
      </c>
      <c r="J79" s="608" t="s">
        <v>456</v>
      </c>
      <c r="K79" s="608"/>
      <c r="L79" s="608"/>
      <c r="M79" s="168" t="s">
        <v>664</v>
      </c>
      <c r="N79" s="168" t="s">
        <v>664</v>
      </c>
      <c r="O79" s="286" t="s">
        <v>538</v>
      </c>
      <c r="P79" s="191" t="s">
        <v>524</v>
      </c>
      <c r="Q79" s="168" t="s">
        <v>538</v>
      </c>
      <c r="R79" s="268" t="s">
        <v>539</v>
      </c>
      <c r="S79" s="268" t="s">
        <v>540</v>
      </c>
      <c r="T79" s="268" t="s">
        <v>632</v>
      </c>
      <c r="U79" s="608" t="s">
        <v>634</v>
      </c>
      <c r="V79" s="609"/>
      <c r="W79" s="609"/>
      <c r="X79" s="609"/>
      <c r="Y79" s="168"/>
    </row>
    <row r="80" spans="2:25" ht="16.149999999999999" customHeight="1" x14ac:dyDescent="0.15">
      <c r="B80" s="318"/>
      <c r="C80" s="606">
        <v>8</v>
      </c>
      <c r="D80" s="607"/>
      <c r="E80" s="20">
        <v>1</v>
      </c>
      <c r="F80" s="287">
        <v>78.900000000000006</v>
      </c>
      <c r="G80" s="191" t="s">
        <v>600</v>
      </c>
      <c r="H80" s="168" t="s">
        <v>536</v>
      </c>
      <c r="I80" s="168" t="s">
        <v>537</v>
      </c>
      <c r="J80" s="608" t="s">
        <v>604</v>
      </c>
      <c r="K80" s="608"/>
      <c r="L80" s="608"/>
      <c r="M80" s="168" t="s">
        <v>665</v>
      </c>
      <c r="N80" s="168" t="s">
        <v>665</v>
      </c>
      <c r="O80" s="286" t="s">
        <v>631</v>
      </c>
      <c r="P80" s="191" t="s">
        <v>524</v>
      </c>
      <c r="Q80" s="168" t="s">
        <v>538</v>
      </c>
      <c r="R80" s="268" t="s">
        <v>539</v>
      </c>
      <c r="S80" s="268" t="s">
        <v>540</v>
      </c>
      <c r="T80" s="268" t="s">
        <v>632</v>
      </c>
      <c r="U80" s="608" t="s">
        <v>634</v>
      </c>
      <c r="V80" s="609"/>
      <c r="W80" s="609"/>
      <c r="X80" s="609"/>
      <c r="Y80" s="168" t="s">
        <v>528</v>
      </c>
    </row>
    <row r="81" spans="2:25" ht="16.149999999999999" customHeight="1" x14ac:dyDescent="0.15">
      <c r="B81" s="26"/>
      <c r="C81" s="1" t="s">
        <v>508</v>
      </c>
      <c r="D81" s="7"/>
      <c r="F81" s="7"/>
      <c r="G81" s="24"/>
      <c r="H81" s="24"/>
      <c r="I81" s="24"/>
      <c r="J81" s="24"/>
      <c r="K81" s="24"/>
      <c r="L81" s="24"/>
      <c r="M81" s="24"/>
      <c r="N81" s="24"/>
      <c r="O81" s="24"/>
      <c r="P81" s="25"/>
      <c r="Q81" s="36"/>
      <c r="R81" s="7"/>
      <c r="S81" s="7"/>
      <c r="T81" s="24"/>
      <c r="U81" s="37"/>
      <c r="V81" s="37"/>
      <c r="W81" s="37"/>
      <c r="X81" s="37"/>
      <c r="Y81" s="7"/>
    </row>
    <row r="82" spans="2:25" ht="16.149999999999999" customHeight="1" x14ac:dyDescent="0.15">
      <c r="B82" s="26"/>
      <c r="C82" s="30" t="s">
        <v>223</v>
      </c>
      <c r="D82" s="7"/>
      <c r="F82" s="7"/>
      <c r="G82" s="24"/>
      <c r="H82" s="24"/>
      <c r="I82" s="24"/>
      <c r="J82" s="24"/>
      <c r="K82" s="24"/>
      <c r="L82" s="24"/>
      <c r="M82" s="24"/>
      <c r="N82" s="24"/>
      <c r="O82" s="24"/>
      <c r="P82" s="25"/>
      <c r="Q82" s="36"/>
      <c r="R82" s="7"/>
      <c r="S82" s="7"/>
      <c r="T82" s="24"/>
      <c r="U82" s="37"/>
      <c r="V82" s="37"/>
      <c r="W82" s="37"/>
      <c r="X82" s="37"/>
      <c r="Y82" s="7"/>
    </row>
    <row r="83" spans="2:25" ht="16.149999999999999" customHeight="1" x14ac:dyDescent="0.15">
      <c r="B83" s="27"/>
      <c r="C83" s="3" t="s">
        <v>206</v>
      </c>
      <c r="D83" s="3"/>
      <c r="E83" s="3"/>
      <c r="F83" s="3"/>
      <c r="G83" s="3"/>
      <c r="H83" s="3"/>
      <c r="I83" s="3"/>
      <c r="J83" s="3"/>
      <c r="K83" s="3"/>
      <c r="L83" s="3"/>
      <c r="M83" s="3"/>
      <c r="N83" s="3"/>
      <c r="O83" s="3"/>
      <c r="P83" s="3"/>
      <c r="Q83" s="3"/>
      <c r="R83" s="3"/>
      <c r="S83" s="3"/>
      <c r="T83" s="3"/>
      <c r="U83" s="3"/>
      <c r="V83" s="3"/>
      <c r="W83" s="3"/>
      <c r="X83" s="3"/>
    </row>
    <row r="84" spans="2:25" ht="16.149999999999999" customHeight="1" x14ac:dyDescent="0.15">
      <c r="B84" s="3"/>
      <c r="C84" s="3" t="s">
        <v>207</v>
      </c>
      <c r="D84" s="3"/>
      <c r="E84" s="3"/>
      <c r="F84" s="3"/>
      <c r="G84" s="3"/>
      <c r="H84" s="3"/>
      <c r="I84" s="3"/>
      <c r="J84" s="3"/>
      <c r="K84" s="3"/>
      <c r="L84" s="3"/>
      <c r="M84" s="3"/>
      <c r="N84" s="3"/>
      <c r="O84" s="3"/>
      <c r="P84" s="3"/>
      <c r="Q84" s="3"/>
      <c r="R84" s="3"/>
      <c r="S84" s="3"/>
      <c r="T84" s="3"/>
      <c r="U84" s="3"/>
      <c r="V84" s="3"/>
      <c r="W84" s="3"/>
      <c r="X84" s="3"/>
    </row>
    <row r="85" spans="2:25" ht="16.149999999999999" customHeight="1" x14ac:dyDescent="0.15">
      <c r="B85" s="3"/>
      <c r="C85" s="3" t="s">
        <v>313</v>
      </c>
      <c r="D85" s="3"/>
      <c r="E85" s="3"/>
      <c r="F85" s="3"/>
      <c r="G85" s="3"/>
      <c r="H85" s="3"/>
      <c r="I85" s="3"/>
      <c r="J85" s="3"/>
      <c r="K85" s="3"/>
      <c r="L85" s="3"/>
      <c r="M85" s="3"/>
      <c r="N85" s="3"/>
      <c r="O85" s="3"/>
      <c r="P85" s="3"/>
      <c r="Q85" s="3"/>
      <c r="R85" s="3"/>
      <c r="S85" s="3"/>
      <c r="T85" s="3"/>
      <c r="U85" s="3"/>
      <c r="V85" s="3"/>
      <c r="W85" s="3"/>
      <c r="X85" s="3"/>
    </row>
    <row r="86" spans="2:25" ht="16.149999999999999" customHeight="1" x14ac:dyDescent="0.15">
      <c r="C86" s="4" t="s">
        <v>369</v>
      </c>
    </row>
    <row r="87" spans="2:25" ht="16.149999999999999" customHeight="1" x14ac:dyDescent="0.15">
      <c r="B87" s="316" t="s">
        <v>202</v>
      </c>
      <c r="C87" s="623" t="s">
        <v>28</v>
      </c>
      <c r="D87" s="400"/>
      <c r="E87" s="613" t="s">
        <v>171</v>
      </c>
      <c r="F87" s="613" t="s">
        <v>170</v>
      </c>
      <c r="G87" s="623" t="s">
        <v>169</v>
      </c>
      <c r="H87" s="627"/>
      <c r="I87" s="389" t="s">
        <v>168</v>
      </c>
      <c r="J87" s="399"/>
      <c r="K87" s="399"/>
      <c r="L87" s="399"/>
      <c r="M87" s="399"/>
      <c r="N87" s="400"/>
      <c r="O87" s="630" t="s">
        <v>366</v>
      </c>
      <c r="P87" s="632" t="s">
        <v>214</v>
      </c>
      <c r="Q87" s="633"/>
      <c r="R87" s="633"/>
      <c r="S87" s="634"/>
      <c r="T87" s="623" t="s">
        <v>167</v>
      </c>
      <c r="U87" s="638"/>
      <c r="V87" s="638"/>
      <c r="W87" s="638"/>
      <c r="X87" s="627"/>
      <c r="Y87" s="613" t="s">
        <v>166</v>
      </c>
    </row>
    <row r="88" spans="2:25" ht="16.149999999999999" customHeight="1" x14ac:dyDescent="0.15">
      <c r="B88" s="317"/>
      <c r="C88" s="624"/>
      <c r="D88" s="625"/>
      <c r="E88" s="614"/>
      <c r="F88" s="614"/>
      <c r="G88" s="628"/>
      <c r="H88" s="629"/>
      <c r="I88" s="348"/>
      <c r="J88" s="349"/>
      <c r="K88" s="349"/>
      <c r="L88" s="349"/>
      <c r="M88" s="349"/>
      <c r="N88" s="350"/>
      <c r="O88" s="631"/>
      <c r="P88" s="635"/>
      <c r="Q88" s="636"/>
      <c r="R88" s="636"/>
      <c r="S88" s="637"/>
      <c r="T88" s="628"/>
      <c r="U88" s="639"/>
      <c r="V88" s="639"/>
      <c r="W88" s="639"/>
      <c r="X88" s="629"/>
      <c r="Y88" s="614"/>
    </row>
    <row r="89" spans="2:25" ht="16.149999999999999" customHeight="1" x14ac:dyDescent="0.15">
      <c r="B89" s="317"/>
      <c r="C89" s="624"/>
      <c r="D89" s="625"/>
      <c r="E89" s="614"/>
      <c r="F89" s="614"/>
      <c r="G89" s="616" t="s">
        <v>165</v>
      </c>
      <c r="H89" s="616" t="s">
        <v>164</v>
      </c>
      <c r="I89" s="618" t="s">
        <v>163</v>
      </c>
      <c r="J89" s="618" t="s">
        <v>30</v>
      </c>
      <c r="K89" s="605"/>
      <c r="L89" s="605"/>
      <c r="M89" s="619" t="s">
        <v>3</v>
      </c>
      <c r="N89" s="620" t="s">
        <v>497</v>
      </c>
      <c r="O89" s="618" t="s">
        <v>406</v>
      </c>
      <c r="P89" s="377" t="s">
        <v>222</v>
      </c>
      <c r="Q89" s="605"/>
      <c r="R89" s="616" t="s">
        <v>220</v>
      </c>
      <c r="S89" s="616" t="s">
        <v>221</v>
      </c>
      <c r="T89" s="621" t="s">
        <v>162</v>
      </c>
      <c r="U89" s="616" t="s">
        <v>215</v>
      </c>
      <c r="V89" s="605"/>
      <c r="W89" s="605"/>
      <c r="X89" s="605"/>
      <c r="Y89" s="614"/>
    </row>
    <row r="90" spans="2:25" ht="16.149999999999999" customHeight="1" x14ac:dyDescent="0.15">
      <c r="B90" s="317"/>
      <c r="C90" s="348"/>
      <c r="D90" s="350"/>
      <c r="E90" s="626"/>
      <c r="F90" s="626"/>
      <c r="G90" s="617"/>
      <c r="H90" s="617"/>
      <c r="I90" s="605"/>
      <c r="J90" s="605"/>
      <c r="K90" s="605"/>
      <c r="L90" s="605"/>
      <c r="M90" s="605"/>
      <c r="N90" s="605"/>
      <c r="O90" s="605"/>
      <c r="P90" s="232" t="s">
        <v>216</v>
      </c>
      <c r="Q90" s="232" t="s">
        <v>218</v>
      </c>
      <c r="R90" s="605"/>
      <c r="S90" s="605"/>
      <c r="T90" s="605"/>
      <c r="U90" s="605"/>
      <c r="V90" s="605"/>
      <c r="W90" s="605"/>
      <c r="X90" s="605"/>
      <c r="Y90" s="615"/>
    </row>
    <row r="91" spans="2:25" ht="16.149999999999999" customHeight="1" x14ac:dyDescent="0.15">
      <c r="B91" s="317"/>
      <c r="C91" s="640">
        <v>8</v>
      </c>
      <c r="D91" s="641"/>
      <c r="E91" s="20">
        <v>2</v>
      </c>
      <c r="F91" s="287">
        <v>77.400000000000006</v>
      </c>
      <c r="G91" s="191" t="s">
        <v>455</v>
      </c>
      <c r="H91" s="168" t="s">
        <v>602</v>
      </c>
      <c r="I91" s="168" t="s">
        <v>537</v>
      </c>
      <c r="J91" s="608" t="s">
        <v>456</v>
      </c>
      <c r="K91" s="608"/>
      <c r="L91" s="608"/>
      <c r="M91" s="168" t="s">
        <v>621</v>
      </c>
      <c r="N91" s="168" t="s">
        <v>621</v>
      </c>
      <c r="O91" s="286" t="s">
        <v>538</v>
      </c>
      <c r="P91" s="191" t="s">
        <v>524</v>
      </c>
      <c r="Q91" s="168" t="s">
        <v>538</v>
      </c>
      <c r="R91" s="268" t="s">
        <v>539</v>
      </c>
      <c r="S91" s="268" t="s">
        <v>540</v>
      </c>
      <c r="T91" s="268" t="s">
        <v>632</v>
      </c>
      <c r="U91" s="608" t="s">
        <v>634</v>
      </c>
      <c r="V91" s="609"/>
      <c r="W91" s="609"/>
      <c r="X91" s="609"/>
      <c r="Y91" s="168" t="s">
        <v>527</v>
      </c>
    </row>
    <row r="92" spans="2:25" ht="16.149999999999999" customHeight="1" x14ac:dyDescent="0.15">
      <c r="B92" s="317"/>
      <c r="C92" s="640">
        <v>8</v>
      </c>
      <c r="D92" s="641"/>
      <c r="E92" s="20">
        <v>3</v>
      </c>
      <c r="F92" s="287">
        <v>84.3</v>
      </c>
      <c r="G92" s="191" t="s">
        <v>600</v>
      </c>
      <c r="H92" s="168" t="s">
        <v>603</v>
      </c>
      <c r="I92" s="168" t="s">
        <v>464</v>
      </c>
      <c r="J92" s="608" t="s">
        <v>464</v>
      </c>
      <c r="K92" s="608"/>
      <c r="L92" s="608"/>
      <c r="M92" s="168" t="s">
        <v>639</v>
      </c>
      <c r="N92" s="168" t="s">
        <v>639</v>
      </c>
      <c r="O92" s="286" t="s">
        <v>631</v>
      </c>
      <c r="P92" s="191" t="s">
        <v>524</v>
      </c>
      <c r="Q92" s="168" t="s">
        <v>538</v>
      </c>
      <c r="R92" s="268" t="s">
        <v>539</v>
      </c>
      <c r="S92" s="268" t="s">
        <v>540</v>
      </c>
      <c r="T92" s="268" t="s">
        <v>632</v>
      </c>
      <c r="U92" s="608" t="s">
        <v>634</v>
      </c>
      <c r="V92" s="622"/>
      <c r="W92" s="622"/>
      <c r="X92" s="622"/>
      <c r="Y92" s="168" t="s">
        <v>528</v>
      </c>
    </row>
    <row r="93" spans="2:25" ht="16.149999999999999" customHeight="1" x14ac:dyDescent="0.15">
      <c r="B93" s="317"/>
      <c r="C93" s="640">
        <v>8</v>
      </c>
      <c r="D93" s="641"/>
      <c r="E93" s="20">
        <v>5</v>
      </c>
      <c r="F93" s="287">
        <v>79.5</v>
      </c>
      <c r="G93" s="191" t="s">
        <v>600</v>
      </c>
      <c r="H93" s="168" t="s">
        <v>536</v>
      </c>
      <c r="I93" s="168" t="s">
        <v>464</v>
      </c>
      <c r="J93" s="608" t="s">
        <v>464</v>
      </c>
      <c r="K93" s="608"/>
      <c r="L93" s="608"/>
      <c r="M93" s="168" t="s">
        <v>640</v>
      </c>
      <c r="N93" s="168" t="s">
        <v>640</v>
      </c>
      <c r="O93" s="286" t="s">
        <v>538</v>
      </c>
      <c r="P93" s="191" t="s">
        <v>524</v>
      </c>
      <c r="Q93" s="168" t="s">
        <v>538</v>
      </c>
      <c r="R93" s="268" t="s">
        <v>539</v>
      </c>
      <c r="S93" s="268" t="s">
        <v>540</v>
      </c>
      <c r="T93" s="268" t="s">
        <v>632</v>
      </c>
      <c r="U93" s="608" t="s">
        <v>634</v>
      </c>
      <c r="V93" s="609"/>
      <c r="W93" s="609"/>
      <c r="X93" s="609"/>
      <c r="Y93" s="168"/>
    </row>
    <row r="94" spans="2:25" ht="16.149999999999999" customHeight="1" x14ac:dyDescent="0.15">
      <c r="B94" s="317"/>
      <c r="C94" s="640">
        <v>8</v>
      </c>
      <c r="D94" s="641"/>
      <c r="E94" s="20">
        <v>6</v>
      </c>
      <c r="F94" s="287">
        <v>82.1</v>
      </c>
      <c r="G94" s="191" t="s">
        <v>248</v>
      </c>
      <c r="H94" s="168" t="s">
        <v>637</v>
      </c>
      <c r="I94" s="168" t="s">
        <v>464</v>
      </c>
      <c r="J94" s="608" t="s">
        <v>465</v>
      </c>
      <c r="K94" s="608"/>
      <c r="L94" s="608"/>
      <c r="M94" s="168" t="s">
        <v>641</v>
      </c>
      <c r="N94" s="168" t="s">
        <v>361</v>
      </c>
      <c r="O94" s="286" t="s">
        <v>631</v>
      </c>
      <c r="P94" s="191" t="s">
        <v>524</v>
      </c>
      <c r="Q94" s="168" t="s">
        <v>538</v>
      </c>
      <c r="R94" s="268" t="s">
        <v>539</v>
      </c>
      <c r="S94" s="268" t="s">
        <v>540</v>
      </c>
      <c r="T94" s="268" t="s">
        <v>632</v>
      </c>
      <c r="U94" s="608" t="s">
        <v>634</v>
      </c>
      <c r="V94" s="609"/>
      <c r="W94" s="609"/>
      <c r="X94" s="609"/>
      <c r="Y94" s="168" t="s">
        <v>636</v>
      </c>
    </row>
    <row r="95" spans="2:25" ht="16.149999999999999" customHeight="1" x14ac:dyDescent="0.15">
      <c r="B95" s="317"/>
      <c r="C95" s="640">
        <v>8</v>
      </c>
      <c r="D95" s="641"/>
      <c r="E95" s="20">
        <v>7</v>
      </c>
      <c r="F95" s="287">
        <v>77.400000000000006</v>
      </c>
      <c r="G95" s="191" t="s">
        <v>600</v>
      </c>
      <c r="H95" s="168" t="s">
        <v>603</v>
      </c>
      <c r="I95" s="168" t="s">
        <v>537</v>
      </c>
      <c r="J95" s="608" t="s">
        <v>456</v>
      </c>
      <c r="K95" s="608"/>
      <c r="L95" s="608"/>
      <c r="M95" s="168" t="s">
        <v>642</v>
      </c>
      <c r="N95" s="168" t="s">
        <v>361</v>
      </c>
      <c r="O95" s="286" t="s">
        <v>538</v>
      </c>
      <c r="P95" s="191" t="s">
        <v>524</v>
      </c>
      <c r="Q95" s="168" t="s">
        <v>538</v>
      </c>
      <c r="R95" s="268" t="s">
        <v>539</v>
      </c>
      <c r="S95" s="268" t="s">
        <v>540</v>
      </c>
      <c r="T95" s="268" t="s">
        <v>632</v>
      </c>
      <c r="U95" s="608" t="s">
        <v>634</v>
      </c>
      <c r="V95" s="609"/>
      <c r="W95" s="609"/>
      <c r="X95" s="609"/>
      <c r="Y95" s="168" t="s">
        <v>527</v>
      </c>
    </row>
    <row r="96" spans="2:25" ht="16.149999999999999" customHeight="1" x14ac:dyDescent="0.15">
      <c r="B96" s="317"/>
      <c r="C96" s="640">
        <v>8</v>
      </c>
      <c r="D96" s="641"/>
      <c r="E96" s="20">
        <v>8</v>
      </c>
      <c r="F96" s="287">
        <v>78.8</v>
      </c>
      <c r="G96" s="191" t="s">
        <v>600</v>
      </c>
      <c r="H96" s="168" t="s">
        <v>532</v>
      </c>
      <c r="I96" s="168" t="s">
        <v>464</v>
      </c>
      <c r="J96" s="314" t="s">
        <v>464</v>
      </c>
      <c r="K96" s="565"/>
      <c r="L96" s="315"/>
      <c r="M96" s="168" t="s">
        <v>643</v>
      </c>
      <c r="N96" s="168" t="s">
        <v>643</v>
      </c>
      <c r="O96" s="286" t="s">
        <v>538</v>
      </c>
      <c r="P96" s="235" t="s">
        <v>524</v>
      </c>
      <c r="Q96" s="168" t="s">
        <v>538</v>
      </c>
      <c r="R96" s="268" t="s">
        <v>539</v>
      </c>
      <c r="S96" s="268" t="s">
        <v>540</v>
      </c>
      <c r="T96" s="268" t="s">
        <v>632</v>
      </c>
      <c r="U96" s="314" t="s">
        <v>634</v>
      </c>
      <c r="V96" s="565"/>
      <c r="W96" s="565"/>
      <c r="X96" s="315"/>
      <c r="Y96" s="168" t="s">
        <v>527</v>
      </c>
    </row>
    <row r="97" spans="2:25" ht="16.149999999999999" customHeight="1" x14ac:dyDescent="0.15">
      <c r="B97" s="317"/>
      <c r="C97" s="640">
        <v>9</v>
      </c>
      <c r="D97" s="641"/>
      <c r="E97" s="20">
        <v>1</v>
      </c>
      <c r="F97" s="287">
        <v>87.9</v>
      </c>
      <c r="G97" s="191" t="s">
        <v>600</v>
      </c>
      <c r="H97" s="168" t="s">
        <v>603</v>
      </c>
      <c r="I97" s="168" t="s">
        <v>464</v>
      </c>
      <c r="J97" s="314" t="s">
        <v>464</v>
      </c>
      <c r="K97" s="565"/>
      <c r="L97" s="315"/>
      <c r="M97" s="168" t="s">
        <v>644</v>
      </c>
      <c r="N97" s="168" t="s">
        <v>644</v>
      </c>
      <c r="O97" s="286" t="s">
        <v>538</v>
      </c>
      <c r="P97" s="235" t="s">
        <v>524</v>
      </c>
      <c r="Q97" s="168" t="s">
        <v>538</v>
      </c>
      <c r="R97" s="268" t="s">
        <v>539</v>
      </c>
      <c r="S97" s="268" t="s">
        <v>540</v>
      </c>
      <c r="T97" s="268" t="s">
        <v>632</v>
      </c>
      <c r="U97" s="608" t="s">
        <v>634</v>
      </c>
      <c r="V97" s="609"/>
      <c r="W97" s="609"/>
      <c r="X97" s="609"/>
      <c r="Y97" s="168" t="s">
        <v>527</v>
      </c>
    </row>
    <row r="98" spans="2:25" ht="16.149999999999999" customHeight="1" x14ac:dyDescent="0.15">
      <c r="B98" s="317"/>
      <c r="C98" s="640">
        <v>9</v>
      </c>
      <c r="D98" s="641"/>
      <c r="E98" s="20">
        <v>2</v>
      </c>
      <c r="F98" s="287">
        <v>91.9</v>
      </c>
      <c r="G98" s="191" t="s">
        <v>248</v>
      </c>
      <c r="H98" s="168" t="s">
        <v>637</v>
      </c>
      <c r="I98" s="168" t="s">
        <v>464</v>
      </c>
      <c r="J98" s="314" t="s">
        <v>465</v>
      </c>
      <c r="K98" s="565"/>
      <c r="L98" s="315"/>
      <c r="M98" s="168" t="s">
        <v>645</v>
      </c>
      <c r="N98" s="168" t="s">
        <v>361</v>
      </c>
      <c r="O98" s="286" t="s">
        <v>524</v>
      </c>
      <c r="P98" s="235" t="s">
        <v>524</v>
      </c>
      <c r="Q98" s="168" t="s">
        <v>538</v>
      </c>
      <c r="R98" s="268" t="s">
        <v>539</v>
      </c>
      <c r="S98" s="268" t="s">
        <v>540</v>
      </c>
      <c r="T98" s="268" t="s">
        <v>541</v>
      </c>
      <c r="U98" s="608" t="s">
        <v>361</v>
      </c>
      <c r="V98" s="609"/>
      <c r="W98" s="609"/>
      <c r="X98" s="609"/>
      <c r="Y98" s="168"/>
    </row>
    <row r="99" spans="2:25" ht="16.149999999999999" customHeight="1" x14ac:dyDescent="0.15">
      <c r="B99" s="317"/>
      <c r="C99" s="640">
        <v>9</v>
      </c>
      <c r="D99" s="641"/>
      <c r="E99" s="20">
        <v>3</v>
      </c>
      <c r="F99" s="287">
        <v>96.2</v>
      </c>
      <c r="G99" s="191" t="s">
        <v>600</v>
      </c>
      <c r="H99" s="168" t="s">
        <v>532</v>
      </c>
      <c r="I99" s="168" t="s">
        <v>464</v>
      </c>
      <c r="J99" s="314" t="s">
        <v>464</v>
      </c>
      <c r="K99" s="565"/>
      <c r="L99" s="315"/>
      <c r="M99" s="168" t="s">
        <v>646</v>
      </c>
      <c r="N99" s="168" t="s">
        <v>646</v>
      </c>
      <c r="O99" s="286" t="s">
        <v>631</v>
      </c>
      <c r="P99" s="235" t="s">
        <v>524</v>
      </c>
      <c r="Q99" s="168" t="s">
        <v>538</v>
      </c>
      <c r="R99" s="268" t="s">
        <v>539</v>
      </c>
      <c r="S99" s="268" t="s">
        <v>540</v>
      </c>
      <c r="T99" s="268" t="s">
        <v>632</v>
      </c>
      <c r="U99" s="608" t="s">
        <v>634</v>
      </c>
      <c r="V99" s="609"/>
      <c r="W99" s="609"/>
      <c r="X99" s="609"/>
      <c r="Y99" s="168" t="s">
        <v>528</v>
      </c>
    </row>
    <row r="100" spans="2:25" ht="16.149999999999999" customHeight="1" x14ac:dyDescent="0.15">
      <c r="B100" s="317"/>
      <c r="C100" s="640">
        <v>10</v>
      </c>
      <c r="D100" s="641"/>
      <c r="E100" s="20">
        <v>1</v>
      </c>
      <c r="F100" s="287">
        <v>99.6</v>
      </c>
      <c r="G100" s="191" t="s">
        <v>600</v>
      </c>
      <c r="H100" s="168" t="s">
        <v>602</v>
      </c>
      <c r="I100" s="168" t="s">
        <v>464</v>
      </c>
      <c r="J100" s="608" t="s">
        <v>464</v>
      </c>
      <c r="K100" s="608"/>
      <c r="L100" s="608"/>
      <c r="M100" s="168" t="s">
        <v>647</v>
      </c>
      <c r="N100" s="168" t="s">
        <v>647</v>
      </c>
      <c r="O100" s="286" t="s">
        <v>538</v>
      </c>
      <c r="P100" s="235" t="s">
        <v>524</v>
      </c>
      <c r="Q100" s="168" t="s">
        <v>538</v>
      </c>
      <c r="R100" s="268" t="s">
        <v>539</v>
      </c>
      <c r="S100" s="268" t="s">
        <v>540</v>
      </c>
      <c r="T100" s="268" t="s">
        <v>632</v>
      </c>
      <c r="U100" s="608" t="s">
        <v>634</v>
      </c>
      <c r="V100" s="609"/>
      <c r="W100" s="609"/>
      <c r="X100" s="609"/>
      <c r="Y100" s="168" t="s">
        <v>527</v>
      </c>
    </row>
    <row r="101" spans="2:25" ht="16.149999999999999" customHeight="1" x14ac:dyDescent="0.15">
      <c r="B101" s="317"/>
      <c r="C101" s="640">
        <v>10</v>
      </c>
      <c r="D101" s="641"/>
      <c r="E101" s="20">
        <v>2</v>
      </c>
      <c r="F101" s="287">
        <v>98.3</v>
      </c>
      <c r="G101" s="191" t="s">
        <v>455</v>
      </c>
      <c r="H101" s="168" t="s">
        <v>536</v>
      </c>
      <c r="I101" s="168" t="s">
        <v>537</v>
      </c>
      <c r="J101" s="608" t="s">
        <v>456</v>
      </c>
      <c r="K101" s="608"/>
      <c r="L101" s="608"/>
      <c r="M101" s="168" t="s">
        <v>648</v>
      </c>
      <c r="N101" s="168" t="s">
        <v>648</v>
      </c>
      <c r="O101" s="286" t="s">
        <v>538</v>
      </c>
      <c r="P101" s="235" t="s">
        <v>524</v>
      </c>
      <c r="Q101" s="168" t="s">
        <v>538</v>
      </c>
      <c r="R101" s="268" t="s">
        <v>539</v>
      </c>
      <c r="S101" s="268" t="s">
        <v>540</v>
      </c>
      <c r="T101" s="268" t="s">
        <v>632</v>
      </c>
      <c r="U101" s="608" t="s">
        <v>634</v>
      </c>
      <c r="V101" s="609"/>
      <c r="W101" s="609"/>
      <c r="X101" s="609"/>
      <c r="Y101" s="168" t="s">
        <v>527</v>
      </c>
    </row>
    <row r="102" spans="2:25" ht="16.149999999999999" customHeight="1" x14ac:dyDescent="0.15">
      <c r="B102" s="317"/>
      <c r="C102" s="640">
        <v>10</v>
      </c>
      <c r="D102" s="641"/>
      <c r="E102" s="20">
        <v>3</v>
      </c>
      <c r="F102" s="287">
        <v>99.7</v>
      </c>
      <c r="G102" s="191" t="s">
        <v>455</v>
      </c>
      <c r="H102" s="168" t="s">
        <v>603</v>
      </c>
      <c r="I102" s="168" t="s">
        <v>464</v>
      </c>
      <c r="J102" s="608" t="s">
        <v>464</v>
      </c>
      <c r="K102" s="608"/>
      <c r="L102" s="608"/>
      <c r="M102" s="168" t="s">
        <v>649</v>
      </c>
      <c r="N102" s="168" t="s">
        <v>649</v>
      </c>
      <c r="O102" s="286" t="s">
        <v>538</v>
      </c>
      <c r="P102" s="235" t="s">
        <v>524</v>
      </c>
      <c r="Q102" s="168" t="s">
        <v>538</v>
      </c>
      <c r="R102" s="268" t="s">
        <v>539</v>
      </c>
      <c r="S102" s="268" t="s">
        <v>540</v>
      </c>
      <c r="T102" s="268" t="s">
        <v>632</v>
      </c>
      <c r="U102" s="608" t="s">
        <v>634</v>
      </c>
      <c r="V102" s="609"/>
      <c r="W102" s="609"/>
      <c r="X102" s="609"/>
      <c r="Y102" s="168"/>
    </row>
    <row r="103" spans="2:25" ht="16.149999999999999" customHeight="1" x14ac:dyDescent="0.15">
      <c r="B103" s="317"/>
      <c r="C103" s="640">
        <v>10</v>
      </c>
      <c r="D103" s="641"/>
      <c r="E103" s="20">
        <v>4</v>
      </c>
      <c r="F103" s="287">
        <v>98.6</v>
      </c>
      <c r="G103" s="191" t="s">
        <v>600</v>
      </c>
      <c r="H103" s="168" t="s">
        <v>532</v>
      </c>
      <c r="I103" s="168" t="s">
        <v>537</v>
      </c>
      <c r="J103" s="608" t="s">
        <v>456</v>
      </c>
      <c r="K103" s="608"/>
      <c r="L103" s="608"/>
      <c r="M103" s="168" t="s">
        <v>650</v>
      </c>
      <c r="N103" s="168" t="s">
        <v>650</v>
      </c>
      <c r="O103" s="286" t="s">
        <v>538</v>
      </c>
      <c r="P103" s="235" t="s">
        <v>524</v>
      </c>
      <c r="Q103" s="168" t="s">
        <v>538</v>
      </c>
      <c r="R103" s="268" t="s">
        <v>539</v>
      </c>
      <c r="S103" s="268" t="s">
        <v>540</v>
      </c>
      <c r="T103" s="268" t="s">
        <v>632</v>
      </c>
      <c r="U103" s="608" t="s">
        <v>634</v>
      </c>
      <c r="V103" s="609"/>
      <c r="W103" s="609"/>
      <c r="X103" s="609"/>
      <c r="Y103" s="168"/>
    </row>
    <row r="104" spans="2:25" ht="16.149999999999999" customHeight="1" x14ac:dyDescent="0.15">
      <c r="B104" s="317"/>
      <c r="C104" s="640">
        <v>10</v>
      </c>
      <c r="D104" s="641"/>
      <c r="E104" s="20">
        <v>5</v>
      </c>
      <c r="F104" s="287">
        <v>107.4</v>
      </c>
      <c r="G104" s="191" t="s">
        <v>600</v>
      </c>
      <c r="H104" s="168" t="s">
        <v>602</v>
      </c>
      <c r="I104" s="168" t="s">
        <v>537</v>
      </c>
      <c r="J104" s="608" t="s">
        <v>457</v>
      </c>
      <c r="K104" s="608"/>
      <c r="L104" s="608"/>
      <c r="M104" s="168" t="s">
        <v>651</v>
      </c>
      <c r="N104" s="168" t="s">
        <v>361</v>
      </c>
      <c r="O104" s="286" t="s">
        <v>538</v>
      </c>
      <c r="P104" s="191" t="s">
        <v>524</v>
      </c>
      <c r="Q104" s="168" t="s">
        <v>538</v>
      </c>
      <c r="R104" s="268" t="s">
        <v>539</v>
      </c>
      <c r="S104" s="268" t="s">
        <v>540</v>
      </c>
      <c r="T104" s="268" t="s">
        <v>632</v>
      </c>
      <c r="U104" s="608" t="s">
        <v>634</v>
      </c>
      <c r="V104" s="609"/>
      <c r="W104" s="609"/>
      <c r="X104" s="609"/>
      <c r="Y104" s="168" t="s">
        <v>527</v>
      </c>
    </row>
    <row r="105" spans="2:25" ht="16.149999999999999" customHeight="1" x14ac:dyDescent="0.15">
      <c r="B105" s="317"/>
      <c r="C105" s="640">
        <v>10</v>
      </c>
      <c r="D105" s="641"/>
      <c r="E105" s="20">
        <v>6</v>
      </c>
      <c r="F105" s="287">
        <v>108.5</v>
      </c>
      <c r="G105" s="191" t="s">
        <v>600</v>
      </c>
      <c r="H105" s="168" t="s">
        <v>602</v>
      </c>
      <c r="I105" s="168" t="s">
        <v>537</v>
      </c>
      <c r="J105" s="608" t="s">
        <v>457</v>
      </c>
      <c r="K105" s="608"/>
      <c r="L105" s="608"/>
      <c r="M105" s="168" t="s">
        <v>651</v>
      </c>
      <c r="N105" s="168" t="s">
        <v>361</v>
      </c>
      <c r="O105" s="286" t="s">
        <v>538</v>
      </c>
      <c r="P105" s="191" t="s">
        <v>524</v>
      </c>
      <c r="Q105" s="168" t="s">
        <v>538</v>
      </c>
      <c r="R105" s="268" t="s">
        <v>539</v>
      </c>
      <c r="S105" s="268" t="s">
        <v>540</v>
      </c>
      <c r="T105" s="268" t="s">
        <v>632</v>
      </c>
      <c r="U105" s="608" t="s">
        <v>634</v>
      </c>
      <c r="V105" s="609"/>
      <c r="W105" s="609"/>
      <c r="X105" s="609"/>
      <c r="Y105" s="168"/>
    </row>
    <row r="106" spans="2:25" ht="16.149999999999999" customHeight="1" x14ac:dyDescent="0.15">
      <c r="B106" s="317"/>
      <c r="C106" s="640">
        <v>10</v>
      </c>
      <c r="D106" s="641"/>
      <c r="E106" s="20">
        <v>7</v>
      </c>
      <c r="F106" s="287">
        <v>98.3</v>
      </c>
      <c r="G106" s="191" t="s">
        <v>600</v>
      </c>
      <c r="H106" s="168" t="s">
        <v>543</v>
      </c>
      <c r="I106" s="168" t="s">
        <v>537</v>
      </c>
      <c r="J106" s="608" t="s">
        <v>457</v>
      </c>
      <c r="K106" s="608"/>
      <c r="L106" s="608"/>
      <c r="M106" s="168" t="s">
        <v>652</v>
      </c>
      <c r="N106" s="168" t="s">
        <v>361</v>
      </c>
      <c r="O106" s="286" t="s">
        <v>524</v>
      </c>
      <c r="P106" s="191" t="s">
        <v>524</v>
      </c>
      <c r="Q106" s="168" t="s">
        <v>538</v>
      </c>
      <c r="R106" s="268" t="s">
        <v>539</v>
      </c>
      <c r="S106" s="268" t="s">
        <v>540</v>
      </c>
      <c r="T106" s="268" t="s">
        <v>632</v>
      </c>
      <c r="U106" s="608" t="s">
        <v>634</v>
      </c>
      <c r="V106" s="609"/>
      <c r="W106" s="609"/>
      <c r="X106" s="609"/>
      <c r="Y106" s="168" t="s">
        <v>529</v>
      </c>
    </row>
    <row r="107" spans="2:25" ht="16.149999999999999" customHeight="1" x14ac:dyDescent="0.15">
      <c r="B107" s="317"/>
      <c r="C107" s="640">
        <v>10</v>
      </c>
      <c r="D107" s="641"/>
      <c r="E107" s="20">
        <v>8</v>
      </c>
      <c r="F107" s="287">
        <v>98.3</v>
      </c>
      <c r="G107" s="191" t="s">
        <v>600</v>
      </c>
      <c r="H107" s="168" t="s">
        <v>603</v>
      </c>
      <c r="I107" s="168" t="s">
        <v>537</v>
      </c>
      <c r="J107" s="608" t="s">
        <v>457</v>
      </c>
      <c r="K107" s="608"/>
      <c r="L107" s="608"/>
      <c r="M107" s="168" t="s">
        <v>653</v>
      </c>
      <c r="N107" s="168" t="s">
        <v>361</v>
      </c>
      <c r="O107" s="286" t="s">
        <v>524</v>
      </c>
      <c r="P107" s="191" t="s">
        <v>524</v>
      </c>
      <c r="Q107" s="168" t="s">
        <v>538</v>
      </c>
      <c r="R107" s="268" t="s">
        <v>539</v>
      </c>
      <c r="S107" s="268" t="s">
        <v>540</v>
      </c>
      <c r="T107" s="268" t="s">
        <v>541</v>
      </c>
      <c r="U107" s="608" t="s">
        <v>361</v>
      </c>
      <c r="V107" s="609"/>
      <c r="W107" s="609"/>
      <c r="X107" s="609"/>
      <c r="Y107" s="168"/>
    </row>
    <row r="108" spans="2:25" ht="16.149999999999999" customHeight="1" x14ac:dyDescent="0.15">
      <c r="B108" s="317"/>
      <c r="C108" s="640">
        <v>11</v>
      </c>
      <c r="D108" s="641"/>
      <c r="E108" s="20">
        <v>1</v>
      </c>
      <c r="F108" s="287">
        <v>111.8</v>
      </c>
      <c r="G108" s="191" t="s">
        <v>600</v>
      </c>
      <c r="H108" s="168" t="s">
        <v>536</v>
      </c>
      <c r="I108" s="168" t="s">
        <v>537</v>
      </c>
      <c r="J108" s="608" t="s">
        <v>456</v>
      </c>
      <c r="K108" s="608"/>
      <c r="L108" s="608"/>
      <c r="M108" s="168" t="s">
        <v>654</v>
      </c>
      <c r="N108" s="168" t="s">
        <v>654</v>
      </c>
      <c r="O108" s="286" t="s">
        <v>538</v>
      </c>
      <c r="P108" s="191" t="s">
        <v>524</v>
      </c>
      <c r="Q108" s="168" t="s">
        <v>538</v>
      </c>
      <c r="R108" s="268" t="s">
        <v>539</v>
      </c>
      <c r="S108" s="268" t="s">
        <v>540</v>
      </c>
      <c r="T108" s="268" t="s">
        <v>632</v>
      </c>
      <c r="U108" s="608" t="s">
        <v>634</v>
      </c>
      <c r="V108" s="609"/>
      <c r="W108" s="609"/>
      <c r="X108" s="609"/>
      <c r="Y108" s="168"/>
    </row>
    <row r="109" spans="2:25" ht="16.149999999999999" customHeight="1" x14ac:dyDescent="0.15">
      <c r="B109" s="317"/>
      <c r="C109" s="640">
        <v>11</v>
      </c>
      <c r="D109" s="641"/>
      <c r="E109" s="20">
        <v>2</v>
      </c>
      <c r="F109" s="287">
        <v>110.3</v>
      </c>
      <c r="G109" s="191" t="s">
        <v>600</v>
      </c>
      <c r="H109" s="168" t="s">
        <v>532</v>
      </c>
      <c r="I109" s="168" t="s">
        <v>537</v>
      </c>
      <c r="J109" s="608" t="s">
        <v>456</v>
      </c>
      <c r="K109" s="608"/>
      <c r="L109" s="608"/>
      <c r="M109" s="168" t="s">
        <v>655</v>
      </c>
      <c r="N109" s="168" t="s">
        <v>655</v>
      </c>
      <c r="O109" s="286" t="s">
        <v>538</v>
      </c>
      <c r="P109" s="191" t="s">
        <v>524</v>
      </c>
      <c r="Q109" s="168" t="s">
        <v>538</v>
      </c>
      <c r="R109" s="268" t="s">
        <v>539</v>
      </c>
      <c r="S109" s="268" t="s">
        <v>540</v>
      </c>
      <c r="T109" s="268" t="s">
        <v>632</v>
      </c>
      <c r="U109" s="608" t="s">
        <v>634</v>
      </c>
      <c r="V109" s="609"/>
      <c r="W109" s="609"/>
      <c r="X109" s="609"/>
      <c r="Y109" s="168"/>
    </row>
    <row r="110" spans="2:25" ht="16.149999999999999" customHeight="1" x14ac:dyDescent="0.15">
      <c r="B110" s="317"/>
      <c r="C110" s="640">
        <v>11</v>
      </c>
      <c r="D110" s="641"/>
      <c r="E110" s="20">
        <v>3</v>
      </c>
      <c r="F110" s="287">
        <v>116.9</v>
      </c>
      <c r="G110" s="191" t="s">
        <v>600</v>
      </c>
      <c r="H110" s="168" t="s">
        <v>603</v>
      </c>
      <c r="I110" s="168" t="s">
        <v>464</v>
      </c>
      <c r="J110" s="608" t="s">
        <v>464</v>
      </c>
      <c r="K110" s="608"/>
      <c r="L110" s="608"/>
      <c r="M110" s="168" t="s">
        <v>656</v>
      </c>
      <c r="N110" s="168" t="s">
        <v>656</v>
      </c>
      <c r="O110" s="286" t="s">
        <v>538</v>
      </c>
      <c r="P110" s="191" t="s">
        <v>524</v>
      </c>
      <c r="Q110" s="168" t="s">
        <v>538</v>
      </c>
      <c r="R110" s="268" t="s">
        <v>539</v>
      </c>
      <c r="S110" s="268" t="s">
        <v>540</v>
      </c>
      <c r="T110" s="268" t="s">
        <v>632</v>
      </c>
      <c r="U110" s="608" t="s">
        <v>634</v>
      </c>
      <c r="V110" s="609"/>
      <c r="W110" s="609"/>
      <c r="X110" s="609"/>
      <c r="Y110" s="168"/>
    </row>
    <row r="111" spans="2:25" ht="16.149999999999999" customHeight="1" x14ac:dyDescent="0.15">
      <c r="B111" s="317"/>
      <c r="C111" s="640">
        <v>11</v>
      </c>
      <c r="D111" s="641"/>
      <c r="E111" s="20">
        <v>4</v>
      </c>
      <c r="F111" s="287">
        <v>108.8</v>
      </c>
      <c r="G111" s="191" t="s">
        <v>600</v>
      </c>
      <c r="H111" s="168" t="s">
        <v>603</v>
      </c>
      <c r="I111" s="168" t="s">
        <v>537</v>
      </c>
      <c r="J111" s="608" t="s">
        <v>457</v>
      </c>
      <c r="K111" s="608"/>
      <c r="L111" s="608"/>
      <c r="M111" s="168" t="s">
        <v>653</v>
      </c>
      <c r="N111" s="168" t="s">
        <v>361</v>
      </c>
      <c r="O111" s="286" t="s">
        <v>538</v>
      </c>
      <c r="P111" s="191" t="s">
        <v>524</v>
      </c>
      <c r="Q111" s="168" t="s">
        <v>538</v>
      </c>
      <c r="R111" s="268" t="s">
        <v>539</v>
      </c>
      <c r="S111" s="268" t="s">
        <v>540</v>
      </c>
      <c r="T111" s="268" t="s">
        <v>632</v>
      </c>
      <c r="U111" s="608" t="s">
        <v>634</v>
      </c>
      <c r="V111" s="609"/>
      <c r="W111" s="609"/>
      <c r="X111" s="609"/>
      <c r="Y111" s="168" t="s">
        <v>527</v>
      </c>
    </row>
    <row r="112" spans="2:25" ht="16.149999999999999" customHeight="1" x14ac:dyDescent="0.15">
      <c r="B112" s="317"/>
      <c r="C112" s="640">
        <v>12</v>
      </c>
      <c r="D112" s="641"/>
      <c r="E112" s="20">
        <v>1</v>
      </c>
      <c r="F112" s="287">
        <v>120.3</v>
      </c>
      <c r="G112" s="191" t="s">
        <v>248</v>
      </c>
      <c r="H112" s="168" t="s">
        <v>637</v>
      </c>
      <c r="I112" s="168" t="s">
        <v>464</v>
      </c>
      <c r="J112" s="608" t="s">
        <v>465</v>
      </c>
      <c r="K112" s="608"/>
      <c r="L112" s="608"/>
      <c r="M112" s="168" t="s">
        <v>657</v>
      </c>
      <c r="N112" s="168" t="s">
        <v>657</v>
      </c>
      <c r="O112" s="286" t="s">
        <v>538</v>
      </c>
      <c r="P112" s="191" t="s">
        <v>524</v>
      </c>
      <c r="Q112" s="168" t="s">
        <v>538</v>
      </c>
      <c r="R112" s="268" t="s">
        <v>539</v>
      </c>
      <c r="S112" s="268" t="s">
        <v>540</v>
      </c>
      <c r="T112" s="268" t="s">
        <v>632</v>
      </c>
      <c r="U112" s="608" t="s">
        <v>634</v>
      </c>
      <c r="V112" s="609"/>
      <c r="W112" s="609"/>
      <c r="X112" s="609"/>
      <c r="Y112" s="168"/>
    </row>
    <row r="113" spans="2:25" ht="16.149999999999999" customHeight="1" x14ac:dyDescent="0.15">
      <c r="B113" s="317"/>
      <c r="C113" s="640">
        <v>12</v>
      </c>
      <c r="D113" s="641"/>
      <c r="E113" s="20">
        <v>2</v>
      </c>
      <c r="F113" s="287">
        <v>120.9</v>
      </c>
      <c r="G113" s="191" t="s">
        <v>600</v>
      </c>
      <c r="H113" s="168" t="s">
        <v>536</v>
      </c>
      <c r="I113" s="168" t="s">
        <v>537</v>
      </c>
      <c r="J113" s="608" t="s">
        <v>456</v>
      </c>
      <c r="K113" s="608"/>
      <c r="L113" s="608"/>
      <c r="M113" s="168" t="s">
        <v>658</v>
      </c>
      <c r="N113" s="168" t="s">
        <v>658</v>
      </c>
      <c r="O113" s="286" t="s">
        <v>538</v>
      </c>
      <c r="P113" s="191" t="s">
        <v>524</v>
      </c>
      <c r="Q113" s="168" t="s">
        <v>538</v>
      </c>
      <c r="R113" s="268" t="s">
        <v>539</v>
      </c>
      <c r="S113" s="268" t="s">
        <v>540</v>
      </c>
      <c r="T113" s="268" t="s">
        <v>632</v>
      </c>
      <c r="U113" s="608" t="s">
        <v>634</v>
      </c>
      <c r="V113" s="609"/>
      <c r="W113" s="609"/>
      <c r="X113" s="609"/>
      <c r="Y113" s="168" t="s">
        <v>527</v>
      </c>
    </row>
    <row r="114" spans="2:25" ht="16.149999999999999" customHeight="1" x14ac:dyDescent="0.15">
      <c r="B114" s="317"/>
      <c r="C114" s="640">
        <v>12</v>
      </c>
      <c r="D114" s="641"/>
      <c r="E114" s="20">
        <v>3</v>
      </c>
      <c r="F114" s="287">
        <v>122.5</v>
      </c>
      <c r="G114" s="191" t="s">
        <v>600</v>
      </c>
      <c r="H114" s="168" t="s">
        <v>531</v>
      </c>
      <c r="I114" s="168" t="s">
        <v>537</v>
      </c>
      <c r="J114" s="608" t="s">
        <v>456</v>
      </c>
      <c r="K114" s="608"/>
      <c r="L114" s="608"/>
      <c r="M114" s="168" t="s">
        <v>659</v>
      </c>
      <c r="N114" s="168" t="s">
        <v>659</v>
      </c>
      <c r="O114" s="286" t="s">
        <v>538</v>
      </c>
      <c r="P114" s="191" t="s">
        <v>524</v>
      </c>
      <c r="Q114" s="168" t="s">
        <v>538</v>
      </c>
      <c r="R114" s="268" t="s">
        <v>539</v>
      </c>
      <c r="S114" s="268" t="s">
        <v>540</v>
      </c>
      <c r="T114" s="268" t="s">
        <v>632</v>
      </c>
      <c r="U114" s="608" t="s">
        <v>634</v>
      </c>
      <c r="V114" s="609"/>
      <c r="W114" s="609"/>
      <c r="X114" s="609"/>
      <c r="Y114" s="168"/>
    </row>
    <row r="115" spans="2:25" ht="16.149999999999999" customHeight="1" x14ac:dyDescent="0.15">
      <c r="B115" s="317"/>
      <c r="C115" s="640">
        <v>12</v>
      </c>
      <c r="D115" s="641"/>
      <c r="E115" s="20">
        <v>4</v>
      </c>
      <c r="F115" s="287">
        <v>119.4</v>
      </c>
      <c r="G115" s="191" t="s">
        <v>600</v>
      </c>
      <c r="H115" s="168" t="s">
        <v>535</v>
      </c>
      <c r="I115" s="168" t="s">
        <v>537</v>
      </c>
      <c r="J115" s="608" t="s">
        <v>456</v>
      </c>
      <c r="K115" s="608"/>
      <c r="L115" s="608"/>
      <c r="M115" s="168" t="s">
        <v>660</v>
      </c>
      <c r="N115" s="168" t="s">
        <v>660</v>
      </c>
      <c r="O115" s="286" t="s">
        <v>538</v>
      </c>
      <c r="P115" s="191" t="s">
        <v>524</v>
      </c>
      <c r="Q115" s="168" t="s">
        <v>538</v>
      </c>
      <c r="R115" s="268" t="s">
        <v>539</v>
      </c>
      <c r="S115" s="268" t="s">
        <v>540</v>
      </c>
      <c r="T115" s="268" t="s">
        <v>632</v>
      </c>
      <c r="U115" s="608" t="s">
        <v>634</v>
      </c>
      <c r="V115" s="609"/>
      <c r="W115" s="609"/>
      <c r="X115" s="609"/>
      <c r="Y115" s="168" t="s">
        <v>527</v>
      </c>
    </row>
    <row r="116" spans="2:25" ht="16.149999999999999" customHeight="1" x14ac:dyDescent="0.15">
      <c r="B116" s="317"/>
      <c r="C116" s="640">
        <v>12</v>
      </c>
      <c r="D116" s="641"/>
      <c r="E116" s="20">
        <v>5</v>
      </c>
      <c r="F116" s="287">
        <v>119.3</v>
      </c>
      <c r="G116" s="191" t="s">
        <v>600</v>
      </c>
      <c r="H116" s="168" t="s">
        <v>603</v>
      </c>
      <c r="I116" s="168" t="s">
        <v>464</v>
      </c>
      <c r="J116" s="608" t="s">
        <v>464</v>
      </c>
      <c r="K116" s="608"/>
      <c r="L116" s="608"/>
      <c r="M116" s="168" t="s">
        <v>661</v>
      </c>
      <c r="N116" s="168" t="s">
        <v>661</v>
      </c>
      <c r="O116" s="286" t="s">
        <v>538</v>
      </c>
      <c r="P116" s="191" t="s">
        <v>524</v>
      </c>
      <c r="Q116" s="168" t="s">
        <v>538</v>
      </c>
      <c r="R116" s="268" t="s">
        <v>539</v>
      </c>
      <c r="S116" s="268" t="s">
        <v>540</v>
      </c>
      <c r="T116" s="268" t="s">
        <v>632</v>
      </c>
      <c r="U116" s="608" t="s">
        <v>634</v>
      </c>
      <c r="V116" s="609"/>
      <c r="W116" s="609"/>
      <c r="X116" s="609"/>
      <c r="Y116" s="168" t="s">
        <v>527</v>
      </c>
    </row>
    <row r="117" spans="2:25" ht="16.149999999999999" customHeight="1" x14ac:dyDescent="0.15">
      <c r="B117" s="317"/>
      <c r="C117" s="640">
        <v>12</v>
      </c>
      <c r="D117" s="641"/>
      <c r="E117" s="20">
        <v>6</v>
      </c>
      <c r="F117" s="287">
        <v>119.9</v>
      </c>
      <c r="G117" s="191" t="s">
        <v>600</v>
      </c>
      <c r="H117" s="168" t="s">
        <v>532</v>
      </c>
      <c r="I117" s="168" t="s">
        <v>537</v>
      </c>
      <c r="J117" s="608" t="s">
        <v>456</v>
      </c>
      <c r="K117" s="608"/>
      <c r="L117" s="608"/>
      <c r="M117" s="168" t="s">
        <v>662</v>
      </c>
      <c r="N117" s="168" t="s">
        <v>662</v>
      </c>
      <c r="O117" s="286" t="s">
        <v>538</v>
      </c>
      <c r="P117" s="191" t="s">
        <v>524</v>
      </c>
      <c r="Q117" s="168" t="s">
        <v>538</v>
      </c>
      <c r="R117" s="268" t="s">
        <v>539</v>
      </c>
      <c r="S117" s="268" t="s">
        <v>540</v>
      </c>
      <c r="T117" s="268" t="s">
        <v>632</v>
      </c>
      <c r="U117" s="608" t="s">
        <v>634</v>
      </c>
      <c r="V117" s="609"/>
      <c r="W117" s="609"/>
      <c r="X117" s="609"/>
      <c r="Y117" s="168"/>
    </row>
    <row r="118" spans="2:25" ht="16.149999999999999" customHeight="1" x14ac:dyDescent="0.15">
      <c r="B118" s="317"/>
      <c r="C118" s="640">
        <v>12</v>
      </c>
      <c r="D118" s="641"/>
      <c r="E118" s="20">
        <v>8</v>
      </c>
      <c r="F118" s="287">
        <v>119.5</v>
      </c>
      <c r="G118" s="191" t="s">
        <v>600</v>
      </c>
      <c r="H118" s="168" t="s">
        <v>603</v>
      </c>
      <c r="I118" s="168" t="s">
        <v>537</v>
      </c>
      <c r="J118" s="608" t="s">
        <v>457</v>
      </c>
      <c r="K118" s="608"/>
      <c r="L118" s="608"/>
      <c r="M118" s="168" t="s">
        <v>653</v>
      </c>
      <c r="N118" s="168" t="s">
        <v>361</v>
      </c>
      <c r="O118" s="286" t="s">
        <v>524</v>
      </c>
      <c r="P118" s="191" t="s">
        <v>524</v>
      </c>
      <c r="Q118" s="168" t="s">
        <v>538</v>
      </c>
      <c r="R118" s="268" t="s">
        <v>539</v>
      </c>
      <c r="S118" s="268" t="s">
        <v>540</v>
      </c>
      <c r="T118" s="268" t="s">
        <v>541</v>
      </c>
      <c r="U118" s="608" t="s">
        <v>361</v>
      </c>
      <c r="V118" s="609"/>
      <c r="W118" s="609"/>
      <c r="X118" s="609"/>
      <c r="Y118" s="168"/>
    </row>
    <row r="119" spans="2:25" ht="16.149999999999999" customHeight="1" x14ac:dyDescent="0.15">
      <c r="B119" s="317"/>
      <c r="C119" s="640">
        <v>13</v>
      </c>
      <c r="D119" s="641"/>
      <c r="E119" s="20">
        <v>1</v>
      </c>
      <c r="F119" s="287">
        <v>130</v>
      </c>
      <c r="G119" s="191" t="s">
        <v>600</v>
      </c>
      <c r="H119" s="168" t="s">
        <v>536</v>
      </c>
      <c r="I119" s="168" t="s">
        <v>537</v>
      </c>
      <c r="J119" s="608" t="s">
        <v>456</v>
      </c>
      <c r="K119" s="608"/>
      <c r="L119" s="608"/>
      <c r="M119" s="168" t="s">
        <v>663</v>
      </c>
      <c r="N119" s="168" t="s">
        <v>361</v>
      </c>
      <c r="O119" s="286" t="s">
        <v>524</v>
      </c>
      <c r="P119" s="191" t="s">
        <v>524</v>
      </c>
      <c r="Q119" s="168" t="s">
        <v>538</v>
      </c>
      <c r="R119" s="268" t="s">
        <v>539</v>
      </c>
      <c r="S119" s="268" t="s">
        <v>540</v>
      </c>
      <c r="T119" s="268" t="s">
        <v>632</v>
      </c>
      <c r="U119" s="608" t="s">
        <v>634</v>
      </c>
      <c r="V119" s="609"/>
      <c r="W119" s="609"/>
      <c r="X119" s="609"/>
      <c r="Y119" s="168" t="s">
        <v>528</v>
      </c>
    </row>
    <row r="120" spans="2:25" ht="16.149999999999999" customHeight="1" x14ac:dyDescent="0.15">
      <c r="B120" s="317"/>
      <c r="C120" s="640">
        <v>13</v>
      </c>
      <c r="D120" s="641"/>
      <c r="E120" s="20">
        <v>2</v>
      </c>
      <c r="F120" s="287">
        <v>136.69999999999999</v>
      </c>
      <c r="G120" s="191" t="s">
        <v>600</v>
      </c>
      <c r="H120" s="168" t="s">
        <v>531</v>
      </c>
      <c r="I120" s="168" t="s">
        <v>537</v>
      </c>
      <c r="J120" s="608" t="s">
        <v>456</v>
      </c>
      <c r="K120" s="608"/>
      <c r="L120" s="608"/>
      <c r="M120" s="168" t="s">
        <v>664</v>
      </c>
      <c r="N120" s="168" t="s">
        <v>664</v>
      </c>
      <c r="O120" s="286" t="s">
        <v>631</v>
      </c>
      <c r="P120" s="191" t="s">
        <v>524</v>
      </c>
      <c r="Q120" s="168" t="s">
        <v>538</v>
      </c>
      <c r="R120" s="268" t="s">
        <v>539</v>
      </c>
      <c r="S120" s="268" t="s">
        <v>540</v>
      </c>
      <c r="T120" s="268" t="s">
        <v>632</v>
      </c>
      <c r="U120" s="608" t="s">
        <v>634</v>
      </c>
      <c r="V120" s="609"/>
      <c r="W120" s="609"/>
      <c r="X120" s="609"/>
      <c r="Y120" s="168" t="s">
        <v>636</v>
      </c>
    </row>
    <row r="121" spans="2:25" ht="16.149999999999999" customHeight="1" x14ac:dyDescent="0.15">
      <c r="B121" s="318"/>
      <c r="C121" s="640">
        <v>13</v>
      </c>
      <c r="D121" s="641"/>
      <c r="E121" s="20">
        <v>3</v>
      </c>
      <c r="F121" s="287">
        <v>130.80000000000001</v>
      </c>
      <c r="G121" s="191" t="s">
        <v>600</v>
      </c>
      <c r="H121" s="168" t="s">
        <v>535</v>
      </c>
      <c r="I121" s="168" t="s">
        <v>537</v>
      </c>
      <c r="J121" s="608" t="s">
        <v>456</v>
      </c>
      <c r="K121" s="608"/>
      <c r="L121" s="608"/>
      <c r="M121" s="168" t="s">
        <v>665</v>
      </c>
      <c r="N121" s="168" t="s">
        <v>665</v>
      </c>
      <c r="O121" s="286" t="s">
        <v>538</v>
      </c>
      <c r="P121" s="191" t="s">
        <v>524</v>
      </c>
      <c r="Q121" s="168" t="s">
        <v>538</v>
      </c>
      <c r="R121" s="268" t="s">
        <v>539</v>
      </c>
      <c r="S121" s="268" t="s">
        <v>540</v>
      </c>
      <c r="T121" s="268" t="s">
        <v>632</v>
      </c>
      <c r="U121" s="608" t="s">
        <v>634</v>
      </c>
      <c r="V121" s="609"/>
      <c r="W121" s="609"/>
      <c r="X121" s="609"/>
      <c r="Y121" s="168"/>
    </row>
    <row r="122" spans="2:25" ht="16.149999999999999" customHeight="1" x14ac:dyDescent="0.15">
      <c r="C122" s="1" t="s">
        <v>508</v>
      </c>
      <c r="D122" s="7"/>
      <c r="F122" s="7"/>
      <c r="G122" s="24"/>
      <c r="H122" s="24"/>
      <c r="I122" s="24"/>
      <c r="J122" s="24"/>
      <c r="K122" s="24"/>
      <c r="L122" s="24"/>
      <c r="M122" s="24"/>
      <c r="N122" s="24"/>
      <c r="O122" s="24"/>
      <c r="P122" s="25"/>
    </row>
    <row r="123" spans="2:25" ht="16.149999999999999" customHeight="1" x14ac:dyDescent="0.15">
      <c r="C123" s="30" t="s">
        <v>223</v>
      </c>
      <c r="D123" s="7"/>
      <c r="F123" s="7"/>
      <c r="G123" s="24"/>
      <c r="H123" s="24"/>
      <c r="I123" s="24"/>
      <c r="J123" s="24"/>
      <c r="K123" s="24"/>
      <c r="L123" s="24"/>
      <c r="M123" s="24"/>
      <c r="N123" s="24"/>
      <c r="O123" s="24"/>
      <c r="P123" s="25"/>
    </row>
    <row r="124" spans="2:25" ht="16.149999999999999" customHeight="1" x14ac:dyDescent="0.15">
      <c r="C124" s="3" t="s">
        <v>206</v>
      </c>
      <c r="D124" s="3"/>
      <c r="E124" s="3"/>
      <c r="F124" s="3"/>
      <c r="G124" s="3"/>
      <c r="H124" s="3"/>
      <c r="I124" s="3"/>
      <c r="J124" s="3"/>
      <c r="K124" s="3"/>
      <c r="L124" s="3"/>
      <c r="M124" s="3"/>
      <c r="N124" s="3"/>
      <c r="O124" s="3"/>
      <c r="P124" s="3"/>
    </row>
    <row r="125" spans="2:25" ht="16.149999999999999" customHeight="1" x14ac:dyDescent="0.15">
      <c r="C125" s="3" t="s">
        <v>207</v>
      </c>
      <c r="D125" s="3"/>
      <c r="E125" s="3"/>
      <c r="F125" s="3"/>
      <c r="G125" s="3"/>
      <c r="H125" s="3"/>
      <c r="I125" s="3"/>
      <c r="J125" s="3"/>
      <c r="K125" s="3"/>
      <c r="L125" s="3"/>
      <c r="M125" s="3"/>
      <c r="N125" s="3"/>
      <c r="O125" s="3"/>
      <c r="P125" s="3"/>
    </row>
    <row r="126" spans="2:25" ht="16.149999999999999" customHeight="1" x14ac:dyDescent="0.15">
      <c r="C126" s="3" t="s">
        <v>313</v>
      </c>
      <c r="D126" s="3"/>
      <c r="E126" s="3"/>
      <c r="F126" s="3"/>
      <c r="G126" s="3"/>
      <c r="H126" s="3"/>
      <c r="I126" s="3"/>
      <c r="J126" s="3"/>
      <c r="K126" s="3"/>
      <c r="L126" s="3"/>
      <c r="M126" s="3"/>
      <c r="N126" s="3"/>
      <c r="O126" s="3"/>
      <c r="P126" s="3"/>
    </row>
    <row r="127" spans="2:25" ht="16.149999999999999" customHeight="1" x14ac:dyDescent="0.15">
      <c r="C127" s="4" t="s">
        <v>369</v>
      </c>
    </row>
    <row r="128" spans="2:25" ht="16.149999999999999" customHeight="1" x14ac:dyDescent="0.15">
      <c r="B128" s="316" t="s">
        <v>202</v>
      </c>
      <c r="C128" s="623" t="s">
        <v>28</v>
      </c>
      <c r="D128" s="400"/>
      <c r="E128" s="613" t="s">
        <v>171</v>
      </c>
      <c r="F128" s="613" t="s">
        <v>170</v>
      </c>
      <c r="G128" s="623" t="s">
        <v>169</v>
      </c>
      <c r="H128" s="627"/>
      <c r="I128" s="389" t="s">
        <v>168</v>
      </c>
      <c r="J128" s="399"/>
      <c r="K128" s="399"/>
      <c r="L128" s="399"/>
      <c r="M128" s="399"/>
      <c r="N128" s="400"/>
      <c r="O128" s="630" t="s">
        <v>366</v>
      </c>
      <c r="P128" s="632" t="s">
        <v>214</v>
      </c>
      <c r="Q128" s="633"/>
      <c r="R128" s="633"/>
      <c r="S128" s="634"/>
      <c r="T128" s="623" t="s">
        <v>167</v>
      </c>
      <c r="U128" s="638"/>
      <c r="V128" s="638"/>
      <c r="W128" s="638"/>
      <c r="X128" s="627"/>
      <c r="Y128" s="613" t="s">
        <v>166</v>
      </c>
    </row>
    <row r="129" spans="2:25" ht="16.149999999999999" customHeight="1" x14ac:dyDescent="0.15">
      <c r="B129" s="317"/>
      <c r="C129" s="624"/>
      <c r="D129" s="625"/>
      <c r="E129" s="614"/>
      <c r="F129" s="614"/>
      <c r="G129" s="628"/>
      <c r="H129" s="629"/>
      <c r="I129" s="348"/>
      <c r="J129" s="349"/>
      <c r="K129" s="349"/>
      <c r="L129" s="349"/>
      <c r="M129" s="349"/>
      <c r="N129" s="350"/>
      <c r="O129" s="631"/>
      <c r="P129" s="635"/>
      <c r="Q129" s="636"/>
      <c r="R129" s="636"/>
      <c r="S129" s="637"/>
      <c r="T129" s="628"/>
      <c r="U129" s="639"/>
      <c r="V129" s="639"/>
      <c r="W129" s="639"/>
      <c r="X129" s="629"/>
      <c r="Y129" s="614"/>
    </row>
    <row r="130" spans="2:25" ht="16.149999999999999" customHeight="1" x14ac:dyDescent="0.15">
      <c r="B130" s="317"/>
      <c r="C130" s="624"/>
      <c r="D130" s="625"/>
      <c r="E130" s="614"/>
      <c r="F130" s="614"/>
      <c r="G130" s="616" t="s">
        <v>165</v>
      </c>
      <c r="H130" s="616" t="s">
        <v>164</v>
      </c>
      <c r="I130" s="618" t="s">
        <v>163</v>
      </c>
      <c r="J130" s="618" t="s">
        <v>30</v>
      </c>
      <c r="K130" s="605"/>
      <c r="L130" s="605"/>
      <c r="M130" s="619" t="s">
        <v>3</v>
      </c>
      <c r="N130" s="620" t="s">
        <v>497</v>
      </c>
      <c r="O130" s="618" t="s">
        <v>406</v>
      </c>
      <c r="P130" s="377" t="s">
        <v>222</v>
      </c>
      <c r="Q130" s="605"/>
      <c r="R130" s="616" t="s">
        <v>220</v>
      </c>
      <c r="S130" s="616" t="s">
        <v>221</v>
      </c>
      <c r="T130" s="621" t="s">
        <v>162</v>
      </c>
      <c r="U130" s="616" t="s">
        <v>215</v>
      </c>
      <c r="V130" s="605"/>
      <c r="W130" s="605"/>
      <c r="X130" s="605"/>
      <c r="Y130" s="614"/>
    </row>
    <row r="131" spans="2:25" ht="16.149999999999999" customHeight="1" x14ac:dyDescent="0.15">
      <c r="B131" s="317"/>
      <c r="C131" s="348"/>
      <c r="D131" s="350"/>
      <c r="E131" s="626"/>
      <c r="F131" s="626"/>
      <c r="G131" s="617"/>
      <c r="H131" s="617"/>
      <c r="I131" s="605"/>
      <c r="J131" s="605"/>
      <c r="K131" s="605"/>
      <c r="L131" s="605"/>
      <c r="M131" s="605"/>
      <c r="N131" s="605"/>
      <c r="O131" s="605"/>
      <c r="P131" s="232" t="s">
        <v>216</v>
      </c>
      <c r="Q131" s="232" t="s">
        <v>218</v>
      </c>
      <c r="R131" s="605"/>
      <c r="S131" s="605"/>
      <c r="T131" s="605"/>
      <c r="U131" s="605"/>
      <c r="V131" s="605"/>
      <c r="W131" s="605"/>
      <c r="X131" s="605"/>
      <c r="Y131" s="615"/>
    </row>
    <row r="132" spans="2:25" ht="16.149999999999999" customHeight="1" x14ac:dyDescent="0.15">
      <c r="B132" s="317"/>
      <c r="C132" s="640">
        <v>13</v>
      </c>
      <c r="D132" s="641"/>
      <c r="E132" s="20">
        <v>4</v>
      </c>
      <c r="F132" s="287">
        <v>136.4</v>
      </c>
      <c r="G132" s="191" t="s">
        <v>455</v>
      </c>
      <c r="H132" s="168" t="s">
        <v>535</v>
      </c>
      <c r="I132" s="168" t="s">
        <v>537</v>
      </c>
      <c r="J132" s="608" t="s">
        <v>457</v>
      </c>
      <c r="K132" s="608"/>
      <c r="L132" s="608"/>
      <c r="M132" s="168" t="s">
        <v>666</v>
      </c>
      <c r="N132" s="168" t="s">
        <v>666</v>
      </c>
      <c r="O132" s="286" t="s">
        <v>538</v>
      </c>
      <c r="P132" s="191" t="s">
        <v>524</v>
      </c>
      <c r="Q132" s="168" t="s">
        <v>538</v>
      </c>
      <c r="R132" s="268" t="s">
        <v>539</v>
      </c>
      <c r="S132" s="268" t="s">
        <v>540</v>
      </c>
      <c r="T132" s="268" t="s">
        <v>632</v>
      </c>
      <c r="U132" s="608" t="s">
        <v>634</v>
      </c>
      <c r="V132" s="609"/>
      <c r="W132" s="609"/>
      <c r="X132" s="609"/>
      <c r="Y132" s="168"/>
    </row>
    <row r="133" spans="2:25" ht="16.149999999999999" customHeight="1" x14ac:dyDescent="0.15">
      <c r="B133" s="317"/>
      <c r="C133" s="640">
        <v>13</v>
      </c>
      <c r="D133" s="641"/>
      <c r="E133" s="20">
        <v>5</v>
      </c>
      <c r="F133" s="287">
        <v>133.80000000000001</v>
      </c>
      <c r="G133" s="191" t="s">
        <v>600</v>
      </c>
      <c r="H133" s="168" t="s">
        <v>535</v>
      </c>
      <c r="I133" s="168" t="s">
        <v>537</v>
      </c>
      <c r="J133" s="608" t="s">
        <v>604</v>
      </c>
      <c r="K133" s="608"/>
      <c r="L133" s="608"/>
      <c r="M133" s="168" t="s">
        <v>667</v>
      </c>
      <c r="N133" s="168" t="s">
        <v>667</v>
      </c>
      <c r="O133" s="286" t="s">
        <v>538</v>
      </c>
      <c r="P133" s="191" t="s">
        <v>524</v>
      </c>
      <c r="Q133" s="168" t="s">
        <v>538</v>
      </c>
      <c r="R133" s="268" t="s">
        <v>539</v>
      </c>
      <c r="S133" s="268" t="s">
        <v>540</v>
      </c>
      <c r="T133" s="268" t="s">
        <v>632</v>
      </c>
      <c r="U133" s="608" t="s">
        <v>634</v>
      </c>
      <c r="V133" s="622"/>
      <c r="W133" s="622"/>
      <c r="X133" s="622"/>
      <c r="Y133" s="168"/>
    </row>
    <row r="134" spans="2:25" ht="16.149999999999999" customHeight="1" x14ac:dyDescent="0.15">
      <c r="B134" s="317"/>
      <c r="C134" s="640">
        <v>13</v>
      </c>
      <c r="D134" s="641"/>
      <c r="E134" s="20">
        <v>6</v>
      </c>
      <c r="F134" s="287">
        <v>133.1</v>
      </c>
      <c r="G134" s="191" t="s">
        <v>600</v>
      </c>
      <c r="H134" s="168" t="s">
        <v>602</v>
      </c>
      <c r="I134" s="168" t="s">
        <v>537</v>
      </c>
      <c r="J134" s="608" t="s">
        <v>457</v>
      </c>
      <c r="K134" s="608"/>
      <c r="L134" s="608"/>
      <c r="M134" s="168" t="s">
        <v>668</v>
      </c>
      <c r="N134" s="168" t="s">
        <v>361</v>
      </c>
      <c r="O134" s="286" t="s">
        <v>524</v>
      </c>
      <c r="P134" s="191" t="s">
        <v>524</v>
      </c>
      <c r="Q134" s="168" t="s">
        <v>538</v>
      </c>
      <c r="R134" s="268" t="s">
        <v>539</v>
      </c>
      <c r="S134" s="268" t="s">
        <v>540</v>
      </c>
      <c r="T134" s="268" t="s">
        <v>541</v>
      </c>
      <c r="U134" s="608" t="s">
        <v>361</v>
      </c>
      <c r="V134" s="609"/>
      <c r="W134" s="609"/>
      <c r="X134" s="609"/>
      <c r="Y134" s="168"/>
    </row>
    <row r="135" spans="2:25" ht="16.149999999999999" customHeight="1" x14ac:dyDescent="0.15">
      <c r="B135" s="317"/>
      <c r="C135" s="640">
        <v>13</v>
      </c>
      <c r="D135" s="641"/>
      <c r="E135" s="20">
        <v>7</v>
      </c>
      <c r="F135" s="287">
        <v>130</v>
      </c>
      <c r="G135" s="191" t="s">
        <v>600</v>
      </c>
      <c r="H135" s="168" t="s">
        <v>603</v>
      </c>
      <c r="I135" s="168" t="s">
        <v>537</v>
      </c>
      <c r="J135" s="608" t="s">
        <v>457</v>
      </c>
      <c r="K135" s="608"/>
      <c r="L135" s="608"/>
      <c r="M135" s="168" t="s">
        <v>621</v>
      </c>
      <c r="N135" s="168" t="s">
        <v>361</v>
      </c>
      <c r="O135" s="286" t="s">
        <v>524</v>
      </c>
      <c r="P135" s="191" t="s">
        <v>524</v>
      </c>
      <c r="Q135" s="168" t="s">
        <v>538</v>
      </c>
      <c r="R135" s="268" t="s">
        <v>539</v>
      </c>
      <c r="S135" s="268" t="s">
        <v>540</v>
      </c>
      <c r="T135" s="268" t="s">
        <v>541</v>
      </c>
      <c r="U135" s="608" t="s">
        <v>361</v>
      </c>
      <c r="V135" s="609"/>
      <c r="W135" s="609"/>
      <c r="X135" s="609"/>
      <c r="Y135" s="168"/>
    </row>
    <row r="136" spans="2:25" ht="16.149999999999999" customHeight="1" x14ac:dyDescent="0.15">
      <c r="B136" s="317"/>
      <c r="C136" s="640">
        <v>14</v>
      </c>
      <c r="D136" s="641"/>
      <c r="E136" s="20">
        <v>1</v>
      </c>
      <c r="F136" s="287">
        <v>142</v>
      </c>
      <c r="G136" s="191" t="s">
        <v>600</v>
      </c>
      <c r="H136" s="168" t="s">
        <v>536</v>
      </c>
      <c r="I136" s="168" t="s">
        <v>537</v>
      </c>
      <c r="J136" s="608" t="s">
        <v>456</v>
      </c>
      <c r="K136" s="608"/>
      <c r="L136" s="608"/>
      <c r="M136" s="168" t="s">
        <v>669</v>
      </c>
      <c r="N136" s="168" t="s">
        <v>669</v>
      </c>
      <c r="O136" s="286" t="s">
        <v>538</v>
      </c>
      <c r="P136" s="191" t="s">
        <v>524</v>
      </c>
      <c r="Q136" s="168" t="s">
        <v>538</v>
      </c>
      <c r="R136" s="268" t="s">
        <v>539</v>
      </c>
      <c r="S136" s="268" t="s">
        <v>540</v>
      </c>
      <c r="T136" s="268" t="s">
        <v>632</v>
      </c>
      <c r="U136" s="608" t="s">
        <v>634</v>
      </c>
      <c r="V136" s="609"/>
      <c r="W136" s="609"/>
      <c r="X136" s="609"/>
      <c r="Y136" s="168"/>
    </row>
    <row r="137" spans="2:25" ht="16.149999999999999" customHeight="1" x14ac:dyDescent="0.15">
      <c r="B137" s="317"/>
      <c r="C137" s="640">
        <v>14</v>
      </c>
      <c r="D137" s="641"/>
      <c r="E137" s="20">
        <v>2</v>
      </c>
      <c r="F137" s="287">
        <v>142</v>
      </c>
      <c r="G137" s="191" t="s">
        <v>600</v>
      </c>
      <c r="H137" s="168" t="s">
        <v>602</v>
      </c>
      <c r="I137" s="168" t="s">
        <v>537</v>
      </c>
      <c r="J137" s="314" t="s">
        <v>457</v>
      </c>
      <c r="K137" s="565"/>
      <c r="L137" s="315"/>
      <c r="M137" s="168" t="s">
        <v>642</v>
      </c>
      <c r="N137" s="168" t="s">
        <v>642</v>
      </c>
      <c r="O137" s="286" t="s">
        <v>538</v>
      </c>
      <c r="P137" s="235" t="s">
        <v>524</v>
      </c>
      <c r="Q137" s="168" t="s">
        <v>538</v>
      </c>
      <c r="R137" s="268" t="s">
        <v>539</v>
      </c>
      <c r="S137" s="268" t="s">
        <v>540</v>
      </c>
      <c r="T137" s="268" t="s">
        <v>632</v>
      </c>
      <c r="U137" s="314" t="s">
        <v>634</v>
      </c>
      <c r="V137" s="565"/>
      <c r="W137" s="565"/>
      <c r="X137" s="315"/>
      <c r="Y137" s="168" t="s">
        <v>527</v>
      </c>
    </row>
    <row r="138" spans="2:25" ht="16.149999999999999" customHeight="1" x14ac:dyDescent="0.15">
      <c r="B138" s="317"/>
      <c r="C138" s="640">
        <v>14</v>
      </c>
      <c r="D138" s="641"/>
      <c r="E138" s="20">
        <v>3</v>
      </c>
      <c r="F138" s="287">
        <v>144</v>
      </c>
      <c r="G138" s="191" t="s">
        <v>600</v>
      </c>
      <c r="H138" s="168" t="s">
        <v>531</v>
      </c>
      <c r="I138" s="168" t="s">
        <v>537</v>
      </c>
      <c r="J138" s="314" t="s">
        <v>456</v>
      </c>
      <c r="K138" s="565"/>
      <c r="L138" s="315"/>
      <c r="M138" s="168" t="s">
        <v>670</v>
      </c>
      <c r="N138" s="168" t="s">
        <v>670</v>
      </c>
      <c r="O138" s="286" t="s">
        <v>538</v>
      </c>
      <c r="P138" s="235" t="s">
        <v>524</v>
      </c>
      <c r="Q138" s="168" t="s">
        <v>538</v>
      </c>
      <c r="R138" s="268" t="s">
        <v>539</v>
      </c>
      <c r="S138" s="268" t="s">
        <v>540</v>
      </c>
      <c r="T138" s="268" t="s">
        <v>632</v>
      </c>
      <c r="U138" s="608" t="s">
        <v>634</v>
      </c>
      <c r="V138" s="609"/>
      <c r="W138" s="609"/>
      <c r="X138" s="609"/>
      <c r="Y138" s="168"/>
    </row>
    <row r="139" spans="2:25" ht="16.149999999999999" customHeight="1" x14ac:dyDescent="0.15">
      <c r="B139" s="317"/>
      <c r="C139" s="640">
        <v>14</v>
      </c>
      <c r="D139" s="641"/>
      <c r="E139" s="20">
        <v>4</v>
      </c>
      <c r="F139" s="287">
        <v>143.9</v>
      </c>
      <c r="G139" s="191" t="s">
        <v>600</v>
      </c>
      <c r="H139" s="168" t="s">
        <v>533</v>
      </c>
      <c r="I139" s="168" t="s">
        <v>537</v>
      </c>
      <c r="J139" s="314" t="s">
        <v>457</v>
      </c>
      <c r="K139" s="565"/>
      <c r="L139" s="315"/>
      <c r="M139" s="168" t="s">
        <v>620</v>
      </c>
      <c r="N139" s="168" t="s">
        <v>620</v>
      </c>
      <c r="O139" s="286" t="s">
        <v>631</v>
      </c>
      <c r="P139" s="235" t="s">
        <v>524</v>
      </c>
      <c r="Q139" s="168" t="s">
        <v>631</v>
      </c>
      <c r="R139" s="268" t="s">
        <v>539</v>
      </c>
      <c r="S139" s="268" t="s">
        <v>540</v>
      </c>
      <c r="T139" s="268" t="s">
        <v>632</v>
      </c>
      <c r="U139" s="608" t="s">
        <v>633</v>
      </c>
      <c r="V139" s="609"/>
      <c r="W139" s="609"/>
      <c r="X139" s="609"/>
      <c r="Y139" s="168" t="s">
        <v>527</v>
      </c>
    </row>
    <row r="140" spans="2:25" ht="16.149999999999999" customHeight="1" x14ac:dyDescent="0.15">
      <c r="B140" s="317"/>
      <c r="C140" s="640">
        <v>14</v>
      </c>
      <c r="D140" s="641"/>
      <c r="E140" s="20">
        <v>5</v>
      </c>
      <c r="F140" s="287">
        <v>142</v>
      </c>
      <c r="G140" s="191" t="s">
        <v>600</v>
      </c>
      <c r="H140" s="168" t="s">
        <v>532</v>
      </c>
      <c r="I140" s="168" t="s">
        <v>537</v>
      </c>
      <c r="J140" s="314" t="s">
        <v>456</v>
      </c>
      <c r="K140" s="565"/>
      <c r="L140" s="315"/>
      <c r="M140" s="168" t="s">
        <v>671</v>
      </c>
      <c r="N140" s="168" t="s">
        <v>671</v>
      </c>
      <c r="O140" s="286" t="s">
        <v>592</v>
      </c>
      <c r="P140" s="235" t="s">
        <v>524</v>
      </c>
      <c r="Q140" s="168" t="s">
        <v>538</v>
      </c>
      <c r="R140" s="268" t="s">
        <v>539</v>
      </c>
      <c r="S140" s="268" t="s">
        <v>540</v>
      </c>
      <c r="T140" s="268" t="s">
        <v>632</v>
      </c>
      <c r="U140" s="608" t="s">
        <v>634</v>
      </c>
      <c r="V140" s="609"/>
      <c r="W140" s="609"/>
      <c r="X140" s="609"/>
      <c r="Y140" s="168" t="s">
        <v>528</v>
      </c>
    </row>
    <row r="141" spans="2:25" ht="16.149999999999999" customHeight="1" x14ac:dyDescent="0.15">
      <c r="B141" s="317"/>
      <c r="C141" s="640">
        <v>14</v>
      </c>
      <c r="D141" s="641"/>
      <c r="E141" s="20">
        <v>6</v>
      </c>
      <c r="F141" s="287">
        <v>151.1</v>
      </c>
      <c r="G141" s="191" t="s">
        <v>600</v>
      </c>
      <c r="H141" s="168" t="s">
        <v>543</v>
      </c>
      <c r="I141" s="168" t="s">
        <v>537</v>
      </c>
      <c r="J141" s="608" t="s">
        <v>457</v>
      </c>
      <c r="K141" s="608"/>
      <c r="L141" s="608"/>
      <c r="M141" s="168" t="s">
        <v>672</v>
      </c>
      <c r="N141" s="168" t="s">
        <v>361</v>
      </c>
      <c r="O141" s="286" t="s">
        <v>524</v>
      </c>
      <c r="P141" s="235" t="s">
        <v>524</v>
      </c>
      <c r="Q141" s="168" t="s">
        <v>631</v>
      </c>
      <c r="R141" s="268" t="s">
        <v>539</v>
      </c>
      <c r="S141" s="268" t="s">
        <v>540</v>
      </c>
      <c r="T141" s="268" t="s">
        <v>541</v>
      </c>
      <c r="U141" s="608" t="s">
        <v>361</v>
      </c>
      <c r="V141" s="609"/>
      <c r="W141" s="609"/>
      <c r="X141" s="609"/>
      <c r="Y141" s="168"/>
    </row>
    <row r="142" spans="2:25" ht="16.149999999999999" customHeight="1" x14ac:dyDescent="0.15">
      <c r="B142" s="317"/>
      <c r="C142" s="640">
        <v>14</v>
      </c>
      <c r="D142" s="641"/>
      <c r="E142" s="20">
        <v>7</v>
      </c>
      <c r="F142" s="287">
        <v>140.5</v>
      </c>
      <c r="G142" s="191" t="s">
        <v>455</v>
      </c>
      <c r="H142" s="168" t="s">
        <v>603</v>
      </c>
      <c r="I142" s="168" t="s">
        <v>537</v>
      </c>
      <c r="J142" s="608" t="s">
        <v>457</v>
      </c>
      <c r="K142" s="608"/>
      <c r="L142" s="608"/>
      <c r="M142" s="168" t="s">
        <v>621</v>
      </c>
      <c r="N142" s="168" t="s">
        <v>361</v>
      </c>
      <c r="O142" s="286" t="s">
        <v>524</v>
      </c>
      <c r="P142" s="235" t="s">
        <v>524</v>
      </c>
      <c r="Q142" s="168" t="s">
        <v>538</v>
      </c>
      <c r="R142" s="268" t="s">
        <v>539</v>
      </c>
      <c r="S142" s="268" t="s">
        <v>540</v>
      </c>
      <c r="T142" s="268" t="s">
        <v>541</v>
      </c>
      <c r="U142" s="608" t="s">
        <v>361</v>
      </c>
      <c r="V142" s="609"/>
      <c r="W142" s="609"/>
      <c r="X142" s="609"/>
      <c r="Y142" s="168"/>
    </row>
    <row r="143" spans="2:25" ht="16.149999999999999" customHeight="1" x14ac:dyDescent="0.15">
      <c r="B143" s="317"/>
      <c r="C143" s="640">
        <v>15</v>
      </c>
      <c r="D143" s="641"/>
      <c r="E143" s="20">
        <v>1</v>
      </c>
      <c r="F143" s="287">
        <v>152.6</v>
      </c>
      <c r="G143" s="191" t="s">
        <v>455</v>
      </c>
      <c r="H143" s="168" t="s">
        <v>536</v>
      </c>
      <c r="I143" s="168" t="s">
        <v>537</v>
      </c>
      <c r="J143" s="608" t="s">
        <v>456</v>
      </c>
      <c r="K143" s="608"/>
      <c r="L143" s="608"/>
      <c r="M143" s="168" t="s">
        <v>673</v>
      </c>
      <c r="N143" s="168" t="s">
        <v>673</v>
      </c>
      <c r="O143" s="286" t="s">
        <v>538</v>
      </c>
      <c r="P143" s="235" t="s">
        <v>524</v>
      </c>
      <c r="Q143" s="168" t="s">
        <v>538</v>
      </c>
      <c r="R143" s="268" t="s">
        <v>539</v>
      </c>
      <c r="S143" s="268" t="s">
        <v>540</v>
      </c>
      <c r="T143" s="268" t="s">
        <v>632</v>
      </c>
      <c r="U143" s="608" t="s">
        <v>634</v>
      </c>
      <c r="V143" s="609"/>
      <c r="W143" s="609"/>
      <c r="X143" s="609"/>
      <c r="Y143" s="168"/>
    </row>
    <row r="144" spans="2:25" ht="16.149999999999999" customHeight="1" x14ac:dyDescent="0.15">
      <c r="B144" s="317"/>
      <c r="C144" s="640">
        <v>15</v>
      </c>
      <c r="D144" s="641"/>
      <c r="E144" s="20">
        <v>2</v>
      </c>
      <c r="F144" s="287">
        <v>152.1</v>
      </c>
      <c r="G144" s="191" t="s">
        <v>600</v>
      </c>
      <c r="H144" s="168" t="s">
        <v>602</v>
      </c>
      <c r="I144" s="168" t="s">
        <v>537</v>
      </c>
      <c r="J144" s="608" t="s">
        <v>457</v>
      </c>
      <c r="K144" s="608"/>
      <c r="L144" s="608"/>
      <c r="M144" s="168" t="s">
        <v>674</v>
      </c>
      <c r="N144" s="168" t="s">
        <v>674</v>
      </c>
      <c r="O144" s="286" t="s">
        <v>538</v>
      </c>
      <c r="P144" s="235" t="s">
        <v>524</v>
      </c>
      <c r="Q144" s="168" t="s">
        <v>538</v>
      </c>
      <c r="R144" s="268" t="s">
        <v>539</v>
      </c>
      <c r="S144" s="268" t="s">
        <v>540</v>
      </c>
      <c r="T144" s="268" t="s">
        <v>632</v>
      </c>
      <c r="U144" s="608" t="s">
        <v>634</v>
      </c>
      <c r="V144" s="609"/>
      <c r="W144" s="609"/>
      <c r="X144" s="609"/>
      <c r="Y144" s="168" t="s">
        <v>527</v>
      </c>
    </row>
    <row r="145" spans="2:25" ht="16.149999999999999" customHeight="1" x14ac:dyDescent="0.15">
      <c r="B145" s="317"/>
      <c r="C145" s="640">
        <v>15</v>
      </c>
      <c r="D145" s="641"/>
      <c r="E145" s="20">
        <v>3</v>
      </c>
      <c r="F145" s="287">
        <v>153.30000000000001</v>
      </c>
      <c r="G145" s="191" t="s">
        <v>600</v>
      </c>
      <c r="H145" s="168" t="s">
        <v>533</v>
      </c>
      <c r="I145" s="168" t="s">
        <v>537</v>
      </c>
      <c r="J145" s="608" t="s">
        <v>456</v>
      </c>
      <c r="K145" s="608"/>
      <c r="L145" s="608"/>
      <c r="M145" s="168" t="s">
        <v>675</v>
      </c>
      <c r="N145" s="168" t="s">
        <v>675</v>
      </c>
      <c r="O145" s="286" t="s">
        <v>538</v>
      </c>
      <c r="P145" s="191" t="s">
        <v>524</v>
      </c>
      <c r="Q145" s="168" t="s">
        <v>538</v>
      </c>
      <c r="R145" s="268" t="s">
        <v>539</v>
      </c>
      <c r="S145" s="268" t="s">
        <v>540</v>
      </c>
      <c r="T145" s="268" t="s">
        <v>632</v>
      </c>
      <c r="U145" s="608" t="s">
        <v>634</v>
      </c>
      <c r="V145" s="609"/>
      <c r="W145" s="609"/>
      <c r="X145" s="609"/>
      <c r="Y145" s="168"/>
    </row>
    <row r="146" spans="2:25" ht="16.149999999999999" customHeight="1" x14ac:dyDescent="0.15">
      <c r="B146" s="317"/>
      <c r="C146" s="640">
        <v>16</v>
      </c>
      <c r="D146" s="641"/>
      <c r="E146" s="20">
        <v>1</v>
      </c>
      <c r="F146" s="287">
        <v>162</v>
      </c>
      <c r="G146" s="191" t="s">
        <v>600</v>
      </c>
      <c r="H146" s="168" t="s">
        <v>536</v>
      </c>
      <c r="I146" s="168" t="s">
        <v>537</v>
      </c>
      <c r="J146" s="608" t="s">
        <v>456</v>
      </c>
      <c r="K146" s="608"/>
      <c r="L146" s="608"/>
      <c r="M146" s="168" t="s">
        <v>676</v>
      </c>
      <c r="N146" s="168" t="s">
        <v>676</v>
      </c>
      <c r="O146" s="286" t="s">
        <v>538</v>
      </c>
      <c r="P146" s="191" t="s">
        <v>524</v>
      </c>
      <c r="Q146" s="168" t="s">
        <v>538</v>
      </c>
      <c r="R146" s="268" t="s">
        <v>539</v>
      </c>
      <c r="S146" s="268" t="s">
        <v>540</v>
      </c>
      <c r="T146" s="268" t="s">
        <v>632</v>
      </c>
      <c r="U146" s="608" t="s">
        <v>634</v>
      </c>
      <c r="V146" s="609"/>
      <c r="W146" s="609"/>
      <c r="X146" s="609"/>
      <c r="Y146" s="168"/>
    </row>
    <row r="147" spans="2:25" ht="16.149999999999999" customHeight="1" x14ac:dyDescent="0.15">
      <c r="B147" s="317"/>
      <c r="C147" s="640">
        <v>16</v>
      </c>
      <c r="D147" s="641"/>
      <c r="E147" s="20">
        <v>2</v>
      </c>
      <c r="F147" s="287">
        <v>161.6</v>
      </c>
      <c r="G147" s="191" t="s">
        <v>600</v>
      </c>
      <c r="H147" s="168" t="s">
        <v>602</v>
      </c>
      <c r="I147" s="168" t="s">
        <v>537</v>
      </c>
      <c r="J147" s="608" t="s">
        <v>457</v>
      </c>
      <c r="K147" s="608"/>
      <c r="L147" s="608"/>
      <c r="M147" s="168" t="s">
        <v>621</v>
      </c>
      <c r="N147" s="168" t="s">
        <v>621</v>
      </c>
      <c r="O147" s="286" t="s">
        <v>538</v>
      </c>
      <c r="P147" s="191" t="s">
        <v>524</v>
      </c>
      <c r="Q147" s="168" t="s">
        <v>538</v>
      </c>
      <c r="R147" s="268" t="s">
        <v>539</v>
      </c>
      <c r="S147" s="268" t="s">
        <v>540</v>
      </c>
      <c r="T147" s="268" t="s">
        <v>632</v>
      </c>
      <c r="U147" s="608" t="s">
        <v>634</v>
      </c>
      <c r="V147" s="609"/>
      <c r="W147" s="609"/>
      <c r="X147" s="609"/>
      <c r="Y147" s="168" t="s">
        <v>527</v>
      </c>
    </row>
    <row r="148" spans="2:25" ht="16.149999999999999" customHeight="1" x14ac:dyDescent="0.15">
      <c r="B148" s="317"/>
      <c r="C148" s="640">
        <v>16</v>
      </c>
      <c r="D148" s="641"/>
      <c r="E148" s="20">
        <v>3</v>
      </c>
      <c r="F148" s="287">
        <v>161.6</v>
      </c>
      <c r="G148" s="191" t="s">
        <v>600</v>
      </c>
      <c r="H148" s="168" t="s">
        <v>603</v>
      </c>
      <c r="I148" s="168" t="s">
        <v>537</v>
      </c>
      <c r="J148" s="608" t="s">
        <v>457</v>
      </c>
      <c r="K148" s="608"/>
      <c r="L148" s="608"/>
      <c r="M148" s="168" t="s">
        <v>621</v>
      </c>
      <c r="N148" s="168" t="s">
        <v>621</v>
      </c>
      <c r="O148" s="286" t="s">
        <v>538</v>
      </c>
      <c r="P148" s="191" t="s">
        <v>524</v>
      </c>
      <c r="Q148" s="168" t="s">
        <v>538</v>
      </c>
      <c r="R148" s="268" t="s">
        <v>539</v>
      </c>
      <c r="S148" s="268" t="s">
        <v>540</v>
      </c>
      <c r="T148" s="268" t="s">
        <v>632</v>
      </c>
      <c r="U148" s="608" t="s">
        <v>634</v>
      </c>
      <c r="V148" s="609"/>
      <c r="W148" s="609"/>
      <c r="X148" s="609"/>
      <c r="Y148" s="168" t="s">
        <v>527</v>
      </c>
    </row>
    <row r="149" spans="2:25" ht="16.149999999999999" customHeight="1" x14ac:dyDescent="0.15">
      <c r="B149" s="317"/>
      <c r="C149" s="640">
        <v>16</v>
      </c>
      <c r="D149" s="641"/>
      <c r="E149" s="20">
        <v>4</v>
      </c>
      <c r="F149" s="287">
        <v>164.6</v>
      </c>
      <c r="G149" s="191" t="s">
        <v>600</v>
      </c>
      <c r="H149" s="168" t="s">
        <v>532</v>
      </c>
      <c r="I149" s="168" t="s">
        <v>537</v>
      </c>
      <c r="J149" s="608" t="s">
        <v>456</v>
      </c>
      <c r="K149" s="608"/>
      <c r="L149" s="608"/>
      <c r="M149" s="168" t="s">
        <v>677</v>
      </c>
      <c r="N149" s="168" t="s">
        <v>361</v>
      </c>
      <c r="O149" s="286" t="s">
        <v>524</v>
      </c>
      <c r="P149" s="191" t="s">
        <v>524</v>
      </c>
      <c r="Q149" s="168" t="s">
        <v>538</v>
      </c>
      <c r="R149" s="268" t="s">
        <v>539</v>
      </c>
      <c r="S149" s="268" t="s">
        <v>540</v>
      </c>
      <c r="T149" s="268" t="s">
        <v>541</v>
      </c>
      <c r="U149" s="608" t="s">
        <v>361</v>
      </c>
      <c r="V149" s="609"/>
      <c r="W149" s="609"/>
      <c r="X149" s="609"/>
      <c r="Y149" s="168"/>
    </row>
    <row r="150" spans="2:25" ht="16.149999999999999" customHeight="1" x14ac:dyDescent="0.15">
      <c r="B150" s="317"/>
      <c r="C150" s="640">
        <v>17</v>
      </c>
      <c r="D150" s="641"/>
      <c r="E150" s="20">
        <v>1</v>
      </c>
      <c r="F150" s="287">
        <v>172.2</v>
      </c>
      <c r="G150" s="191" t="s">
        <v>600</v>
      </c>
      <c r="H150" s="168" t="s">
        <v>536</v>
      </c>
      <c r="I150" s="168" t="s">
        <v>537</v>
      </c>
      <c r="J150" s="608" t="s">
        <v>456</v>
      </c>
      <c r="K150" s="608"/>
      <c r="L150" s="608"/>
      <c r="M150" s="168" t="s">
        <v>678</v>
      </c>
      <c r="N150" s="168" t="s">
        <v>678</v>
      </c>
      <c r="O150" s="286" t="s">
        <v>538</v>
      </c>
      <c r="P150" s="191" t="s">
        <v>524</v>
      </c>
      <c r="Q150" s="168" t="s">
        <v>538</v>
      </c>
      <c r="R150" s="268" t="s">
        <v>539</v>
      </c>
      <c r="S150" s="268" t="s">
        <v>540</v>
      </c>
      <c r="T150" s="268" t="s">
        <v>632</v>
      </c>
      <c r="U150" s="608" t="s">
        <v>634</v>
      </c>
      <c r="V150" s="609"/>
      <c r="W150" s="609"/>
      <c r="X150" s="609"/>
      <c r="Y150" s="168"/>
    </row>
    <row r="151" spans="2:25" ht="16.149999999999999" customHeight="1" x14ac:dyDescent="0.15">
      <c r="B151" s="317"/>
      <c r="C151" s="640">
        <v>17</v>
      </c>
      <c r="D151" s="641"/>
      <c r="E151" s="20">
        <v>2</v>
      </c>
      <c r="F151" s="287">
        <v>174.3</v>
      </c>
      <c r="G151" s="191" t="s">
        <v>600</v>
      </c>
      <c r="H151" s="168" t="s">
        <v>533</v>
      </c>
      <c r="I151" s="168" t="s">
        <v>537</v>
      </c>
      <c r="J151" s="608" t="s">
        <v>458</v>
      </c>
      <c r="K151" s="608"/>
      <c r="L151" s="608"/>
      <c r="M151" s="168" t="s">
        <v>679</v>
      </c>
      <c r="N151" s="168" t="s">
        <v>679</v>
      </c>
      <c r="O151" s="286" t="s">
        <v>538</v>
      </c>
      <c r="P151" s="191" t="s">
        <v>524</v>
      </c>
      <c r="Q151" s="168" t="s">
        <v>538</v>
      </c>
      <c r="R151" s="268" t="s">
        <v>539</v>
      </c>
      <c r="S151" s="268" t="s">
        <v>540</v>
      </c>
      <c r="T151" s="268" t="s">
        <v>632</v>
      </c>
      <c r="U151" s="608" t="s">
        <v>634</v>
      </c>
      <c r="V151" s="609"/>
      <c r="W151" s="609"/>
      <c r="X151" s="609"/>
      <c r="Y151" s="168"/>
    </row>
    <row r="152" spans="2:25" ht="16.149999999999999" customHeight="1" x14ac:dyDescent="0.15">
      <c r="B152" s="317"/>
      <c r="C152" s="640">
        <v>17</v>
      </c>
      <c r="D152" s="641"/>
      <c r="E152" s="20">
        <v>3</v>
      </c>
      <c r="F152" s="287">
        <v>172.2</v>
      </c>
      <c r="G152" s="191" t="s">
        <v>600</v>
      </c>
      <c r="H152" s="168" t="s">
        <v>603</v>
      </c>
      <c r="I152" s="168" t="s">
        <v>537</v>
      </c>
      <c r="J152" s="608" t="s">
        <v>457</v>
      </c>
      <c r="K152" s="608"/>
      <c r="L152" s="608"/>
      <c r="M152" s="168" t="s">
        <v>621</v>
      </c>
      <c r="N152" s="168" t="s">
        <v>621</v>
      </c>
      <c r="O152" s="286" t="s">
        <v>538</v>
      </c>
      <c r="P152" s="191" t="s">
        <v>524</v>
      </c>
      <c r="Q152" s="168" t="s">
        <v>538</v>
      </c>
      <c r="R152" s="268" t="s">
        <v>539</v>
      </c>
      <c r="S152" s="268" t="s">
        <v>540</v>
      </c>
      <c r="T152" s="268" t="s">
        <v>632</v>
      </c>
      <c r="U152" s="608" t="s">
        <v>634</v>
      </c>
      <c r="V152" s="609"/>
      <c r="W152" s="609"/>
      <c r="X152" s="609"/>
      <c r="Y152" s="168" t="s">
        <v>527</v>
      </c>
    </row>
    <row r="153" spans="2:25" ht="16.149999999999999" customHeight="1" x14ac:dyDescent="0.15">
      <c r="B153" s="317"/>
      <c r="C153" s="640">
        <v>17</v>
      </c>
      <c r="D153" s="641"/>
      <c r="E153" s="20">
        <v>4</v>
      </c>
      <c r="F153" s="287">
        <v>173.7</v>
      </c>
      <c r="G153" s="191" t="s">
        <v>600</v>
      </c>
      <c r="H153" s="168" t="s">
        <v>532</v>
      </c>
      <c r="I153" s="168" t="s">
        <v>537</v>
      </c>
      <c r="J153" s="608" t="s">
        <v>456</v>
      </c>
      <c r="K153" s="608"/>
      <c r="L153" s="608"/>
      <c r="M153" s="168" t="s">
        <v>680</v>
      </c>
      <c r="N153" s="168" t="s">
        <v>680</v>
      </c>
      <c r="O153" s="286" t="s">
        <v>631</v>
      </c>
      <c r="P153" s="191" t="s">
        <v>524</v>
      </c>
      <c r="Q153" s="168" t="s">
        <v>538</v>
      </c>
      <c r="R153" s="268" t="s">
        <v>539</v>
      </c>
      <c r="S153" s="268" t="s">
        <v>540</v>
      </c>
      <c r="T153" s="268" t="s">
        <v>632</v>
      </c>
      <c r="U153" s="608" t="s">
        <v>634</v>
      </c>
      <c r="V153" s="609"/>
      <c r="W153" s="609"/>
      <c r="X153" s="609"/>
      <c r="Y153" s="168" t="s">
        <v>528</v>
      </c>
    </row>
    <row r="154" spans="2:25" ht="16.149999999999999" customHeight="1" x14ac:dyDescent="0.15">
      <c r="B154" s="317"/>
      <c r="C154" s="640">
        <v>17</v>
      </c>
      <c r="D154" s="641"/>
      <c r="E154" s="20">
        <v>5</v>
      </c>
      <c r="F154" s="287">
        <v>172.2</v>
      </c>
      <c r="G154" s="191" t="s">
        <v>600</v>
      </c>
      <c r="H154" s="168" t="s">
        <v>602</v>
      </c>
      <c r="I154" s="168" t="s">
        <v>537</v>
      </c>
      <c r="J154" s="608" t="s">
        <v>457</v>
      </c>
      <c r="K154" s="608"/>
      <c r="L154" s="608"/>
      <c r="M154" s="168" t="s">
        <v>621</v>
      </c>
      <c r="N154" s="168" t="s">
        <v>361</v>
      </c>
      <c r="O154" s="286" t="s">
        <v>524</v>
      </c>
      <c r="P154" s="191" t="s">
        <v>524</v>
      </c>
      <c r="Q154" s="168" t="s">
        <v>538</v>
      </c>
      <c r="R154" s="268" t="s">
        <v>539</v>
      </c>
      <c r="S154" s="268" t="s">
        <v>540</v>
      </c>
      <c r="T154" s="268" t="s">
        <v>541</v>
      </c>
      <c r="U154" s="608" t="s">
        <v>361</v>
      </c>
      <c r="V154" s="609"/>
      <c r="W154" s="609"/>
      <c r="X154" s="609"/>
      <c r="Y154" s="168"/>
    </row>
    <row r="155" spans="2:25" ht="16.149999999999999" customHeight="1" x14ac:dyDescent="0.15">
      <c r="B155" s="317"/>
      <c r="C155" s="640">
        <v>18</v>
      </c>
      <c r="D155" s="641"/>
      <c r="E155" s="20">
        <v>1</v>
      </c>
      <c r="F155" s="287">
        <v>184</v>
      </c>
      <c r="G155" s="191" t="s">
        <v>600</v>
      </c>
      <c r="H155" s="168" t="s">
        <v>536</v>
      </c>
      <c r="I155" s="168" t="s">
        <v>537</v>
      </c>
      <c r="J155" s="608" t="s">
        <v>456</v>
      </c>
      <c r="K155" s="608"/>
      <c r="L155" s="608"/>
      <c r="M155" s="168" t="s">
        <v>681</v>
      </c>
      <c r="N155" s="168" t="s">
        <v>681</v>
      </c>
      <c r="O155" s="286" t="s">
        <v>631</v>
      </c>
      <c r="P155" s="191" t="s">
        <v>524</v>
      </c>
      <c r="Q155" s="168" t="s">
        <v>538</v>
      </c>
      <c r="R155" s="268" t="s">
        <v>539</v>
      </c>
      <c r="S155" s="268" t="s">
        <v>540</v>
      </c>
      <c r="T155" s="268" t="s">
        <v>632</v>
      </c>
      <c r="U155" s="608" t="s">
        <v>634</v>
      </c>
      <c r="V155" s="609"/>
      <c r="W155" s="609"/>
      <c r="X155" s="609"/>
      <c r="Y155" s="168" t="s">
        <v>528</v>
      </c>
    </row>
    <row r="156" spans="2:25" ht="16.149999999999999" customHeight="1" x14ac:dyDescent="0.15">
      <c r="B156" s="317"/>
      <c r="C156" s="640">
        <v>18</v>
      </c>
      <c r="D156" s="641"/>
      <c r="E156" s="20">
        <v>2</v>
      </c>
      <c r="F156" s="287">
        <v>182.8</v>
      </c>
      <c r="G156" s="191" t="s">
        <v>600</v>
      </c>
      <c r="H156" s="168" t="s">
        <v>602</v>
      </c>
      <c r="I156" s="168" t="s">
        <v>537</v>
      </c>
      <c r="J156" s="608" t="s">
        <v>457</v>
      </c>
      <c r="K156" s="608"/>
      <c r="L156" s="608"/>
      <c r="M156" s="168" t="s">
        <v>682</v>
      </c>
      <c r="N156" s="168" t="s">
        <v>682</v>
      </c>
      <c r="O156" s="286" t="s">
        <v>538</v>
      </c>
      <c r="P156" s="191" t="s">
        <v>524</v>
      </c>
      <c r="Q156" s="168" t="s">
        <v>538</v>
      </c>
      <c r="R156" s="268" t="s">
        <v>539</v>
      </c>
      <c r="S156" s="268" t="s">
        <v>540</v>
      </c>
      <c r="T156" s="268" t="s">
        <v>632</v>
      </c>
      <c r="U156" s="608" t="s">
        <v>634</v>
      </c>
      <c r="V156" s="609"/>
      <c r="W156" s="609"/>
      <c r="X156" s="609"/>
      <c r="Y156" s="168" t="s">
        <v>527</v>
      </c>
    </row>
    <row r="157" spans="2:25" ht="16.149999999999999" customHeight="1" x14ac:dyDescent="0.15">
      <c r="B157" s="317"/>
      <c r="C157" s="640">
        <v>18</v>
      </c>
      <c r="D157" s="641"/>
      <c r="E157" s="20">
        <v>3</v>
      </c>
      <c r="F157" s="287">
        <v>182.8</v>
      </c>
      <c r="G157" s="191" t="s">
        <v>600</v>
      </c>
      <c r="H157" s="168" t="s">
        <v>531</v>
      </c>
      <c r="I157" s="168" t="s">
        <v>537</v>
      </c>
      <c r="J157" s="608" t="s">
        <v>456</v>
      </c>
      <c r="K157" s="608"/>
      <c r="L157" s="608"/>
      <c r="M157" s="168" t="s">
        <v>683</v>
      </c>
      <c r="N157" s="168" t="s">
        <v>683</v>
      </c>
      <c r="O157" s="286" t="s">
        <v>538</v>
      </c>
      <c r="P157" s="191" t="s">
        <v>524</v>
      </c>
      <c r="Q157" s="168" t="s">
        <v>538</v>
      </c>
      <c r="R157" s="268" t="s">
        <v>539</v>
      </c>
      <c r="S157" s="268" t="s">
        <v>540</v>
      </c>
      <c r="T157" s="268" t="s">
        <v>632</v>
      </c>
      <c r="U157" s="608" t="s">
        <v>634</v>
      </c>
      <c r="V157" s="609"/>
      <c r="W157" s="609"/>
      <c r="X157" s="609"/>
      <c r="Y157" s="168"/>
    </row>
    <row r="158" spans="2:25" ht="16.149999999999999" customHeight="1" x14ac:dyDescent="0.15">
      <c r="B158" s="317"/>
      <c r="C158" s="640">
        <v>18</v>
      </c>
      <c r="D158" s="641"/>
      <c r="E158" s="20">
        <v>4</v>
      </c>
      <c r="F158" s="287">
        <v>185</v>
      </c>
      <c r="G158" s="191" t="s">
        <v>600</v>
      </c>
      <c r="H158" s="168" t="s">
        <v>535</v>
      </c>
      <c r="I158" s="168" t="s">
        <v>537</v>
      </c>
      <c r="J158" s="608" t="s">
        <v>456</v>
      </c>
      <c r="K158" s="608"/>
      <c r="L158" s="608"/>
      <c r="M158" s="168" t="s">
        <v>684</v>
      </c>
      <c r="N158" s="168" t="s">
        <v>684</v>
      </c>
      <c r="O158" s="286" t="s">
        <v>538</v>
      </c>
      <c r="P158" s="191" t="s">
        <v>524</v>
      </c>
      <c r="Q158" s="168" t="s">
        <v>538</v>
      </c>
      <c r="R158" s="268" t="s">
        <v>539</v>
      </c>
      <c r="S158" s="268" t="s">
        <v>540</v>
      </c>
      <c r="T158" s="268" t="s">
        <v>632</v>
      </c>
      <c r="U158" s="608" t="s">
        <v>634</v>
      </c>
      <c r="V158" s="609"/>
      <c r="W158" s="609"/>
      <c r="X158" s="609"/>
      <c r="Y158" s="168"/>
    </row>
    <row r="159" spans="2:25" ht="16.149999999999999" customHeight="1" x14ac:dyDescent="0.15">
      <c r="B159" s="317"/>
      <c r="C159" s="640">
        <v>18</v>
      </c>
      <c r="D159" s="641"/>
      <c r="E159" s="20">
        <v>5</v>
      </c>
      <c r="F159" s="287">
        <v>184.9</v>
      </c>
      <c r="G159" s="191" t="s">
        <v>600</v>
      </c>
      <c r="H159" s="168" t="s">
        <v>532</v>
      </c>
      <c r="I159" s="168" t="s">
        <v>537</v>
      </c>
      <c r="J159" s="608" t="s">
        <v>456</v>
      </c>
      <c r="K159" s="608"/>
      <c r="L159" s="608"/>
      <c r="M159" s="168" t="s">
        <v>685</v>
      </c>
      <c r="N159" s="168" t="s">
        <v>685</v>
      </c>
      <c r="O159" s="286" t="s">
        <v>538</v>
      </c>
      <c r="P159" s="191" t="s">
        <v>524</v>
      </c>
      <c r="Q159" s="168" t="s">
        <v>538</v>
      </c>
      <c r="R159" s="268" t="s">
        <v>539</v>
      </c>
      <c r="S159" s="268" t="s">
        <v>540</v>
      </c>
      <c r="T159" s="268" t="s">
        <v>632</v>
      </c>
      <c r="U159" s="608" t="s">
        <v>634</v>
      </c>
      <c r="V159" s="609"/>
      <c r="W159" s="609"/>
      <c r="X159" s="609"/>
      <c r="Y159" s="168"/>
    </row>
    <row r="160" spans="2:25" ht="16.149999999999999" customHeight="1" x14ac:dyDescent="0.15">
      <c r="B160" s="317"/>
      <c r="C160" s="640">
        <v>18</v>
      </c>
      <c r="D160" s="641"/>
      <c r="E160" s="20">
        <v>6</v>
      </c>
      <c r="F160" s="287">
        <v>182.8</v>
      </c>
      <c r="G160" s="191" t="s">
        <v>600</v>
      </c>
      <c r="H160" s="168" t="s">
        <v>603</v>
      </c>
      <c r="I160" s="168" t="s">
        <v>537</v>
      </c>
      <c r="J160" s="608" t="s">
        <v>457</v>
      </c>
      <c r="K160" s="608"/>
      <c r="L160" s="608"/>
      <c r="M160" s="168" t="s">
        <v>682</v>
      </c>
      <c r="N160" s="168" t="s">
        <v>361</v>
      </c>
      <c r="O160" s="286" t="s">
        <v>524</v>
      </c>
      <c r="P160" s="191" t="s">
        <v>524</v>
      </c>
      <c r="Q160" s="168" t="s">
        <v>538</v>
      </c>
      <c r="R160" s="268" t="s">
        <v>539</v>
      </c>
      <c r="S160" s="268" t="s">
        <v>540</v>
      </c>
      <c r="T160" s="268" t="s">
        <v>541</v>
      </c>
      <c r="U160" s="608" t="s">
        <v>361</v>
      </c>
      <c r="V160" s="609"/>
      <c r="W160" s="609"/>
      <c r="X160" s="609"/>
      <c r="Y160" s="168"/>
    </row>
    <row r="161" spans="2:25" ht="16.149999999999999" customHeight="1" x14ac:dyDescent="0.15">
      <c r="B161" s="317"/>
      <c r="C161" s="640">
        <v>19</v>
      </c>
      <c r="D161" s="641"/>
      <c r="E161" s="20">
        <v>1</v>
      </c>
      <c r="F161" s="287">
        <v>194.9</v>
      </c>
      <c r="G161" s="191" t="s">
        <v>600</v>
      </c>
      <c r="H161" s="168" t="s">
        <v>536</v>
      </c>
      <c r="I161" s="168" t="s">
        <v>537</v>
      </c>
      <c r="J161" s="608" t="s">
        <v>604</v>
      </c>
      <c r="K161" s="608"/>
      <c r="L161" s="608"/>
      <c r="M161" s="168" t="s">
        <v>686</v>
      </c>
      <c r="N161" s="168" t="s">
        <v>686</v>
      </c>
      <c r="O161" s="286" t="s">
        <v>538</v>
      </c>
      <c r="P161" s="191" t="s">
        <v>524</v>
      </c>
      <c r="Q161" s="168" t="s">
        <v>538</v>
      </c>
      <c r="R161" s="268" t="s">
        <v>539</v>
      </c>
      <c r="S161" s="268" t="s">
        <v>540</v>
      </c>
      <c r="T161" s="268" t="s">
        <v>632</v>
      </c>
      <c r="U161" s="608" t="s">
        <v>634</v>
      </c>
      <c r="V161" s="609"/>
      <c r="W161" s="609"/>
      <c r="X161" s="609"/>
      <c r="Y161" s="168"/>
    </row>
    <row r="162" spans="2:25" ht="16.149999999999999" customHeight="1" x14ac:dyDescent="0.15">
      <c r="B162" s="318"/>
      <c r="C162" s="640">
        <v>19</v>
      </c>
      <c r="D162" s="641"/>
      <c r="E162" s="20">
        <v>2</v>
      </c>
      <c r="F162" s="287">
        <v>193.4</v>
      </c>
      <c r="G162" s="191" t="s">
        <v>248</v>
      </c>
      <c r="H162" s="168" t="s">
        <v>637</v>
      </c>
      <c r="I162" s="168" t="s">
        <v>464</v>
      </c>
      <c r="J162" s="608" t="s">
        <v>465</v>
      </c>
      <c r="K162" s="608"/>
      <c r="L162" s="608"/>
      <c r="M162" s="168" t="s">
        <v>687</v>
      </c>
      <c r="N162" s="168" t="s">
        <v>687</v>
      </c>
      <c r="O162" s="286" t="s">
        <v>592</v>
      </c>
      <c r="P162" s="191" t="s">
        <v>524</v>
      </c>
      <c r="Q162" s="168" t="s">
        <v>631</v>
      </c>
      <c r="R162" s="268" t="s">
        <v>539</v>
      </c>
      <c r="S162" s="268" t="s">
        <v>540</v>
      </c>
      <c r="T162" s="268" t="s">
        <v>632</v>
      </c>
      <c r="U162" s="608" t="s">
        <v>633</v>
      </c>
      <c r="V162" s="609"/>
      <c r="W162" s="609"/>
      <c r="X162" s="609"/>
      <c r="Y162" s="168" t="s">
        <v>528</v>
      </c>
    </row>
    <row r="163" spans="2:25" ht="16.149999999999999" customHeight="1" x14ac:dyDescent="0.15">
      <c r="C163" s="1" t="s">
        <v>508</v>
      </c>
    </row>
    <row r="164" spans="2:25" ht="16.149999999999999" customHeight="1" x14ac:dyDescent="0.15">
      <c r="C164" s="30" t="s">
        <v>223</v>
      </c>
    </row>
    <row r="165" spans="2:25" ht="16.149999999999999" customHeight="1" x14ac:dyDescent="0.15">
      <c r="C165" s="3" t="s">
        <v>206</v>
      </c>
    </row>
    <row r="166" spans="2:25" ht="16.149999999999999" customHeight="1" x14ac:dyDescent="0.15">
      <c r="C166" s="3" t="s">
        <v>207</v>
      </c>
    </row>
    <row r="167" spans="2:25" ht="16.149999999999999" customHeight="1" x14ac:dyDescent="0.15">
      <c r="C167" s="3" t="s">
        <v>313</v>
      </c>
    </row>
    <row r="168" spans="2:25" ht="16.149999999999999" customHeight="1" x14ac:dyDescent="0.15">
      <c r="C168" s="4" t="s">
        <v>369</v>
      </c>
    </row>
    <row r="169" spans="2:25" ht="16.149999999999999" customHeight="1" x14ac:dyDescent="0.15">
      <c r="B169" s="316" t="s">
        <v>202</v>
      </c>
      <c r="C169" s="623" t="s">
        <v>28</v>
      </c>
      <c r="D169" s="400"/>
      <c r="E169" s="613" t="s">
        <v>171</v>
      </c>
      <c r="F169" s="613" t="s">
        <v>170</v>
      </c>
      <c r="G169" s="623" t="s">
        <v>169</v>
      </c>
      <c r="H169" s="627"/>
      <c r="I169" s="389" t="s">
        <v>168</v>
      </c>
      <c r="J169" s="399"/>
      <c r="K169" s="399"/>
      <c r="L169" s="399"/>
      <c r="M169" s="399"/>
      <c r="N169" s="400"/>
      <c r="O169" s="630" t="s">
        <v>366</v>
      </c>
      <c r="P169" s="632" t="s">
        <v>214</v>
      </c>
      <c r="Q169" s="633"/>
      <c r="R169" s="633"/>
      <c r="S169" s="634"/>
      <c r="T169" s="623" t="s">
        <v>167</v>
      </c>
      <c r="U169" s="638"/>
      <c r="V169" s="638"/>
      <c r="W169" s="638"/>
      <c r="X169" s="627"/>
      <c r="Y169" s="613" t="s">
        <v>166</v>
      </c>
    </row>
    <row r="170" spans="2:25" ht="16.149999999999999" customHeight="1" x14ac:dyDescent="0.15">
      <c r="B170" s="317"/>
      <c r="C170" s="624"/>
      <c r="D170" s="625"/>
      <c r="E170" s="614"/>
      <c r="F170" s="614"/>
      <c r="G170" s="628"/>
      <c r="H170" s="629"/>
      <c r="I170" s="348"/>
      <c r="J170" s="349"/>
      <c r="K170" s="349"/>
      <c r="L170" s="349"/>
      <c r="M170" s="349"/>
      <c r="N170" s="350"/>
      <c r="O170" s="631"/>
      <c r="P170" s="635"/>
      <c r="Q170" s="636"/>
      <c r="R170" s="636"/>
      <c r="S170" s="637"/>
      <c r="T170" s="628"/>
      <c r="U170" s="639"/>
      <c r="V170" s="639"/>
      <c r="W170" s="639"/>
      <c r="X170" s="629"/>
      <c r="Y170" s="614"/>
    </row>
    <row r="171" spans="2:25" ht="16.149999999999999" customHeight="1" x14ac:dyDescent="0.15">
      <c r="B171" s="317"/>
      <c r="C171" s="624"/>
      <c r="D171" s="625"/>
      <c r="E171" s="614"/>
      <c r="F171" s="614"/>
      <c r="G171" s="616" t="s">
        <v>165</v>
      </c>
      <c r="H171" s="616" t="s">
        <v>164</v>
      </c>
      <c r="I171" s="618" t="s">
        <v>163</v>
      </c>
      <c r="J171" s="618" t="s">
        <v>30</v>
      </c>
      <c r="K171" s="605"/>
      <c r="L171" s="605"/>
      <c r="M171" s="619" t="s">
        <v>3</v>
      </c>
      <c r="N171" s="620" t="s">
        <v>497</v>
      </c>
      <c r="O171" s="618" t="s">
        <v>406</v>
      </c>
      <c r="P171" s="377" t="s">
        <v>222</v>
      </c>
      <c r="Q171" s="605"/>
      <c r="R171" s="616" t="s">
        <v>220</v>
      </c>
      <c r="S171" s="616" t="s">
        <v>221</v>
      </c>
      <c r="T171" s="621" t="s">
        <v>162</v>
      </c>
      <c r="U171" s="616" t="s">
        <v>215</v>
      </c>
      <c r="V171" s="605"/>
      <c r="W171" s="605"/>
      <c r="X171" s="605"/>
      <c r="Y171" s="614"/>
    </row>
    <row r="172" spans="2:25" ht="16.149999999999999" customHeight="1" x14ac:dyDescent="0.15">
      <c r="B172" s="317"/>
      <c r="C172" s="348"/>
      <c r="D172" s="350"/>
      <c r="E172" s="626"/>
      <c r="F172" s="626"/>
      <c r="G172" s="617"/>
      <c r="H172" s="617"/>
      <c r="I172" s="605"/>
      <c r="J172" s="605"/>
      <c r="K172" s="605"/>
      <c r="L172" s="605"/>
      <c r="M172" s="605"/>
      <c r="N172" s="605"/>
      <c r="O172" s="605"/>
      <c r="P172" s="232" t="s">
        <v>216</v>
      </c>
      <c r="Q172" s="232" t="s">
        <v>218</v>
      </c>
      <c r="R172" s="605"/>
      <c r="S172" s="605"/>
      <c r="T172" s="605"/>
      <c r="U172" s="605"/>
      <c r="V172" s="605"/>
      <c r="W172" s="605"/>
      <c r="X172" s="605"/>
      <c r="Y172" s="615"/>
    </row>
    <row r="173" spans="2:25" ht="16.149999999999999" customHeight="1" x14ac:dyDescent="0.15">
      <c r="B173" s="317"/>
      <c r="C173" s="640">
        <v>19</v>
      </c>
      <c r="D173" s="641"/>
      <c r="E173" s="20">
        <v>3</v>
      </c>
      <c r="F173" s="287">
        <v>200.7</v>
      </c>
      <c r="G173" s="191" t="s">
        <v>455</v>
      </c>
      <c r="H173" s="168" t="s">
        <v>533</v>
      </c>
      <c r="I173" s="168" t="s">
        <v>537</v>
      </c>
      <c r="J173" s="608" t="s">
        <v>456</v>
      </c>
      <c r="K173" s="608"/>
      <c r="L173" s="608"/>
      <c r="M173" s="168" t="s">
        <v>688</v>
      </c>
      <c r="N173" s="168" t="s">
        <v>688</v>
      </c>
      <c r="O173" s="286" t="s">
        <v>538</v>
      </c>
      <c r="P173" s="191" t="s">
        <v>524</v>
      </c>
      <c r="Q173" s="168" t="s">
        <v>538</v>
      </c>
      <c r="R173" s="268" t="s">
        <v>539</v>
      </c>
      <c r="S173" s="268" t="s">
        <v>540</v>
      </c>
      <c r="T173" s="268" t="s">
        <v>632</v>
      </c>
      <c r="U173" s="608" t="s">
        <v>634</v>
      </c>
      <c r="V173" s="609"/>
      <c r="W173" s="609"/>
      <c r="X173" s="609"/>
      <c r="Y173" s="168"/>
    </row>
    <row r="174" spans="2:25" ht="16.149999999999999" customHeight="1" x14ac:dyDescent="0.15">
      <c r="B174" s="317"/>
      <c r="C174" s="640">
        <v>19</v>
      </c>
      <c r="D174" s="641"/>
      <c r="E174" s="20">
        <v>4</v>
      </c>
      <c r="F174" s="287">
        <v>194.1</v>
      </c>
      <c r="G174" s="191" t="s">
        <v>600</v>
      </c>
      <c r="H174" s="168" t="s">
        <v>533</v>
      </c>
      <c r="I174" s="168" t="s">
        <v>537</v>
      </c>
      <c r="J174" s="608" t="s">
        <v>456</v>
      </c>
      <c r="K174" s="608"/>
      <c r="L174" s="608"/>
      <c r="M174" s="168" t="s">
        <v>689</v>
      </c>
      <c r="N174" s="168" t="s">
        <v>689</v>
      </c>
      <c r="O174" s="286" t="s">
        <v>538</v>
      </c>
      <c r="P174" s="191" t="s">
        <v>524</v>
      </c>
      <c r="Q174" s="168" t="s">
        <v>538</v>
      </c>
      <c r="R174" s="268" t="s">
        <v>539</v>
      </c>
      <c r="S174" s="268" t="s">
        <v>540</v>
      </c>
      <c r="T174" s="268" t="s">
        <v>632</v>
      </c>
      <c r="U174" s="608" t="s">
        <v>634</v>
      </c>
      <c r="V174" s="622"/>
      <c r="W174" s="622"/>
      <c r="X174" s="622"/>
      <c r="Y174" s="168"/>
    </row>
    <row r="175" spans="2:25" ht="16.149999999999999" customHeight="1" x14ac:dyDescent="0.15">
      <c r="B175" s="317"/>
      <c r="C175" s="640">
        <v>19</v>
      </c>
      <c r="D175" s="641"/>
      <c r="E175" s="20">
        <v>5</v>
      </c>
      <c r="F175" s="287">
        <v>193.4</v>
      </c>
      <c r="G175" s="191" t="s">
        <v>600</v>
      </c>
      <c r="H175" s="168" t="s">
        <v>603</v>
      </c>
      <c r="I175" s="168" t="s">
        <v>537</v>
      </c>
      <c r="J175" s="608" t="s">
        <v>457</v>
      </c>
      <c r="K175" s="608"/>
      <c r="L175" s="608"/>
      <c r="M175" s="168" t="s">
        <v>682</v>
      </c>
      <c r="N175" s="168" t="s">
        <v>682</v>
      </c>
      <c r="O175" s="286" t="s">
        <v>538</v>
      </c>
      <c r="P175" s="191" t="s">
        <v>524</v>
      </c>
      <c r="Q175" s="168" t="s">
        <v>538</v>
      </c>
      <c r="R175" s="268" t="s">
        <v>539</v>
      </c>
      <c r="S175" s="268" t="s">
        <v>540</v>
      </c>
      <c r="T175" s="268" t="s">
        <v>632</v>
      </c>
      <c r="U175" s="608" t="s">
        <v>634</v>
      </c>
      <c r="V175" s="609"/>
      <c r="W175" s="609"/>
      <c r="X175" s="609"/>
      <c r="Y175" s="168" t="s">
        <v>527</v>
      </c>
    </row>
    <row r="176" spans="2:25" ht="16.149999999999999" customHeight="1" x14ac:dyDescent="0.15">
      <c r="B176" s="317"/>
      <c r="C176" s="640">
        <v>19</v>
      </c>
      <c r="D176" s="641"/>
      <c r="E176" s="20">
        <v>6</v>
      </c>
      <c r="F176" s="287">
        <v>194.9</v>
      </c>
      <c r="G176" s="191" t="s">
        <v>600</v>
      </c>
      <c r="H176" s="168" t="s">
        <v>532</v>
      </c>
      <c r="I176" s="168" t="s">
        <v>537</v>
      </c>
      <c r="J176" s="608" t="s">
        <v>456</v>
      </c>
      <c r="K176" s="608"/>
      <c r="L176" s="608"/>
      <c r="M176" s="168" t="s">
        <v>671</v>
      </c>
      <c r="N176" s="168" t="s">
        <v>671</v>
      </c>
      <c r="O176" s="286" t="s">
        <v>538</v>
      </c>
      <c r="P176" s="191" t="s">
        <v>524</v>
      </c>
      <c r="Q176" s="168" t="s">
        <v>538</v>
      </c>
      <c r="R176" s="268" t="s">
        <v>539</v>
      </c>
      <c r="S176" s="268" t="s">
        <v>540</v>
      </c>
      <c r="T176" s="268" t="s">
        <v>632</v>
      </c>
      <c r="U176" s="608" t="s">
        <v>634</v>
      </c>
      <c r="V176" s="609"/>
      <c r="W176" s="609"/>
      <c r="X176" s="609"/>
      <c r="Y176" s="168"/>
    </row>
    <row r="177" spans="2:25" ht="16.149999999999999" customHeight="1" x14ac:dyDescent="0.15">
      <c r="B177" s="317"/>
      <c r="C177" s="640">
        <v>19</v>
      </c>
      <c r="D177" s="641"/>
      <c r="E177" s="20">
        <v>8</v>
      </c>
      <c r="F177" s="287">
        <v>193.4</v>
      </c>
      <c r="G177" s="191" t="s">
        <v>600</v>
      </c>
      <c r="H177" s="168" t="s">
        <v>602</v>
      </c>
      <c r="I177" s="168" t="s">
        <v>537</v>
      </c>
      <c r="J177" s="608" t="s">
        <v>457</v>
      </c>
      <c r="K177" s="608"/>
      <c r="L177" s="608"/>
      <c r="M177" s="168" t="s">
        <v>682</v>
      </c>
      <c r="N177" s="168" t="s">
        <v>361</v>
      </c>
      <c r="O177" s="286" t="s">
        <v>524</v>
      </c>
      <c r="P177" s="191" t="s">
        <v>524</v>
      </c>
      <c r="Q177" s="168" t="s">
        <v>538</v>
      </c>
      <c r="R177" s="268" t="s">
        <v>539</v>
      </c>
      <c r="S177" s="268" t="s">
        <v>540</v>
      </c>
      <c r="T177" s="268" t="s">
        <v>541</v>
      </c>
      <c r="U177" s="608" t="s">
        <v>361</v>
      </c>
      <c r="V177" s="609"/>
      <c r="W177" s="609"/>
      <c r="X177" s="609"/>
      <c r="Y177" s="168"/>
    </row>
    <row r="178" spans="2:25" ht="16.149999999999999" customHeight="1" x14ac:dyDescent="0.15">
      <c r="B178" s="317"/>
      <c r="C178" s="640">
        <v>20</v>
      </c>
      <c r="D178" s="641"/>
      <c r="E178" s="20">
        <v>1</v>
      </c>
      <c r="F178" s="287">
        <v>205.6</v>
      </c>
      <c r="G178" s="191" t="s">
        <v>600</v>
      </c>
      <c r="H178" s="168" t="s">
        <v>533</v>
      </c>
      <c r="I178" s="168" t="s">
        <v>537</v>
      </c>
      <c r="J178" s="314" t="s">
        <v>456</v>
      </c>
      <c r="K178" s="565"/>
      <c r="L178" s="315"/>
      <c r="M178" s="168" t="s">
        <v>690</v>
      </c>
      <c r="N178" s="168" t="s">
        <v>690</v>
      </c>
      <c r="O178" s="286" t="s">
        <v>538</v>
      </c>
      <c r="P178" s="235" t="s">
        <v>524</v>
      </c>
      <c r="Q178" s="168" t="s">
        <v>538</v>
      </c>
      <c r="R178" s="268" t="s">
        <v>539</v>
      </c>
      <c r="S178" s="268" t="s">
        <v>540</v>
      </c>
      <c r="T178" s="268" t="s">
        <v>632</v>
      </c>
      <c r="U178" s="314" t="s">
        <v>634</v>
      </c>
      <c r="V178" s="565"/>
      <c r="W178" s="565"/>
      <c r="X178" s="315"/>
      <c r="Y178" s="168"/>
    </row>
    <row r="179" spans="2:25" ht="16.149999999999999" customHeight="1" x14ac:dyDescent="0.15">
      <c r="B179" s="317"/>
      <c r="C179" s="640">
        <v>20</v>
      </c>
      <c r="D179" s="641"/>
      <c r="E179" s="20">
        <v>2</v>
      </c>
      <c r="F179" s="287">
        <v>204</v>
      </c>
      <c r="G179" s="191" t="s">
        <v>600</v>
      </c>
      <c r="H179" s="168" t="s">
        <v>602</v>
      </c>
      <c r="I179" s="168" t="s">
        <v>537</v>
      </c>
      <c r="J179" s="314" t="s">
        <v>457</v>
      </c>
      <c r="K179" s="565"/>
      <c r="L179" s="315"/>
      <c r="M179" s="168" t="s">
        <v>621</v>
      </c>
      <c r="N179" s="168" t="s">
        <v>361</v>
      </c>
      <c r="O179" s="286" t="s">
        <v>524</v>
      </c>
      <c r="P179" s="235" t="s">
        <v>524</v>
      </c>
      <c r="Q179" s="168" t="s">
        <v>538</v>
      </c>
      <c r="R179" s="268" t="s">
        <v>539</v>
      </c>
      <c r="S179" s="268" t="s">
        <v>540</v>
      </c>
      <c r="T179" s="268" t="s">
        <v>541</v>
      </c>
      <c r="U179" s="608" t="s">
        <v>361</v>
      </c>
      <c r="V179" s="609"/>
      <c r="W179" s="609"/>
      <c r="X179" s="609"/>
      <c r="Y179" s="168"/>
    </row>
    <row r="180" spans="2:25" ht="16.149999999999999" customHeight="1" x14ac:dyDescent="0.15">
      <c r="B180" s="317"/>
      <c r="C180" s="640">
        <v>20</v>
      </c>
      <c r="D180" s="641"/>
      <c r="E180" s="20">
        <v>3</v>
      </c>
      <c r="F180" s="287">
        <v>204</v>
      </c>
      <c r="G180" s="191" t="s">
        <v>600</v>
      </c>
      <c r="H180" s="168" t="s">
        <v>603</v>
      </c>
      <c r="I180" s="168" t="s">
        <v>537</v>
      </c>
      <c r="J180" s="314" t="s">
        <v>457</v>
      </c>
      <c r="K180" s="565"/>
      <c r="L180" s="315"/>
      <c r="M180" s="168" t="s">
        <v>621</v>
      </c>
      <c r="N180" s="168" t="s">
        <v>361</v>
      </c>
      <c r="O180" s="286" t="s">
        <v>524</v>
      </c>
      <c r="P180" s="235" t="s">
        <v>524</v>
      </c>
      <c r="Q180" s="168" t="s">
        <v>538</v>
      </c>
      <c r="R180" s="268" t="s">
        <v>539</v>
      </c>
      <c r="S180" s="268" t="s">
        <v>540</v>
      </c>
      <c r="T180" s="268" t="s">
        <v>541</v>
      </c>
      <c r="U180" s="608" t="s">
        <v>361</v>
      </c>
      <c r="V180" s="609"/>
      <c r="W180" s="609"/>
      <c r="X180" s="609"/>
      <c r="Y180" s="168"/>
    </row>
    <row r="181" spans="2:25" ht="16.149999999999999" customHeight="1" x14ac:dyDescent="0.15">
      <c r="B181" s="317"/>
      <c r="C181" s="640">
        <v>21</v>
      </c>
      <c r="D181" s="641"/>
      <c r="E181" s="20">
        <v>1</v>
      </c>
      <c r="F181" s="287">
        <v>215.9</v>
      </c>
      <c r="G181" s="191" t="s">
        <v>600</v>
      </c>
      <c r="H181" s="168" t="s">
        <v>536</v>
      </c>
      <c r="I181" s="168" t="s">
        <v>537</v>
      </c>
      <c r="J181" s="314" t="s">
        <v>457</v>
      </c>
      <c r="K181" s="565"/>
      <c r="L181" s="315"/>
      <c r="M181" s="168" t="s">
        <v>691</v>
      </c>
      <c r="N181" s="168" t="s">
        <v>691</v>
      </c>
      <c r="O181" s="286" t="s">
        <v>538</v>
      </c>
      <c r="P181" s="235" t="s">
        <v>524</v>
      </c>
      <c r="Q181" s="168" t="s">
        <v>538</v>
      </c>
      <c r="R181" s="268" t="s">
        <v>539</v>
      </c>
      <c r="S181" s="268" t="s">
        <v>540</v>
      </c>
      <c r="T181" s="268" t="s">
        <v>632</v>
      </c>
      <c r="U181" s="608" t="s">
        <v>634</v>
      </c>
      <c r="V181" s="609"/>
      <c r="W181" s="609"/>
      <c r="X181" s="609"/>
      <c r="Y181" s="168" t="s">
        <v>527</v>
      </c>
    </row>
    <row r="182" spans="2:25" ht="16.149999999999999" customHeight="1" x14ac:dyDescent="0.15">
      <c r="B182" s="317"/>
      <c r="C182" s="640">
        <v>21</v>
      </c>
      <c r="D182" s="641"/>
      <c r="E182" s="20">
        <v>2</v>
      </c>
      <c r="F182" s="287">
        <v>215</v>
      </c>
      <c r="G182" s="191" t="s">
        <v>600</v>
      </c>
      <c r="H182" s="168" t="s">
        <v>602</v>
      </c>
      <c r="I182" s="168" t="s">
        <v>537</v>
      </c>
      <c r="J182" s="608" t="s">
        <v>457</v>
      </c>
      <c r="K182" s="608"/>
      <c r="L182" s="608"/>
      <c r="M182" s="168" t="s">
        <v>692</v>
      </c>
      <c r="N182" s="168" t="s">
        <v>692</v>
      </c>
      <c r="O182" s="286" t="s">
        <v>538</v>
      </c>
      <c r="P182" s="235" t="s">
        <v>524</v>
      </c>
      <c r="Q182" s="168" t="s">
        <v>538</v>
      </c>
      <c r="R182" s="268" t="s">
        <v>539</v>
      </c>
      <c r="S182" s="268" t="s">
        <v>540</v>
      </c>
      <c r="T182" s="268" t="s">
        <v>632</v>
      </c>
      <c r="U182" s="608" t="s">
        <v>634</v>
      </c>
      <c r="V182" s="609"/>
      <c r="W182" s="609"/>
      <c r="X182" s="609"/>
      <c r="Y182" s="168" t="s">
        <v>527</v>
      </c>
    </row>
    <row r="183" spans="2:25" ht="16.149999999999999" customHeight="1" x14ac:dyDescent="0.15">
      <c r="B183" s="317"/>
      <c r="C183" s="640">
        <v>21</v>
      </c>
      <c r="D183" s="641"/>
      <c r="E183" s="20">
        <v>3</v>
      </c>
      <c r="F183" s="287">
        <v>218.6</v>
      </c>
      <c r="G183" s="191" t="s">
        <v>455</v>
      </c>
      <c r="H183" s="168" t="s">
        <v>533</v>
      </c>
      <c r="I183" s="168" t="s">
        <v>537</v>
      </c>
      <c r="J183" s="608" t="s">
        <v>456</v>
      </c>
      <c r="K183" s="608"/>
      <c r="L183" s="608"/>
      <c r="M183" s="168" t="s">
        <v>693</v>
      </c>
      <c r="N183" s="168" t="s">
        <v>693</v>
      </c>
      <c r="O183" s="286" t="s">
        <v>538</v>
      </c>
      <c r="P183" s="235" t="s">
        <v>524</v>
      </c>
      <c r="Q183" s="168" t="s">
        <v>538</v>
      </c>
      <c r="R183" s="268" t="s">
        <v>539</v>
      </c>
      <c r="S183" s="268" t="s">
        <v>540</v>
      </c>
      <c r="T183" s="268" t="s">
        <v>632</v>
      </c>
      <c r="U183" s="608" t="s">
        <v>634</v>
      </c>
      <c r="V183" s="609"/>
      <c r="W183" s="609"/>
      <c r="X183" s="609"/>
      <c r="Y183" s="168"/>
    </row>
    <row r="184" spans="2:25" ht="16.149999999999999" customHeight="1" x14ac:dyDescent="0.15">
      <c r="B184" s="317"/>
      <c r="C184" s="640">
        <v>21</v>
      </c>
      <c r="D184" s="641"/>
      <c r="E184" s="20">
        <v>4</v>
      </c>
      <c r="F184" s="287">
        <v>215</v>
      </c>
      <c r="G184" s="191" t="s">
        <v>248</v>
      </c>
      <c r="H184" s="168" t="s">
        <v>533</v>
      </c>
      <c r="I184" s="168" t="s">
        <v>537</v>
      </c>
      <c r="J184" s="608" t="s">
        <v>457</v>
      </c>
      <c r="K184" s="608"/>
      <c r="L184" s="608"/>
      <c r="M184" s="168" t="s">
        <v>694</v>
      </c>
      <c r="N184" s="168" t="s">
        <v>694</v>
      </c>
      <c r="O184" s="286" t="s">
        <v>631</v>
      </c>
      <c r="P184" s="235" t="s">
        <v>524</v>
      </c>
      <c r="Q184" s="168" t="s">
        <v>538</v>
      </c>
      <c r="R184" s="268" t="s">
        <v>539</v>
      </c>
      <c r="S184" s="268" t="s">
        <v>540</v>
      </c>
      <c r="T184" s="268" t="s">
        <v>632</v>
      </c>
      <c r="U184" s="608" t="s">
        <v>634</v>
      </c>
      <c r="V184" s="609"/>
      <c r="W184" s="609"/>
      <c r="X184" s="609"/>
      <c r="Y184" s="168" t="s">
        <v>636</v>
      </c>
    </row>
    <row r="185" spans="2:25" ht="16.149999999999999" customHeight="1" x14ac:dyDescent="0.15">
      <c r="B185" s="317"/>
      <c r="C185" s="640">
        <v>21</v>
      </c>
      <c r="D185" s="641"/>
      <c r="E185" s="20">
        <v>5</v>
      </c>
      <c r="F185" s="287">
        <v>223.5</v>
      </c>
      <c r="G185" s="191" t="s">
        <v>600</v>
      </c>
      <c r="H185" s="168" t="s">
        <v>602</v>
      </c>
      <c r="I185" s="168" t="s">
        <v>537</v>
      </c>
      <c r="J185" s="608" t="s">
        <v>457</v>
      </c>
      <c r="K185" s="608"/>
      <c r="L185" s="608"/>
      <c r="M185" s="168" t="s">
        <v>695</v>
      </c>
      <c r="N185" s="168" t="s">
        <v>361</v>
      </c>
      <c r="O185" s="286" t="s">
        <v>524</v>
      </c>
      <c r="P185" s="235" t="s">
        <v>524</v>
      </c>
      <c r="Q185" s="168" t="s">
        <v>538</v>
      </c>
      <c r="R185" s="268" t="s">
        <v>539</v>
      </c>
      <c r="S185" s="268" t="s">
        <v>540</v>
      </c>
      <c r="T185" s="268" t="s">
        <v>541</v>
      </c>
      <c r="U185" s="608" t="s">
        <v>361</v>
      </c>
      <c r="V185" s="609"/>
      <c r="W185" s="609"/>
      <c r="X185" s="609"/>
      <c r="Y185" s="168"/>
    </row>
    <row r="186" spans="2:25" ht="16.149999999999999" customHeight="1" x14ac:dyDescent="0.15">
      <c r="B186" s="317"/>
      <c r="C186" s="640">
        <v>21</v>
      </c>
      <c r="D186" s="641"/>
      <c r="E186" s="20">
        <v>6</v>
      </c>
      <c r="F186" s="287">
        <v>221.1</v>
      </c>
      <c r="G186" s="191" t="s">
        <v>600</v>
      </c>
      <c r="H186" s="168" t="s">
        <v>533</v>
      </c>
      <c r="I186" s="168" t="s">
        <v>537</v>
      </c>
      <c r="J186" s="608" t="s">
        <v>457</v>
      </c>
      <c r="K186" s="608"/>
      <c r="L186" s="608"/>
      <c r="M186" s="168" t="s">
        <v>620</v>
      </c>
      <c r="N186" s="168" t="s">
        <v>361</v>
      </c>
      <c r="O186" s="286" t="s">
        <v>524</v>
      </c>
      <c r="P186" s="191" t="s">
        <v>524</v>
      </c>
      <c r="Q186" s="168" t="s">
        <v>538</v>
      </c>
      <c r="R186" s="268" t="s">
        <v>539</v>
      </c>
      <c r="S186" s="268" t="s">
        <v>540</v>
      </c>
      <c r="T186" s="268" t="s">
        <v>541</v>
      </c>
      <c r="U186" s="608" t="s">
        <v>361</v>
      </c>
      <c r="V186" s="609"/>
      <c r="W186" s="609"/>
      <c r="X186" s="609"/>
      <c r="Y186" s="168"/>
    </row>
    <row r="187" spans="2:25" ht="16.149999999999999" customHeight="1" x14ac:dyDescent="0.15">
      <c r="B187" s="317"/>
      <c r="C187" s="640">
        <v>21</v>
      </c>
      <c r="D187" s="641"/>
      <c r="E187" s="20">
        <v>7</v>
      </c>
      <c r="F187" s="287">
        <v>214.4</v>
      </c>
      <c r="G187" s="191" t="s">
        <v>600</v>
      </c>
      <c r="H187" s="168" t="s">
        <v>603</v>
      </c>
      <c r="I187" s="168" t="s">
        <v>537</v>
      </c>
      <c r="J187" s="608" t="s">
        <v>457</v>
      </c>
      <c r="K187" s="608"/>
      <c r="L187" s="608"/>
      <c r="M187" s="168" t="s">
        <v>696</v>
      </c>
      <c r="N187" s="168" t="s">
        <v>361</v>
      </c>
      <c r="O187" s="286" t="s">
        <v>524</v>
      </c>
      <c r="P187" s="191" t="s">
        <v>524</v>
      </c>
      <c r="Q187" s="168" t="s">
        <v>538</v>
      </c>
      <c r="R187" s="268" t="s">
        <v>539</v>
      </c>
      <c r="S187" s="268" t="s">
        <v>540</v>
      </c>
      <c r="T187" s="268" t="s">
        <v>541</v>
      </c>
      <c r="U187" s="608" t="s">
        <v>361</v>
      </c>
      <c r="V187" s="609"/>
      <c r="W187" s="609"/>
      <c r="X187" s="609"/>
      <c r="Y187" s="168"/>
    </row>
    <row r="188" spans="2:25" ht="16.149999999999999" customHeight="1" x14ac:dyDescent="0.15">
      <c r="B188" s="317"/>
      <c r="C188" s="640">
        <v>21</v>
      </c>
      <c r="D188" s="641"/>
      <c r="E188" s="20">
        <v>8</v>
      </c>
      <c r="F188" s="287">
        <v>221.3</v>
      </c>
      <c r="G188" s="191" t="s">
        <v>600</v>
      </c>
      <c r="H188" s="168" t="s">
        <v>603</v>
      </c>
      <c r="I188" s="168" t="s">
        <v>537</v>
      </c>
      <c r="J188" s="608" t="s">
        <v>457</v>
      </c>
      <c r="K188" s="608"/>
      <c r="L188" s="608"/>
      <c r="M188" s="168" t="s">
        <v>697</v>
      </c>
      <c r="N188" s="168" t="s">
        <v>361</v>
      </c>
      <c r="O188" s="286" t="s">
        <v>524</v>
      </c>
      <c r="P188" s="191" t="s">
        <v>524</v>
      </c>
      <c r="Q188" s="168" t="s">
        <v>538</v>
      </c>
      <c r="R188" s="268" t="s">
        <v>539</v>
      </c>
      <c r="S188" s="268" t="s">
        <v>540</v>
      </c>
      <c r="T188" s="268" t="s">
        <v>541</v>
      </c>
      <c r="U188" s="608" t="s">
        <v>361</v>
      </c>
      <c r="V188" s="609"/>
      <c r="W188" s="609"/>
      <c r="X188" s="609"/>
      <c r="Y188" s="168"/>
    </row>
    <row r="189" spans="2:25" ht="16.149999999999999" customHeight="1" x14ac:dyDescent="0.15">
      <c r="B189" s="317"/>
      <c r="C189" s="640">
        <v>22</v>
      </c>
      <c r="D189" s="641"/>
      <c r="E189" s="20">
        <v>1</v>
      </c>
      <c r="F189" s="287">
        <v>226.5</v>
      </c>
      <c r="G189" s="191" t="s">
        <v>600</v>
      </c>
      <c r="H189" s="168" t="s">
        <v>536</v>
      </c>
      <c r="I189" s="168" t="s">
        <v>537</v>
      </c>
      <c r="J189" s="608" t="s">
        <v>456</v>
      </c>
      <c r="K189" s="608"/>
      <c r="L189" s="608"/>
      <c r="M189" s="168" t="s">
        <v>698</v>
      </c>
      <c r="N189" s="168" t="s">
        <v>698</v>
      </c>
      <c r="O189" s="286" t="s">
        <v>538</v>
      </c>
      <c r="P189" s="191" t="s">
        <v>524</v>
      </c>
      <c r="Q189" s="168" t="s">
        <v>538</v>
      </c>
      <c r="R189" s="268" t="s">
        <v>539</v>
      </c>
      <c r="S189" s="268" t="s">
        <v>540</v>
      </c>
      <c r="T189" s="268" t="s">
        <v>632</v>
      </c>
      <c r="U189" s="608" t="s">
        <v>634</v>
      </c>
      <c r="V189" s="609"/>
      <c r="W189" s="609"/>
      <c r="X189" s="609"/>
      <c r="Y189" s="168"/>
    </row>
    <row r="190" spans="2:25" ht="16.149999999999999" customHeight="1" x14ac:dyDescent="0.15">
      <c r="B190" s="317"/>
      <c r="C190" s="640">
        <v>22</v>
      </c>
      <c r="D190" s="641"/>
      <c r="E190" s="20">
        <v>2</v>
      </c>
      <c r="F190" s="287">
        <v>225</v>
      </c>
      <c r="G190" s="191" t="s">
        <v>600</v>
      </c>
      <c r="H190" s="168" t="s">
        <v>602</v>
      </c>
      <c r="I190" s="168" t="s">
        <v>537</v>
      </c>
      <c r="J190" s="608" t="s">
        <v>457</v>
      </c>
      <c r="K190" s="608"/>
      <c r="L190" s="608"/>
      <c r="M190" s="168" t="s">
        <v>621</v>
      </c>
      <c r="N190" s="168" t="s">
        <v>621</v>
      </c>
      <c r="O190" s="286" t="s">
        <v>538</v>
      </c>
      <c r="P190" s="191" t="s">
        <v>524</v>
      </c>
      <c r="Q190" s="168" t="s">
        <v>538</v>
      </c>
      <c r="R190" s="268" t="s">
        <v>539</v>
      </c>
      <c r="S190" s="268" t="s">
        <v>540</v>
      </c>
      <c r="T190" s="268" t="s">
        <v>632</v>
      </c>
      <c r="U190" s="608" t="s">
        <v>634</v>
      </c>
      <c r="V190" s="609"/>
      <c r="W190" s="609"/>
      <c r="X190" s="609"/>
      <c r="Y190" s="168" t="s">
        <v>527</v>
      </c>
    </row>
    <row r="191" spans="2:25" ht="16.149999999999999" customHeight="1" x14ac:dyDescent="0.15">
      <c r="B191" s="317"/>
      <c r="C191" s="640">
        <v>22</v>
      </c>
      <c r="D191" s="641"/>
      <c r="E191" s="20">
        <v>3</v>
      </c>
      <c r="F191" s="287">
        <v>235.4</v>
      </c>
      <c r="G191" s="191" t="s">
        <v>600</v>
      </c>
      <c r="H191" s="168" t="s">
        <v>543</v>
      </c>
      <c r="I191" s="168" t="s">
        <v>537</v>
      </c>
      <c r="J191" s="608" t="s">
        <v>457</v>
      </c>
      <c r="K191" s="608"/>
      <c r="L191" s="608"/>
      <c r="M191" s="168" t="s">
        <v>699</v>
      </c>
      <c r="N191" s="168" t="s">
        <v>699</v>
      </c>
      <c r="O191" s="286" t="s">
        <v>631</v>
      </c>
      <c r="P191" s="191" t="s">
        <v>524</v>
      </c>
      <c r="Q191" s="168" t="s">
        <v>538</v>
      </c>
      <c r="R191" s="268" t="s">
        <v>539</v>
      </c>
      <c r="S191" s="268" t="s">
        <v>540</v>
      </c>
      <c r="T191" s="268" t="s">
        <v>632</v>
      </c>
      <c r="U191" s="608" t="s">
        <v>634</v>
      </c>
      <c r="V191" s="609"/>
      <c r="W191" s="609"/>
      <c r="X191" s="609"/>
      <c r="Y191" s="168" t="s">
        <v>528</v>
      </c>
    </row>
    <row r="192" spans="2:25" ht="16.149999999999999" customHeight="1" x14ac:dyDescent="0.15">
      <c r="B192" s="317"/>
      <c r="C192" s="640">
        <v>22</v>
      </c>
      <c r="D192" s="641"/>
      <c r="E192" s="20">
        <v>4</v>
      </c>
      <c r="F192" s="287">
        <v>225</v>
      </c>
      <c r="G192" s="191" t="s">
        <v>600</v>
      </c>
      <c r="H192" s="168" t="s">
        <v>603</v>
      </c>
      <c r="I192" s="168" t="s">
        <v>537</v>
      </c>
      <c r="J192" s="608" t="s">
        <v>457</v>
      </c>
      <c r="K192" s="608"/>
      <c r="L192" s="608"/>
      <c r="M192" s="168" t="s">
        <v>653</v>
      </c>
      <c r="N192" s="168" t="s">
        <v>361</v>
      </c>
      <c r="O192" s="286" t="s">
        <v>524</v>
      </c>
      <c r="P192" s="191" t="s">
        <v>524</v>
      </c>
      <c r="Q192" s="168" t="s">
        <v>538</v>
      </c>
      <c r="R192" s="268" t="s">
        <v>539</v>
      </c>
      <c r="S192" s="268" t="s">
        <v>540</v>
      </c>
      <c r="T192" s="268" t="s">
        <v>541</v>
      </c>
      <c r="U192" s="608" t="s">
        <v>361</v>
      </c>
      <c r="V192" s="609"/>
      <c r="W192" s="609"/>
      <c r="X192" s="609"/>
      <c r="Y192" s="168"/>
    </row>
    <row r="193" spans="2:25" ht="16.149999999999999" customHeight="1" x14ac:dyDescent="0.15">
      <c r="B193" s="317"/>
      <c r="C193" s="640">
        <v>23</v>
      </c>
      <c r="D193" s="641"/>
      <c r="E193" s="20">
        <v>1</v>
      </c>
      <c r="F193" s="287">
        <v>237.5</v>
      </c>
      <c r="G193" s="191" t="s">
        <v>600</v>
      </c>
      <c r="H193" s="168" t="s">
        <v>536</v>
      </c>
      <c r="I193" s="168" t="s">
        <v>537</v>
      </c>
      <c r="J193" s="608" t="s">
        <v>456</v>
      </c>
      <c r="K193" s="608"/>
      <c r="L193" s="608"/>
      <c r="M193" s="168" t="s">
        <v>700</v>
      </c>
      <c r="N193" s="168" t="s">
        <v>700</v>
      </c>
      <c r="O193" s="286" t="s">
        <v>538</v>
      </c>
      <c r="P193" s="191" t="s">
        <v>524</v>
      </c>
      <c r="Q193" s="168" t="s">
        <v>538</v>
      </c>
      <c r="R193" s="268" t="s">
        <v>539</v>
      </c>
      <c r="S193" s="268" t="s">
        <v>540</v>
      </c>
      <c r="T193" s="268" t="s">
        <v>632</v>
      </c>
      <c r="U193" s="608" t="s">
        <v>634</v>
      </c>
      <c r="V193" s="609"/>
      <c r="W193" s="609"/>
      <c r="X193" s="609"/>
      <c r="Y193" s="168"/>
    </row>
    <row r="194" spans="2:25" ht="16.149999999999999" customHeight="1" x14ac:dyDescent="0.15">
      <c r="B194" s="317"/>
      <c r="C194" s="640">
        <v>23</v>
      </c>
      <c r="D194" s="641"/>
      <c r="E194" s="20">
        <v>2</v>
      </c>
      <c r="F194" s="287">
        <v>235.4</v>
      </c>
      <c r="G194" s="191" t="s">
        <v>600</v>
      </c>
      <c r="H194" s="168" t="s">
        <v>531</v>
      </c>
      <c r="I194" s="168" t="s">
        <v>537</v>
      </c>
      <c r="J194" s="608" t="s">
        <v>456</v>
      </c>
      <c r="K194" s="608"/>
      <c r="L194" s="608"/>
      <c r="M194" s="168" t="s">
        <v>659</v>
      </c>
      <c r="N194" s="168" t="s">
        <v>659</v>
      </c>
      <c r="O194" s="286" t="s">
        <v>538</v>
      </c>
      <c r="P194" s="191" t="s">
        <v>524</v>
      </c>
      <c r="Q194" s="168" t="s">
        <v>538</v>
      </c>
      <c r="R194" s="268" t="s">
        <v>539</v>
      </c>
      <c r="S194" s="268" t="s">
        <v>540</v>
      </c>
      <c r="T194" s="268" t="s">
        <v>632</v>
      </c>
      <c r="U194" s="608" t="s">
        <v>634</v>
      </c>
      <c r="V194" s="609"/>
      <c r="W194" s="609"/>
      <c r="X194" s="609"/>
      <c r="Y194" s="168"/>
    </row>
    <row r="195" spans="2:25" ht="16.149999999999999" customHeight="1" x14ac:dyDescent="0.15">
      <c r="B195" s="317"/>
      <c r="C195" s="640">
        <v>23</v>
      </c>
      <c r="D195" s="641"/>
      <c r="E195" s="20">
        <v>3</v>
      </c>
      <c r="F195" s="287">
        <v>236.4</v>
      </c>
      <c r="G195" s="191" t="s">
        <v>600</v>
      </c>
      <c r="H195" s="168" t="s">
        <v>531</v>
      </c>
      <c r="I195" s="168" t="s">
        <v>537</v>
      </c>
      <c r="J195" s="608" t="s">
        <v>456</v>
      </c>
      <c r="K195" s="608"/>
      <c r="L195" s="608"/>
      <c r="M195" s="168" t="s">
        <v>701</v>
      </c>
      <c r="N195" s="168" t="s">
        <v>701</v>
      </c>
      <c r="O195" s="286" t="s">
        <v>538</v>
      </c>
      <c r="P195" s="191" t="s">
        <v>524</v>
      </c>
      <c r="Q195" s="168" t="s">
        <v>538</v>
      </c>
      <c r="R195" s="268" t="s">
        <v>539</v>
      </c>
      <c r="S195" s="268" t="s">
        <v>540</v>
      </c>
      <c r="T195" s="268" t="s">
        <v>632</v>
      </c>
      <c r="U195" s="608" t="s">
        <v>634</v>
      </c>
      <c r="V195" s="609"/>
      <c r="W195" s="609"/>
      <c r="X195" s="609"/>
      <c r="Y195" s="168"/>
    </row>
    <row r="196" spans="2:25" ht="16.149999999999999" customHeight="1" x14ac:dyDescent="0.15">
      <c r="B196" s="317"/>
      <c r="C196" s="640">
        <v>23</v>
      </c>
      <c r="D196" s="641"/>
      <c r="E196" s="20">
        <v>4</v>
      </c>
      <c r="F196" s="287">
        <v>239.6</v>
      </c>
      <c r="G196" s="191" t="s">
        <v>600</v>
      </c>
      <c r="H196" s="168" t="s">
        <v>536</v>
      </c>
      <c r="I196" s="168" t="s">
        <v>537</v>
      </c>
      <c r="J196" s="608" t="s">
        <v>456</v>
      </c>
      <c r="K196" s="608"/>
      <c r="L196" s="608"/>
      <c r="M196" s="168" t="s">
        <v>702</v>
      </c>
      <c r="N196" s="168" t="s">
        <v>361</v>
      </c>
      <c r="O196" s="286" t="s">
        <v>524</v>
      </c>
      <c r="P196" s="191" t="s">
        <v>524</v>
      </c>
      <c r="Q196" s="168" t="s">
        <v>538</v>
      </c>
      <c r="R196" s="268" t="s">
        <v>539</v>
      </c>
      <c r="S196" s="268" t="s">
        <v>540</v>
      </c>
      <c r="T196" s="268" t="s">
        <v>541</v>
      </c>
      <c r="U196" s="608" t="s">
        <v>361</v>
      </c>
      <c r="V196" s="609"/>
      <c r="W196" s="609"/>
      <c r="X196" s="609"/>
      <c r="Y196" s="168"/>
    </row>
    <row r="197" spans="2:25" ht="16.149999999999999" customHeight="1" x14ac:dyDescent="0.15">
      <c r="B197" s="317"/>
      <c r="C197" s="640">
        <v>23</v>
      </c>
      <c r="D197" s="641"/>
      <c r="E197" s="20">
        <v>5</v>
      </c>
      <c r="F197" s="287">
        <v>235.4</v>
      </c>
      <c r="G197" s="191" t="s">
        <v>600</v>
      </c>
      <c r="H197" s="168" t="s">
        <v>602</v>
      </c>
      <c r="I197" s="168" t="s">
        <v>537</v>
      </c>
      <c r="J197" s="608" t="s">
        <v>457</v>
      </c>
      <c r="K197" s="608"/>
      <c r="L197" s="608"/>
      <c r="M197" s="168" t="s">
        <v>621</v>
      </c>
      <c r="N197" s="168" t="s">
        <v>361</v>
      </c>
      <c r="O197" s="286" t="s">
        <v>524</v>
      </c>
      <c r="P197" s="191" t="s">
        <v>524</v>
      </c>
      <c r="Q197" s="168" t="s">
        <v>538</v>
      </c>
      <c r="R197" s="268" t="s">
        <v>539</v>
      </c>
      <c r="S197" s="268" t="s">
        <v>540</v>
      </c>
      <c r="T197" s="268" t="s">
        <v>541</v>
      </c>
      <c r="U197" s="608" t="s">
        <v>361</v>
      </c>
      <c r="V197" s="609"/>
      <c r="W197" s="609"/>
      <c r="X197" s="609"/>
      <c r="Y197" s="168"/>
    </row>
    <row r="198" spans="2:25" ht="16.149999999999999" customHeight="1" x14ac:dyDescent="0.15">
      <c r="B198" s="317"/>
      <c r="C198" s="640">
        <v>23</v>
      </c>
      <c r="D198" s="641"/>
      <c r="E198" s="20">
        <v>6</v>
      </c>
      <c r="F198" s="287">
        <v>236.3</v>
      </c>
      <c r="G198" s="191" t="s">
        <v>600</v>
      </c>
      <c r="H198" s="168" t="s">
        <v>603</v>
      </c>
      <c r="I198" s="168" t="s">
        <v>537</v>
      </c>
      <c r="J198" s="608" t="s">
        <v>457</v>
      </c>
      <c r="K198" s="608"/>
      <c r="L198" s="608"/>
      <c r="M198" s="168" t="s">
        <v>703</v>
      </c>
      <c r="N198" s="168" t="s">
        <v>361</v>
      </c>
      <c r="O198" s="286" t="s">
        <v>524</v>
      </c>
      <c r="P198" s="191" t="s">
        <v>524</v>
      </c>
      <c r="Q198" s="168" t="s">
        <v>538</v>
      </c>
      <c r="R198" s="268" t="s">
        <v>539</v>
      </c>
      <c r="S198" s="268" t="s">
        <v>540</v>
      </c>
      <c r="T198" s="268" t="s">
        <v>541</v>
      </c>
      <c r="U198" s="608" t="s">
        <v>361</v>
      </c>
      <c r="V198" s="609"/>
      <c r="W198" s="609"/>
      <c r="X198" s="609"/>
      <c r="Y198" s="168"/>
    </row>
    <row r="199" spans="2:25" ht="16.149999999999999" customHeight="1" x14ac:dyDescent="0.15">
      <c r="B199" s="317"/>
      <c r="C199" s="640">
        <v>24</v>
      </c>
      <c r="D199" s="641"/>
      <c r="E199" s="20">
        <v>1</v>
      </c>
      <c r="F199" s="287">
        <v>247.5</v>
      </c>
      <c r="G199" s="191" t="s">
        <v>600</v>
      </c>
      <c r="H199" s="168" t="s">
        <v>536</v>
      </c>
      <c r="I199" s="168" t="s">
        <v>537</v>
      </c>
      <c r="J199" s="608" t="s">
        <v>456</v>
      </c>
      <c r="K199" s="608"/>
      <c r="L199" s="608"/>
      <c r="M199" s="168" t="s">
        <v>704</v>
      </c>
      <c r="N199" s="168" t="s">
        <v>704</v>
      </c>
      <c r="O199" s="286" t="s">
        <v>592</v>
      </c>
      <c r="P199" s="191" t="s">
        <v>524</v>
      </c>
      <c r="Q199" s="168" t="s">
        <v>538</v>
      </c>
      <c r="R199" s="268" t="s">
        <v>539</v>
      </c>
      <c r="S199" s="268" t="s">
        <v>540</v>
      </c>
      <c r="T199" s="268" t="s">
        <v>632</v>
      </c>
      <c r="U199" s="608" t="s">
        <v>634</v>
      </c>
      <c r="V199" s="609"/>
      <c r="W199" s="609"/>
      <c r="X199" s="609"/>
      <c r="Y199" s="168" t="s">
        <v>528</v>
      </c>
    </row>
    <row r="200" spans="2:25" ht="16.149999999999999" customHeight="1" x14ac:dyDescent="0.15">
      <c r="B200" s="317"/>
      <c r="C200" s="640">
        <v>24</v>
      </c>
      <c r="D200" s="641"/>
      <c r="E200" s="20">
        <v>2</v>
      </c>
      <c r="F200" s="287">
        <v>254.8</v>
      </c>
      <c r="G200" s="191" t="s">
        <v>600</v>
      </c>
      <c r="H200" s="168" t="s">
        <v>602</v>
      </c>
      <c r="I200" s="168" t="s">
        <v>537</v>
      </c>
      <c r="J200" s="608" t="s">
        <v>457</v>
      </c>
      <c r="K200" s="608"/>
      <c r="L200" s="608"/>
      <c r="M200" s="168" t="s">
        <v>705</v>
      </c>
      <c r="N200" s="168" t="s">
        <v>705</v>
      </c>
      <c r="O200" s="286" t="s">
        <v>538</v>
      </c>
      <c r="P200" s="191" t="s">
        <v>524</v>
      </c>
      <c r="Q200" s="168" t="s">
        <v>538</v>
      </c>
      <c r="R200" s="268" t="s">
        <v>539</v>
      </c>
      <c r="S200" s="268" t="s">
        <v>540</v>
      </c>
      <c r="T200" s="268" t="s">
        <v>632</v>
      </c>
      <c r="U200" s="608" t="s">
        <v>634</v>
      </c>
      <c r="V200" s="609"/>
      <c r="W200" s="609"/>
      <c r="X200" s="609"/>
      <c r="Y200" s="168" t="s">
        <v>527</v>
      </c>
    </row>
    <row r="201" spans="2:25" ht="16.149999999999999" customHeight="1" x14ac:dyDescent="0.15">
      <c r="B201" s="317"/>
      <c r="C201" s="640">
        <v>24</v>
      </c>
      <c r="D201" s="641"/>
      <c r="E201" s="20">
        <v>3</v>
      </c>
      <c r="F201" s="287">
        <v>248.4</v>
      </c>
      <c r="G201" s="191" t="s">
        <v>600</v>
      </c>
      <c r="H201" s="168" t="s">
        <v>531</v>
      </c>
      <c r="I201" s="168" t="s">
        <v>537</v>
      </c>
      <c r="J201" s="608" t="s">
        <v>456</v>
      </c>
      <c r="K201" s="608"/>
      <c r="L201" s="608"/>
      <c r="M201" s="168" t="s">
        <v>706</v>
      </c>
      <c r="N201" s="168" t="s">
        <v>706</v>
      </c>
      <c r="O201" s="286" t="s">
        <v>538</v>
      </c>
      <c r="P201" s="191" t="s">
        <v>524</v>
      </c>
      <c r="Q201" s="168" t="s">
        <v>538</v>
      </c>
      <c r="R201" s="268" t="s">
        <v>539</v>
      </c>
      <c r="S201" s="268" t="s">
        <v>540</v>
      </c>
      <c r="T201" s="268" t="s">
        <v>632</v>
      </c>
      <c r="U201" s="608" t="s">
        <v>634</v>
      </c>
      <c r="V201" s="609"/>
      <c r="W201" s="609"/>
      <c r="X201" s="609"/>
      <c r="Y201" s="168"/>
    </row>
    <row r="202" spans="2:25" ht="16.149999999999999" customHeight="1" x14ac:dyDescent="0.15">
      <c r="B202" s="317"/>
      <c r="C202" s="640">
        <v>24</v>
      </c>
      <c r="D202" s="641"/>
      <c r="E202" s="20">
        <v>4</v>
      </c>
      <c r="F202" s="287">
        <v>246</v>
      </c>
      <c r="G202" s="191" t="s">
        <v>600</v>
      </c>
      <c r="H202" s="168" t="s">
        <v>603</v>
      </c>
      <c r="I202" s="168" t="s">
        <v>537</v>
      </c>
      <c r="J202" s="608" t="s">
        <v>457</v>
      </c>
      <c r="K202" s="608"/>
      <c r="L202" s="608"/>
      <c r="M202" s="168" t="s">
        <v>612</v>
      </c>
      <c r="N202" s="168" t="s">
        <v>612</v>
      </c>
      <c r="O202" s="286" t="s">
        <v>538</v>
      </c>
      <c r="P202" s="191" t="s">
        <v>524</v>
      </c>
      <c r="Q202" s="168" t="s">
        <v>538</v>
      </c>
      <c r="R202" s="268" t="s">
        <v>539</v>
      </c>
      <c r="S202" s="268" t="s">
        <v>540</v>
      </c>
      <c r="T202" s="268" t="s">
        <v>632</v>
      </c>
      <c r="U202" s="608" t="s">
        <v>634</v>
      </c>
      <c r="V202" s="609"/>
      <c r="W202" s="609"/>
      <c r="X202" s="609"/>
      <c r="Y202" s="168" t="s">
        <v>527</v>
      </c>
    </row>
    <row r="203" spans="2:25" ht="16.149999999999999" customHeight="1" x14ac:dyDescent="0.15">
      <c r="B203" s="318"/>
      <c r="C203" s="640">
        <v>24</v>
      </c>
      <c r="D203" s="641"/>
      <c r="E203" s="20">
        <v>5</v>
      </c>
      <c r="F203" s="287">
        <v>247.5</v>
      </c>
      <c r="G203" s="191" t="s">
        <v>600</v>
      </c>
      <c r="H203" s="168" t="s">
        <v>532</v>
      </c>
      <c r="I203" s="168" t="s">
        <v>537</v>
      </c>
      <c r="J203" s="608" t="s">
        <v>604</v>
      </c>
      <c r="K203" s="608"/>
      <c r="L203" s="608"/>
      <c r="M203" s="168" t="s">
        <v>707</v>
      </c>
      <c r="N203" s="168" t="s">
        <v>707</v>
      </c>
      <c r="O203" s="286" t="s">
        <v>631</v>
      </c>
      <c r="P203" s="191" t="s">
        <v>524</v>
      </c>
      <c r="Q203" s="168" t="s">
        <v>538</v>
      </c>
      <c r="R203" s="268" t="s">
        <v>539</v>
      </c>
      <c r="S203" s="268" t="s">
        <v>540</v>
      </c>
      <c r="T203" s="268" t="s">
        <v>632</v>
      </c>
      <c r="U203" s="608" t="s">
        <v>634</v>
      </c>
      <c r="V203" s="609"/>
      <c r="W203" s="609"/>
      <c r="X203" s="609"/>
      <c r="Y203" s="168" t="s">
        <v>528</v>
      </c>
    </row>
    <row r="204" spans="2:25" ht="16.149999999999999" customHeight="1" x14ac:dyDescent="0.15">
      <c r="C204" s="1" t="s">
        <v>508</v>
      </c>
    </row>
    <row r="205" spans="2:25" ht="16.149999999999999" customHeight="1" x14ac:dyDescent="0.15">
      <c r="C205" s="30" t="s">
        <v>223</v>
      </c>
    </row>
    <row r="206" spans="2:25" ht="16.149999999999999" customHeight="1" x14ac:dyDescent="0.15">
      <c r="C206" s="3" t="s">
        <v>206</v>
      </c>
    </row>
    <row r="207" spans="2:25" ht="16.149999999999999" customHeight="1" x14ac:dyDescent="0.15">
      <c r="C207" s="3" t="s">
        <v>207</v>
      </c>
    </row>
    <row r="208" spans="2:25" ht="16.149999999999999" customHeight="1" x14ac:dyDescent="0.15">
      <c r="C208" s="3" t="s">
        <v>313</v>
      </c>
    </row>
    <row r="209" spans="1:25" ht="16.149999999999999" customHeight="1" x14ac:dyDescent="0.15">
      <c r="C209" s="4" t="s">
        <v>369</v>
      </c>
    </row>
    <row r="210" spans="1:25" ht="16.149999999999999" customHeight="1" x14ac:dyDescent="0.15">
      <c r="B210" s="316" t="s">
        <v>202</v>
      </c>
      <c r="C210" s="623" t="s">
        <v>28</v>
      </c>
      <c r="D210" s="400"/>
      <c r="E210" s="613" t="s">
        <v>171</v>
      </c>
      <c r="F210" s="613" t="s">
        <v>170</v>
      </c>
      <c r="G210" s="623" t="s">
        <v>169</v>
      </c>
      <c r="H210" s="627"/>
      <c r="I210" s="389" t="s">
        <v>168</v>
      </c>
      <c r="J210" s="399"/>
      <c r="K210" s="399"/>
      <c r="L210" s="399"/>
      <c r="M210" s="399"/>
      <c r="N210" s="400"/>
      <c r="O210" s="630" t="s">
        <v>366</v>
      </c>
      <c r="P210" s="632" t="s">
        <v>214</v>
      </c>
      <c r="Q210" s="633"/>
      <c r="R210" s="633"/>
      <c r="S210" s="634"/>
      <c r="T210" s="623" t="s">
        <v>167</v>
      </c>
      <c r="U210" s="638"/>
      <c r="V210" s="638"/>
      <c r="W210" s="638"/>
      <c r="X210" s="627"/>
      <c r="Y210" s="613" t="s">
        <v>166</v>
      </c>
    </row>
    <row r="211" spans="1:25" ht="16.149999999999999" customHeight="1" x14ac:dyDescent="0.15">
      <c r="B211" s="317"/>
      <c r="C211" s="624"/>
      <c r="D211" s="625"/>
      <c r="E211" s="614"/>
      <c r="F211" s="614"/>
      <c r="G211" s="628"/>
      <c r="H211" s="629"/>
      <c r="I211" s="348"/>
      <c r="J211" s="349"/>
      <c r="K211" s="349"/>
      <c r="L211" s="349"/>
      <c r="M211" s="349"/>
      <c r="N211" s="350"/>
      <c r="O211" s="631"/>
      <c r="P211" s="635"/>
      <c r="Q211" s="636"/>
      <c r="R211" s="636"/>
      <c r="S211" s="637"/>
      <c r="T211" s="628"/>
      <c r="U211" s="639"/>
      <c r="V211" s="639"/>
      <c r="W211" s="639"/>
      <c r="X211" s="629"/>
      <c r="Y211" s="614"/>
    </row>
    <row r="212" spans="1:25" ht="16.149999999999999" customHeight="1" x14ac:dyDescent="0.15">
      <c r="B212" s="317"/>
      <c r="C212" s="624"/>
      <c r="D212" s="625"/>
      <c r="E212" s="614"/>
      <c r="F212" s="614"/>
      <c r="G212" s="616" t="s">
        <v>165</v>
      </c>
      <c r="H212" s="616" t="s">
        <v>164</v>
      </c>
      <c r="I212" s="618" t="s">
        <v>163</v>
      </c>
      <c r="J212" s="618" t="s">
        <v>30</v>
      </c>
      <c r="K212" s="605"/>
      <c r="L212" s="605"/>
      <c r="M212" s="619" t="s">
        <v>3</v>
      </c>
      <c r="N212" s="620" t="s">
        <v>497</v>
      </c>
      <c r="O212" s="618" t="s">
        <v>406</v>
      </c>
      <c r="P212" s="377" t="s">
        <v>222</v>
      </c>
      <c r="Q212" s="605"/>
      <c r="R212" s="616" t="s">
        <v>220</v>
      </c>
      <c r="S212" s="616" t="s">
        <v>221</v>
      </c>
      <c r="T212" s="621" t="s">
        <v>162</v>
      </c>
      <c r="U212" s="616" t="s">
        <v>215</v>
      </c>
      <c r="V212" s="605"/>
      <c r="W212" s="605"/>
      <c r="X212" s="605"/>
      <c r="Y212" s="614"/>
    </row>
    <row r="213" spans="1:25" ht="16.149999999999999" customHeight="1" x14ac:dyDescent="0.15">
      <c r="B213" s="317"/>
      <c r="C213" s="348"/>
      <c r="D213" s="350"/>
      <c r="E213" s="626"/>
      <c r="F213" s="626"/>
      <c r="G213" s="617"/>
      <c r="H213" s="617"/>
      <c r="I213" s="605"/>
      <c r="J213" s="605"/>
      <c r="K213" s="605"/>
      <c r="L213" s="605"/>
      <c r="M213" s="605"/>
      <c r="N213" s="605"/>
      <c r="O213" s="605"/>
      <c r="P213" s="232" t="s">
        <v>216</v>
      </c>
      <c r="Q213" s="232" t="s">
        <v>218</v>
      </c>
      <c r="R213" s="605"/>
      <c r="S213" s="605"/>
      <c r="T213" s="605"/>
      <c r="U213" s="605"/>
      <c r="V213" s="605"/>
      <c r="W213" s="605"/>
      <c r="X213" s="605"/>
      <c r="Y213" s="615"/>
    </row>
    <row r="214" spans="1:25" ht="16.149999999999999" customHeight="1" x14ac:dyDescent="0.15">
      <c r="B214" s="317"/>
      <c r="C214" s="640">
        <v>24</v>
      </c>
      <c r="D214" s="641"/>
      <c r="E214" s="20">
        <v>6</v>
      </c>
      <c r="F214" s="287">
        <v>256.39999999999998</v>
      </c>
      <c r="G214" s="191" t="s">
        <v>455</v>
      </c>
      <c r="H214" s="168" t="s">
        <v>532</v>
      </c>
      <c r="I214" s="168" t="s">
        <v>464</v>
      </c>
      <c r="J214" s="608" t="s">
        <v>464</v>
      </c>
      <c r="K214" s="608"/>
      <c r="L214" s="608"/>
      <c r="M214" s="191" t="s">
        <v>708</v>
      </c>
      <c r="N214" s="191" t="s">
        <v>708</v>
      </c>
      <c r="O214" s="191" t="s">
        <v>538</v>
      </c>
      <c r="P214" s="191" t="s">
        <v>524</v>
      </c>
      <c r="Q214" s="191" t="s">
        <v>538</v>
      </c>
      <c r="R214" s="199" t="s">
        <v>539</v>
      </c>
      <c r="S214" s="199" t="s">
        <v>540</v>
      </c>
      <c r="T214" s="199" t="s">
        <v>632</v>
      </c>
      <c r="U214" s="608" t="s">
        <v>634</v>
      </c>
      <c r="V214" s="609"/>
      <c r="W214" s="609"/>
      <c r="X214" s="609"/>
      <c r="Y214" s="191"/>
    </row>
    <row r="215" spans="1:25" ht="16.149999999999999" customHeight="1" x14ac:dyDescent="0.15">
      <c r="A215" s="1" t="s">
        <v>524</v>
      </c>
      <c r="B215" s="317"/>
      <c r="C215" s="640">
        <v>24</v>
      </c>
      <c r="D215" s="641"/>
      <c r="E215" s="20">
        <v>8</v>
      </c>
      <c r="F215" s="287">
        <v>247.2</v>
      </c>
      <c r="G215" s="191" t="s">
        <v>600</v>
      </c>
      <c r="H215" s="168" t="s">
        <v>602</v>
      </c>
      <c r="I215" s="168" t="s">
        <v>537</v>
      </c>
      <c r="J215" s="608" t="s">
        <v>457</v>
      </c>
      <c r="K215" s="608"/>
      <c r="L215" s="608"/>
      <c r="M215" s="191" t="s">
        <v>695</v>
      </c>
      <c r="N215" s="191" t="s">
        <v>524</v>
      </c>
      <c r="O215" s="191" t="s">
        <v>524</v>
      </c>
      <c r="P215" s="191" t="s">
        <v>524</v>
      </c>
      <c r="Q215" s="191" t="s">
        <v>538</v>
      </c>
      <c r="R215" s="199" t="s">
        <v>539</v>
      </c>
      <c r="S215" s="199" t="s">
        <v>540</v>
      </c>
      <c r="T215" s="199" t="s">
        <v>541</v>
      </c>
      <c r="U215" s="608" t="s">
        <v>361</v>
      </c>
      <c r="V215" s="622"/>
      <c r="W215" s="622"/>
      <c r="X215" s="622"/>
      <c r="Y215" s="251"/>
    </row>
    <row r="216" spans="1:25" ht="16.149999999999999" customHeight="1" x14ac:dyDescent="0.15">
      <c r="B216" s="317"/>
      <c r="C216" s="640">
        <v>24</v>
      </c>
      <c r="D216" s="641"/>
      <c r="E216" s="20">
        <v>9</v>
      </c>
      <c r="F216" s="287">
        <v>246.6</v>
      </c>
      <c r="G216" s="191" t="s">
        <v>600</v>
      </c>
      <c r="H216" s="168" t="s">
        <v>531</v>
      </c>
      <c r="I216" s="168" t="s">
        <v>537</v>
      </c>
      <c r="J216" s="608" t="s">
        <v>457</v>
      </c>
      <c r="K216" s="608"/>
      <c r="L216" s="608"/>
      <c r="M216" s="191" t="s">
        <v>620</v>
      </c>
      <c r="N216" s="191" t="s">
        <v>361</v>
      </c>
      <c r="O216" s="191" t="s">
        <v>524</v>
      </c>
      <c r="P216" s="191" t="s">
        <v>524</v>
      </c>
      <c r="Q216" s="191" t="s">
        <v>538</v>
      </c>
      <c r="R216" s="199" t="s">
        <v>539</v>
      </c>
      <c r="S216" s="199" t="s">
        <v>540</v>
      </c>
      <c r="T216" s="199" t="s">
        <v>541</v>
      </c>
      <c r="U216" s="608" t="s">
        <v>361</v>
      </c>
      <c r="V216" s="609"/>
      <c r="W216" s="609"/>
      <c r="X216" s="609"/>
      <c r="Y216" s="191"/>
    </row>
    <row r="217" spans="1:25" ht="16.149999999999999" customHeight="1" x14ac:dyDescent="0.15">
      <c r="B217" s="317"/>
      <c r="C217" s="640">
        <v>24</v>
      </c>
      <c r="D217" s="641"/>
      <c r="E217" s="20">
        <v>10</v>
      </c>
      <c r="F217" s="287">
        <v>249.4</v>
      </c>
      <c r="G217" s="191" t="s">
        <v>600</v>
      </c>
      <c r="H217" s="168" t="s">
        <v>532</v>
      </c>
      <c r="I217" s="168" t="s">
        <v>537</v>
      </c>
      <c r="J217" s="608" t="s">
        <v>456</v>
      </c>
      <c r="K217" s="608"/>
      <c r="L217" s="608"/>
      <c r="M217" s="191" t="s">
        <v>709</v>
      </c>
      <c r="N217" s="191" t="s">
        <v>361</v>
      </c>
      <c r="O217" s="191" t="s">
        <v>524</v>
      </c>
      <c r="P217" s="191" t="s">
        <v>524</v>
      </c>
      <c r="Q217" s="191" t="s">
        <v>538</v>
      </c>
      <c r="R217" s="199" t="s">
        <v>539</v>
      </c>
      <c r="S217" s="199" t="s">
        <v>540</v>
      </c>
      <c r="T217" s="199" t="s">
        <v>541</v>
      </c>
      <c r="U217" s="608" t="s">
        <v>361</v>
      </c>
      <c r="V217" s="609"/>
      <c r="W217" s="609"/>
      <c r="X217" s="609"/>
      <c r="Y217" s="191"/>
    </row>
    <row r="218" spans="1:25" ht="16.149999999999999" customHeight="1" x14ac:dyDescent="0.15">
      <c r="B218" s="317"/>
      <c r="C218" s="640">
        <v>24</v>
      </c>
      <c r="D218" s="641"/>
      <c r="E218" s="20">
        <v>11</v>
      </c>
      <c r="F218" s="287">
        <v>251.5</v>
      </c>
      <c r="G218" s="191" t="s">
        <v>600</v>
      </c>
      <c r="H218" s="168" t="s">
        <v>603</v>
      </c>
      <c r="I218" s="168" t="s">
        <v>537</v>
      </c>
      <c r="J218" s="608" t="s">
        <v>457</v>
      </c>
      <c r="K218" s="608"/>
      <c r="L218" s="608"/>
      <c r="M218" s="191" t="s">
        <v>710</v>
      </c>
      <c r="N218" s="191" t="s">
        <v>361</v>
      </c>
      <c r="O218" s="191" t="s">
        <v>524</v>
      </c>
      <c r="P218" s="191" t="s">
        <v>524</v>
      </c>
      <c r="Q218" s="191" t="s">
        <v>538</v>
      </c>
      <c r="R218" s="199" t="s">
        <v>539</v>
      </c>
      <c r="S218" s="199" t="s">
        <v>540</v>
      </c>
      <c r="T218" s="199" t="s">
        <v>541</v>
      </c>
      <c r="U218" s="608" t="s">
        <v>361</v>
      </c>
      <c r="V218" s="609"/>
      <c r="W218" s="609"/>
      <c r="X218" s="609"/>
      <c r="Y218" s="191"/>
    </row>
    <row r="219" spans="1:25" ht="16.149999999999999" customHeight="1" x14ac:dyDescent="0.15">
      <c r="B219" s="317"/>
      <c r="C219" s="640">
        <v>24</v>
      </c>
      <c r="D219" s="641"/>
      <c r="E219" s="20">
        <v>12</v>
      </c>
      <c r="F219" s="287">
        <v>256.10000000000002</v>
      </c>
      <c r="G219" s="191" t="s">
        <v>600</v>
      </c>
      <c r="H219" s="168" t="s">
        <v>603</v>
      </c>
      <c r="I219" s="168" t="s">
        <v>537</v>
      </c>
      <c r="J219" s="314" t="s">
        <v>457</v>
      </c>
      <c r="K219" s="565"/>
      <c r="L219" s="315"/>
      <c r="M219" s="191" t="s">
        <v>668</v>
      </c>
      <c r="N219" s="191" t="s">
        <v>361</v>
      </c>
      <c r="O219" s="235" t="s">
        <v>524</v>
      </c>
      <c r="P219" s="235" t="s">
        <v>524</v>
      </c>
      <c r="Q219" s="235" t="s">
        <v>538</v>
      </c>
      <c r="R219" s="199" t="s">
        <v>539</v>
      </c>
      <c r="S219" s="199" t="s">
        <v>540</v>
      </c>
      <c r="T219" s="199" t="s">
        <v>541</v>
      </c>
      <c r="U219" s="314" t="s">
        <v>361</v>
      </c>
      <c r="V219" s="565"/>
      <c r="W219" s="565"/>
      <c r="X219" s="315"/>
      <c r="Y219" s="191"/>
    </row>
    <row r="220" spans="1:25" ht="16.149999999999999" customHeight="1" x14ac:dyDescent="0.15">
      <c r="B220" s="317"/>
      <c r="C220" s="640">
        <v>24</v>
      </c>
      <c r="D220" s="641"/>
      <c r="E220" s="20">
        <v>13</v>
      </c>
      <c r="F220" s="287">
        <v>248.4</v>
      </c>
      <c r="G220" s="191" t="s">
        <v>248</v>
      </c>
      <c r="H220" s="168" t="s">
        <v>534</v>
      </c>
      <c r="I220" s="168" t="s">
        <v>464</v>
      </c>
      <c r="J220" s="314" t="s">
        <v>465</v>
      </c>
      <c r="K220" s="565"/>
      <c r="L220" s="315"/>
      <c r="M220" s="191" t="s">
        <v>711</v>
      </c>
      <c r="N220" s="191" t="s">
        <v>361</v>
      </c>
      <c r="O220" s="235" t="s">
        <v>524</v>
      </c>
      <c r="P220" s="235" t="s">
        <v>524</v>
      </c>
      <c r="Q220" s="235" t="s">
        <v>631</v>
      </c>
      <c r="R220" s="199" t="s">
        <v>539</v>
      </c>
      <c r="S220" s="199" t="s">
        <v>540</v>
      </c>
      <c r="T220" s="199" t="s">
        <v>541</v>
      </c>
      <c r="U220" s="608" t="s">
        <v>361</v>
      </c>
      <c r="V220" s="609"/>
      <c r="W220" s="609"/>
      <c r="X220" s="609"/>
      <c r="Y220" s="191"/>
    </row>
    <row r="221" spans="1:25" ht="16.149999999999999" customHeight="1" x14ac:dyDescent="0.15">
      <c r="B221" s="317"/>
      <c r="C221" s="640">
        <v>25</v>
      </c>
      <c r="D221" s="641"/>
      <c r="E221" s="20">
        <v>1</v>
      </c>
      <c r="F221" s="287">
        <v>256.60000000000002</v>
      </c>
      <c r="G221" s="191" t="s">
        <v>600</v>
      </c>
      <c r="H221" s="168" t="s">
        <v>536</v>
      </c>
      <c r="I221" s="168" t="s">
        <v>537</v>
      </c>
      <c r="J221" s="314" t="s">
        <v>456</v>
      </c>
      <c r="K221" s="565"/>
      <c r="L221" s="315"/>
      <c r="M221" s="191" t="s">
        <v>712</v>
      </c>
      <c r="N221" s="191" t="s">
        <v>712</v>
      </c>
      <c r="O221" s="235" t="s">
        <v>592</v>
      </c>
      <c r="P221" s="235" t="s">
        <v>524</v>
      </c>
      <c r="Q221" s="235" t="s">
        <v>538</v>
      </c>
      <c r="R221" s="199" t="s">
        <v>539</v>
      </c>
      <c r="S221" s="199" t="s">
        <v>540</v>
      </c>
      <c r="T221" s="199" t="s">
        <v>632</v>
      </c>
      <c r="U221" s="608" t="s">
        <v>729</v>
      </c>
      <c r="V221" s="609"/>
      <c r="W221" s="609"/>
      <c r="X221" s="609"/>
      <c r="Y221" s="191" t="s">
        <v>528</v>
      </c>
    </row>
    <row r="222" spans="1:25" ht="16.149999999999999" customHeight="1" x14ac:dyDescent="0.15">
      <c r="B222" s="317"/>
      <c r="C222" s="640">
        <v>25</v>
      </c>
      <c r="D222" s="641"/>
      <c r="E222" s="20">
        <v>2</v>
      </c>
      <c r="F222" s="287">
        <v>256.89999999999998</v>
      </c>
      <c r="G222" s="191" t="s">
        <v>600</v>
      </c>
      <c r="H222" s="168" t="s">
        <v>531</v>
      </c>
      <c r="I222" s="168" t="s">
        <v>464</v>
      </c>
      <c r="J222" s="314" t="s">
        <v>464</v>
      </c>
      <c r="K222" s="565"/>
      <c r="L222" s="315"/>
      <c r="M222" s="191" t="s">
        <v>713</v>
      </c>
      <c r="N222" s="191" t="s">
        <v>713</v>
      </c>
      <c r="O222" s="235" t="s">
        <v>631</v>
      </c>
      <c r="P222" s="235" t="s">
        <v>524</v>
      </c>
      <c r="Q222" s="235" t="s">
        <v>631</v>
      </c>
      <c r="R222" s="199" t="s">
        <v>539</v>
      </c>
      <c r="S222" s="199" t="s">
        <v>540</v>
      </c>
      <c r="T222" s="199" t="s">
        <v>632</v>
      </c>
      <c r="U222" s="608" t="s">
        <v>633</v>
      </c>
      <c r="V222" s="609"/>
      <c r="W222" s="609"/>
      <c r="X222" s="609"/>
      <c r="Y222" s="191"/>
    </row>
    <row r="223" spans="1:25" ht="16.149999999999999" customHeight="1" x14ac:dyDescent="0.15">
      <c r="B223" s="317"/>
      <c r="C223" s="640">
        <v>25</v>
      </c>
      <c r="D223" s="641"/>
      <c r="E223" s="20">
        <v>3</v>
      </c>
      <c r="F223" s="287">
        <v>264.89999999999998</v>
      </c>
      <c r="G223" s="191" t="s">
        <v>600</v>
      </c>
      <c r="H223" s="168" t="s">
        <v>533</v>
      </c>
      <c r="I223" s="168" t="s">
        <v>537</v>
      </c>
      <c r="J223" s="608" t="s">
        <v>457</v>
      </c>
      <c r="K223" s="608"/>
      <c r="L223" s="608"/>
      <c r="M223" s="191" t="s">
        <v>620</v>
      </c>
      <c r="N223" s="191" t="s">
        <v>620</v>
      </c>
      <c r="O223" s="235" t="s">
        <v>631</v>
      </c>
      <c r="P223" s="235" t="s">
        <v>524</v>
      </c>
      <c r="Q223" s="235" t="s">
        <v>631</v>
      </c>
      <c r="R223" s="199" t="s">
        <v>539</v>
      </c>
      <c r="S223" s="199" t="s">
        <v>540</v>
      </c>
      <c r="T223" s="199" t="s">
        <v>632</v>
      </c>
      <c r="U223" s="608" t="s">
        <v>633</v>
      </c>
      <c r="V223" s="609"/>
      <c r="W223" s="609"/>
      <c r="X223" s="609"/>
      <c r="Y223" s="191" t="s">
        <v>527</v>
      </c>
    </row>
    <row r="224" spans="1:25" ht="16.149999999999999" customHeight="1" x14ac:dyDescent="0.15">
      <c r="B224" s="317"/>
      <c r="C224" s="640">
        <v>25</v>
      </c>
      <c r="D224" s="641"/>
      <c r="E224" s="20">
        <v>4</v>
      </c>
      <c r="F224" s="287">
        <v>267.10000000000002</v>
      </c>
      <c r="G224" s="191" t="s">
        <v>455</v>
      </c>
      <c r="H224" s="168" t="s">
        <v>543</v>
      </c>
      <c r="I224" s="168" t="s">
        <v>537</v>
      </c>
      <c r="J224" s="608" t="s">
        <v>457</v>
      </c>
      <c r="K224" s="608"/>
      <c r="L224" s="608"/>
      <c r="M224" s="191" t="s">
        <v>714</v>
      </c>
      <c r="N224" s="191" t="s">
        <v>714</v>
      </c>
      <c r="O224" s="235" t="s">
        <v>631</v>
      </c>
      <c r="P224" s="235" t="s">
        <v>524</v>
      </c>
      <c r="Q224" s="235" t="s">
        <v>538</v>
      </c>
      <c r="R224" s="199" t="s">
        <v>539</v>
      </c>
      <c r="S224" s="199" t="s">
        <v>540</v>
      </c>
      <c r="T224" s="199" t="s">
        <v>632</v>
      </c>
      <c r="U224" s="608" t="s">
        <v>634</v>
      </c>
      <c r="V224" s="609"/>
      <c r="W224" s="609"/>
      <c r="X224" s="609"/>
      <c r="Y224" s="191" t="s">
        <v>528</v>
      </c>
    </row>
    <row r="225" spans="1:25" ht="16.149999999999999" customHeight="1" x14ac:dyDescent="0.15">
      <c r="B225" s="317"/>
      <c r="C225" s="640">
        <v>25</v>
      </c>
      <c r="D225" s="641"/>
      <c r="E225" s="20">
        <v>5</v>
      </c>
      <c r="F225" s="287">
        <v>256.60000000000002</v>
      </c>
      <c r="G225" s="191" t="s">
        <v>455</v>
      </c>
      <c r="H225" s="168" t="s">
        <v>603</v>
      </c>
      <c r="I225" s="168" t="s">
        <v>537</v>
      </c>
      <c r="J225" s="608" t="s">
        <v>457</v>
      </c>
      <c r="K225" s="608"/>
      <c r="L225" s="608"/>
      <c r="M225" s="191" t="s">
        <v>621</v>
      </c>
      <c r="N225" s="191" t="s">
        <v>621</v>
      </c>
      <c r="O225" s="235" t="s">
        <v>538</v>
      </c>
      <c r="P225" s="235" t="s">
        <v>524</v>
      </c>
      <c r="Q225" s="235" t="s">
        <v>538</v>
      </c>
      <c r="R225" s="199" t="s">
        <v>539</v>
      </c>
      <c r="S225" s="199" t="s">
        <v>540</v>
      </c>
      <c r="T225" s="199" t="s">
        <v>632</v>
      </c>
      <c r="U225" s="608" t="s">
        <v>634</v>
      </c>
      <c r="V225" s="609"/>
      <c r="W225" s="609"/>
      <c r="X225" s="609"/>
      <c r="Y225" s="191" t="s">
        <v>527</v>
      </c>
    </row>
    <row r="226" spans="1:25" ht="16.149999999999999" customHeight="1" x14ac:dyDescent="0.15">
      <c r="B226" s="317"/>
      <c r="C226" s="640">
        <v>25</v>
      </c>
      <c r="D226" s="641"/>
      <c r="E226" s="20">
        <v>6</v>
      </c>
      <c r="F226" s="287">
        <v>262.2</v>
      </c>
      <c r="G226" s="191" t="s">
        <v>600</v>
      </c>
      <c r="H226" s="168" t="s">
        <v>532</v>
      </c>
      <c r="I226" s="168" t="s">
        <v>537</v>
      </c>
      <c r="J226" s="608" t="s">
        <v>456</v>
      </c>
      <c r="K226" s="608"/>
      <c r="L226" s="608"/>
      <c r="M226" s="191" t="s">
        <v>715</v>
      </c>
      <c r="N226" s="191" t="s">
        <v>715</v>
      </c>
      <c r="O226" s="235" t="s">
        <v>592</v>
      </c>
      <c r="P226" s="235" t="s">
        <v>524</v>
      </c>
      <c r="Q226" s="235" t="s">
        <v>538</v>
      </c>
      <c r="R226" s="199" t="s">
        <v>539</v>
      </c>
      <c r="S226" s="199" t="s">
        <v>540</v>
      </c>
      <c r="T226" s="199" t="s">
        <v>632</v>
      </c>
      <c r="U226" s="608" t="s">
        <v>634</v>
      </c>
      <c r="V226" s="609"/>
      <c r="W226" s="609"/>
      <c r="X226" s="609"/>
      <c r="Y226" s="191" t="s">
        <v>528</v>
      </c>
    </row>
    <row r="227" spans="1:25" ht="16.149999999999999" customHeight="1" x14ac:dyDescent="0.15">
      <c r="B227" s="317"/>
      <c r="C227" s="640">
        <v>25</v>
      </c>
      <c r="D227" s="641"/>
      <c r="E227" s="20">
        <v>7</v>
      </c>
      <c r="F227" s="287">
        <v>256.60000000000002</v>
      </c>
      <c r="G227" s="191" t="s">
        <v>600</v>
      </c>
      <c r="H227" s="168" t="s">
        <v>532</v>
      </c>
      <c r="I227" s="168" t="s">
        <v>537</v>
      </c>
      <c r="J227" s="608" t="s">
        <v>456</v>
      </c>
      <c r="K227" s="608"/>
      <c r="L227" s="608"/>
      <c r="M227" s="191" t="s">
        <v>716</v>
      </c>
      <c r="N227" s="191" t="s">
        <v>361</v>
      </c>
      <c r="O227" s="191" t="s">
        <v>524</v>
      </c>
      <c r="P227" s="191" t="s">
        <v>524</v>
      </c>
      <c r="Q227" s="191" t="s">
        <v>538</v>
      </c>
      <c r="R227" s="199" t="s">
        <v>539</v>
      </c>
      <c r="S227" s="199" t="s">
        <v>540</v>
      </c>
      <c r="T227" s="199" t="s">
        <v>632</v>
      </c>
      <c r="U227" s="608" t="s">
        <v>634</v>
      </c>
      <c r="V227" s="609"/>
      <c r="W227" s="609"/>
      <c r="X227" s="609"/>
      <c r="Y227" s="191" t="s">
        <v>528</v>
      </c>
    </row>
    <row r="228" spans="1:25" ht="16.149999999999999" customHeight="1" x14ac:dyDescent="0.15">
      <c r="B228" s="317"/>
      <c r="C228" s="640">
        <v>25</v>
      </c>
      <c r="D228" s="641"/>
      <c r="E228" s="20">
        <v>8</v>
      </c>
      <c r="F228" s="287">
        <v>261.10000000000002</v>
      </c>
      <c r="G228" s="191" t="s">
        <v>600</v>
      </c>
      <c r="H228" s="168" t="s">
        <v>532</v>
      </c>
      <c r="I228" s="168" t="s">
        <v>537</v>
      </c>
      <c r="J228" s="608" t="s">
        <v>456</v>
      </c>
      <c r="K228" s="608"/>
      <c r="L228" s="608"/>
      <c r="M228" s="191" t="s">
        <v>717</v>
      </c>
      <c r="N228" s="191" t="s">
        <v>361</v>
      </c>
      <c r="O228" s="191" t="s">
        <v>524</v>
      </c>
      <c r="P228" s="191" t="s">
        <v>524</v>
      </c>
      <c r="Q228" s="191" t="s">
        <v>538</v>
      </c>
      <c r="R228" s="199" t="s">
        <v>539</v>
      </c>
      <c r="S228" s="199" t="s">
        <v>540</v>
      </c>
      <c r="T228" s="199" t="s">
        <v>632</v>
      </c>
      <c r="U228" s="608" t="s">
        <v>634</v>
      </c>
      <c r="V228" s="609"/>
      <c r="W228" s="609"/>
      <c r="X228" s="609"/>
      <c r="Y228" s="191" t="s">
        <v>528</v>
      </c>
    </row>
    <row r="229" spans="1:25" ht="16.149999999999999" customHeight="1" x14ac:dyDescent="0.15">
      <c r="B229" s="317"/>
      <c r="C229" s="640">
        <v>26</v>
      </c>
      <c r="D229" s="641"/>
      <c r="E229" s="20">
        <v>1</v>
      </c>
      <c r="F229" s="287">
        <v>267.2</v>
      </c>
      <c r="G229" s="191" t="s">
        <v>600</v>
      </c>
      <c r="H229" s="168" t="s">
        <v>536</v>
      </c>
      <c r="I229" s="168" t="s">
        <v>537</v>
      </c>
      <c r="J229" s="608" t="s">
        <v>456</v>
      </c>
      <c r="K229" s="608"/>
      <c r="L229" s="608"/>
      <c r="M229" s="191" t="s">
        <v>718</v>
      </c>
      <c r="N229" s="191" t="s">
        <v>718</v>
      </c>
      <c r="O229" s="191" t="s">
        <v>592</v>
      </c>
      <c r="P229" s="191" t="s">
        <v>524</v>
      </c>
      <c r="Q229" s="191" t="s">
        <v>538</v>
      </c>
      <c r="R229" s="199" t="s">
        <v>539</v>
      </c>
      <c r="S229" s="199" t="s">
        <v>540</v>
      </c>
      <c r="T229" s="199" t="s">
        <v>632</v>
      </c>
      <c r="U229" s="608" t="s">
        <v>634</v>
      </c>
      <c r="V229" s="609"/>
      <c r="W229" s="609"/>
      <c r="X229" s="609"/>
      <c r="Y229" s="191" t="s">
        <v>528</v>
      </c>
    </row>
    <row r="230" spans="1:25" ht="16.149999999999999" customHeight="1" x14ac:dyDescent="0.15">
      <c r="B230" s="317"/>
      <c r="C230" s="640">
        <v>26</v>
      </c>
      <c r="D230" s="641"/>
      <c r="E230" s="20">
        <v>2</v>
      </c>
      <c r="F230" s="287">
        <v>275.60000000000002</v>
      </c>
      <c r="G230" s="191" t="s">
        <v>248</v>
      </c>
      <c r="H230" s="168" t="s">
        <v>637</v>
      </c>
      <c r="I230" s="168" t="s">
        <v>464</v>
      </c>
      <c r="J230" s="608" t="s">
        <v>465</v>
      </c>
      <c r="K230" s="608"/>
      <c r="L230" s="608"/>
      <c r="M230" s="191" t="s">
        <v>719</v>
      </c>
      <c r="N230" s="191" t="s">
        <v>719</v>
      </c>
      <c r="O230" s="191" t="s">
        <v>538</v>
      </c>
      <c r="P230" s="191" t="s">
        <v>524</v>
      </c>
      <c r="Q230" s="191" t="s">
        <v>631</v>
      </c>
      <c r="R230" s="199" t="s">
        <v>539</v>
      </c>
      <c r="S230" s="199" t="s">
        <v>540</v>
      </c>
      <c r="T230" s="199" t="s">
        <v>632</v>
      </c>
      <c r="U230" s="608" t="s">
        <v>633</v>
      </c>
      <c r="V230" s="609"/>
      <c r="W230" s="609"/>
      <c r="X230" s="609"/>
      <c r="Y230" s="191" t="s">
        <v>528</v>
      </c>
    </row>
    <row r="231" spans="1:25" ht="16.149999999999999" customHeight="1" x14ac:dyDescent="0.15">
      <c r="B231" s="317"/>
      <c r="C231" s="640">
        <v>26</v>
      </c>
      <c r="D231" s="641"/>
      <c r="E231" s="20">
        <v>3</v>
      </c>
      <c r="F231" s="287">
        <v>274.2</v>
      </c>
      <c r="G231" s="191" t="s">
        <v>600</v>
      </c>
      <c r="H231" s="168" t="s">
        <v>602</v>
      </c>
      <c r="I231" s="168" t="s">
        <v>537</v>
      </c>
      <c r="J231" s="608" t="s">
        <v>457</v>
      </c>
      <c r="K231" s="608"/>
      <c r="L231" s="608"/>
      <c r="M231" s="191" t="s">
        <v>617</v>
      </c>
      <c r="N231" s="191" t="s">
        <v>617</v>
      </c>
      <c r="O231" s="191" t="s">
        <v>538</v>
      </c>
      <c r="P231" s="191" t="s">
        <v>524</v>
      </c>
      <c r="Q231" s="191" t="s">
        <v>538</v>
      </c>
      <c r="R231" s="199" t="s">
        <v>539</v>
      </c>
      <c r="S231" s="199" t="s">
        <v>540</v>
      </c>
      <c r="T231" s="199" t="s">
        <v>632</v>
      </c>
      <c r="U231" s="608" t="s">
        <v>634</v>
      </c>
      <c r="V231" s="609"/>
      <c r="W231" s="609"/>
      <c r="X231" s="609"/>
      <c r="Y231" s="191" t="s">
        <v>527</v>
      </c>
    </row>
    <row r="232" spans="1:25" ht="16.149999999999999" customHeight="1" x14ac:dyDescent="0.15">
      <c r="B232" s="317"/>
      <c r="C232" s="640">
        <v>26</v>
      </c>
      <c r="D232" s="641"/>
      <c r="E232" s="20">
        <v>4</v>
      </c>
      <c r="F232" s="287">
        <v>267.2</v>
      </c>
      <c r="G232" s="191" t="s">
        <v>600</v>
      </c>
      <c r="H232" s="168" t="s">
        <v>542</v>
      </c>
      <c r="I232" s="168" t="s">
        <v>464</v>
      </c>
      <c r="J232" s="608" t="s">
        <v>464</v>
      </c>
      <c r="K232" s="608"/>
      <c r="L232" s="608"/>
      <c r="M232" s="191" t="s">
        <v>720</v>
      </c>
      <c r="N232" s="191" t="s">
        <v>720</v>
      </c>
      <c r="O232" s="191" t="s">
        <v>538</v>
      </c>
      <c r="P232" s="191" t="s">
        <v>524</v>
      </c>
      <c r="Q232" s="191" t="s">
        <v>538</v>
      </c>
      <c r="R232" s="199" t="s">
        <v>539</v>
      </c>
      <c r="S232" s="199" t="s">
        <v>540</v>
      </c>
      <c r="T232" s="199" t="s">
        <v>632</v>
      </c>
      <c r="U232" s="608" t="s">
        <v>634</v>
      </c>
      <c r="V232" s="609"/>
      <c r="W232" s="609"/>
      <c r="X232" s="609"/>
      <c r="Y232" s="191"/>
    </row>
    <row r="233" spans="1:25" ht="16.149999999999999" customHeight="1" x14ac:dyDescent="0.15">
      <c r="B233" s="317"/>
      <c r="C233" s="640">
        <v>26</v>
      </c>
      <c r="D233" s="641"/>
      <c r="E233" s="20">
        <v>5</v>
      </c>
      <c r="F233" s="287">
        <v>271.7</v>
      </c>
      <c r="G233" s="191" t="s">
        <v>600</v>
      </c>
      <c r="H233" s="168" t="s">
        <v>531</v>
      </c>
      <c r="I233" s="168" t="s">
        <v>537</v>
      </c>
      <c r="J233" s="608" t="s">
        <v>456</v>
      </c>
      <c r="K233" s="608"/>
      <c r="L233" s="608"/>
      <c r="M233" s="191" t="s">
        <v>721</v>
      </c>
      <c r="N233" s="191" t="s">
        <v>721</v>
      </c>
      <c r="O233" s="191" t="s">
        <v>631</v>
      </c>
      <c r="P233" s="191" t="s">
        <v>524</v>
      </c>
      <c r="Q233" s="191" t="s">
        <v>538</v>
      </c>
      <c r="R233" s="199" t="s">
        <v>539</v>
      </c>
      <c r="S233" s="199" t="s">
        <v>540</v>
      </c>
      <c r="T233" s="199" t="s">
        <v>632</v>
      </c>
      <c r="U233" s="608" t="s">
        <v>634</v>
      </c>
      <c r="V233" s="609"/>
      <c r="W233" s="609"/>
      <c r="X233" s="609"/>
      <c r="Y233" s="191" t="s">
        <v>528</v>
      </c>
    </row>
    <row r="234" spans="1:25" ht="16.149999999999999" customHeight="1" x14ac:dyDescent="0.15">
      <c r="B234" s="317"/>
      <c r="C234" s="640">
        <v>26</v>
      </c>
      <c r="D234" s="641"/>
      <c r="E234" s="20">
        <v>6</v>
      </c>
      <c r="F234" s="287">
        <v>267.2</v>
      </c>
      <c r="G234" s="191" t="s">
        <v>600</v>
      </c>
      <c r="H234" s="168" t="s">
        <v>603</v>
      </c>
      <c r="I234" s="168" t="s">
        <v>537</v>
      </c>
      <c r="J234" s="608" t="s">
        <v>457</v>
      </c>
      <c r="K234" s="608"/>
      <c r="L234" s="608"/>
      <c r="M234" s="191" t="s">
        <v>695</v>
      </c>
      <c r="N234" s="191" t="s">
        <v>695</v>
      </c>
      <c r="O234" s="191" t="s">
        <v>538</v>
      </c>
      <c r="P234" s="191" t="s">
        <v>524</v>
      </c>
      <c r="Q234" s="191" t="s">
        <v>538</v>
      </c>
      <c r="R234" s="199" t="s">
        <v>539</v>
      </c>
      <c r="S234" s="199" t="s">
        <v>540</v>
      </c>
      <c r="T234" s="199" t="s">
        <v>632</v>
      </c>
      <c r="U234" s="608" t="s">
        <v>634</v>
      </c>
      <c r="V234" s="609"/>
      <c r="W234" s="609"/>
      <c r="X234" s="609"/>
      <c r="Y234" s="191" t="s">
        <v>527</v>
      </c>
    </row>
    <row r="235" spans="1:25" ht="16.149999999999999" customHeight="1" x14ac:dyDescent="0.15">
      <c r="B235" s="317"/>
      <c r="C235" s="640">
        <v>26</v>
      </c>
      <c r="D235" s="641"/>
      <c r="E235" s="20">
        <v>7</v>
      </c>
      <c r="F235" s="287">
        <v>267.2</v>
      </c>
      <c r="G235" s="191" t="s">
        <v>600</v>
      </c>
      <c r="H235" s="168" t="s">
        <v>532</v>
      </c>
      <c r="I235" s="168" t="s">
        <v>537</v>
      </c>
      <c r="J235" s="608" t="s">
        <v>456</v>
      </c>
      <c r="K235" s="608"/>
      <c r="L235" s="608"/>
      <c r="M235" s="191" t="s">
        <v>722</v>
      </c>
      <c r="N235" s="191" t="s">
        <v>722</v>
      </c>
      <c r="O235" s="191" t="s">
        <v>592</v>
      </c>
      <c r="P235" s="191" t="s">
        <v>524</v>
      </c>
      <c r="Q235" s="191" t="s">
        <v>538</v>
      </c>
      <c r="R235" s="199" t="s">
        <v>539</v>
      </c>
      <c r="S235" s="199" t="s">
        <v>540</v>
      </c>
      <c r="T235" s="199" t="s">
        <v>632</v>
      </c>
      <c r="U235" s="608" t="s">
        <v>634</v>
      </c>
      <c r="V235" s="609"/>
      <c r="W235" s="609"/>
      <c r="X235" s="609"/>
      <c r="Y235" s="191" t="s">
        <v>528</v>
      </c>
    </row>
    <row r="236" spans="1:25" ht="16.149999999999999" customHeight="1" x14ac:dyDescent="0.15">
      <c r="A236" s="1" t="s">
        <v>524</v>
      </c>
      <c r="B236" s="317"/>
      <c r="C236" s="640">
        <v>26</v>
      </c>
      <c r="D236" s="641"/>
      <c r="E236" s="20">
        <v>9</v>
      </c>
      <c r="F236" s="287">
        <v>267.2</v>
      </c>
      <c r="G236" s="191" t="s">
        <v>600</v>
      </c>
      <c r="H236" s="168" t="s">
        <v>536</v>
      </c>
      <c r="I236" s="168" t="s">
        <v>537</v>
      </c>
      <c r="J236" s="608" t="s">
        <v>456</v>
      </c>
      <c r="K236" s="608"/>
      <c r="L236" s="608"/>
      <c r="M236" s="191" t="s">
        <v>723</v>
      </c>
      <c r="N236" s="191" t="s">
        <v>361</v>
      </c>
      <c r="O236" s="191" t="s">
        <v>524</v>
      </c>
      <c r="P236" s="191" t="s">
        <v>524</v>
      </c>
      <c r="Q236" s="191" t="s">
        <v>538</v>
      </c>
      <c r="R236" s="199" t="s">
        <v>539</v>
      </c>
      <c r="S236" s="199" t="s">
        <v>540</v>
      </c>
      <c r="T236" s="199" t="s">
        <v>632</v>
      </c>
      <c r="U236" s="608" t="s">
        <v>634</v>
      </c>
      <c r="V236" s="609"/>
      <c r="W236" s="609"/>
      <c r="X236" s="609"/>
      <c r="Y236" s="191" t="s">
        <v>528</v>
      </c>
    </row>
    <row r="237" spans="1:25" ht="16.149999999999999" customHeight="1" x14ac:dyDescent="0.15">
      <c r="B237" s="317"/>
      <c r="C237" s="640">
        <v>26</v>
      </c>
      <c r="D237" s="641"/>
      <c r="E237" s="20">
        <v>10</v>
      </c>
      <c r="F237" s="287">
        <v>268.7</v>
      </c>
      <c r="G237" s="191" t="s">
        <v>600</v>
      </c>
      <c r="H237" s="168" t="s">
        <v>532</v>
      </c>
      <c r="I237" s="168" t="s">
        <v>537</v>
      </c>
      <c r="J237" s="608" t="s">
        <v>456</v>
      </c>
      <c r="K237" s="608"/>
      <c r="L237" s="608"/>
      <c r="M237" s="191" t="s">
        <v>724</v>
      </c>
      <c r="N237" s="191" t="s">
        <v>361</v>
      </c>
      <c r="O237" s="191" t="s">
        <v>524</v>
      </c>
      <c r="P237" s="191" t="s">
        <v>524</v>
      </c>
      <c r="Q237" s="191" t="s">
        <v>538</v>
      </c>
      <c r="R237" s="199" t="s">
        <v>539</v>
      </c>
      <c r="S237" s="199" t="s">
        <v>540</v>
      </c>
      <c r="T237" s="199" t="s">
        <v>632</v>
      </c>
      <c r="U237" s="608" t="s">
        <v>634</v>
      </c>
      <c r="V237" s="609"/>
      <c r="W237" s="609"/>
      <c r="X237" s="609"/>
      <c r="Y237" s="191" t="s">
        <v>528</v>
      </c>
    </row>
    <row r="238" spans="1:25" ht="16.149999999999999" customHeight="1" x14ac:dyDescent="0.15">
      <c r="B238" s="317"/>
      <c r="C238" s="640">
        <v>27</v>
      </c>
      <c r="D238" s="641"/>
      <c r="E238" s="20">
        <v>1</v>
      </c>
      <c r="F238" s="287">
        <v>277.7</v>
      </c>
      <c r="G238" s="191" t="s">
        <v>600</v>
      </c>
      <c r="H238" s="168" t="s">
        <v>602</v>
      </c>
      <c r="I238" s="168" t="s">
        <v>537</v>
      </c>
      <c r="J238" s="608" t="s">
        <v>457</v>
      </c>
      <c r="K238" s="608"/>
      <c r="L238" s="608"/>
      <c r="M238" s="191" t="s">
        <v>682</v>
      </c>
      <c r="N238" s="191" t="s">
        <v>682</v>
      </c>
      <c r="O238" s="191" t="s">
        <v>538</v>
      </c>
      <c r="P238" s="191" t="s">
        <v>524</v>
      </c>
      <c r="Q238" s="191" t="s">
        <v>538</v>
      </c>
      <c r="R238" s="199" t="s">
        <v>539</v>
      </c>
      <c r="S238" s="199" t="s">
        <v>540</v>
      </c>
      <c r="T238" s="199" t="s">
        <v>632</v>
      </c>
      <c r="U238" s="608" t="s">
        <v>634</v>
      </c>
      <c r="V238" s="609"/>
      <c r="W238" s="609"/>
      <c r="X238" s="609"/>
      <c r="Y238" s="191" t="s">
        <v>527</v>
      </c>
    </row>
    <row r="239" spans="1:25" ht="16.149999999999999" customHeight="1" x14ac:dyDescent="0.15">
      <c r="B239" s="317"/>
      <c r="C239" s="640">
        <v>27</v>
      </c>
      <c r="D239" s="641"/>
      <c r="E239" s="20">
        <v>2</v>
      </c>
      <c r="F239" s="287">
        <v>277.7</v>
      </c>
      <c r="G239" s="191" t="s">
        <v>248</v>
      </c>
      <c r="H239" s="168" t="s">
        <v>637</v>
      </c>
      <c r="I239" s="168" t="s">
        <v>464</v>
      </c>
      <c r="J239" s="608" t="s">
        <v>465</v>
      </c>
      <c r="K239" s="608"/>
      <c r="L239" s="608"/>
      <c r="M239" s="191" t="s">
        <v>725</v>
      </c>
      <c r="N239" s="191" t="s">
        <v>725</v>
      </c>
      <c r="O239" s="191" t="s">
        <v>592</v>
      </c>
      <c r="P239" s="191" t="s">
        <v>524</v>
      </c>
      <c r="Q239" s="191" t="s">
        <v>631</v>
      </c>
      <c r="R239" s="199" t="s">
        <v>539</v>
      </c>
      <c r="S239" s="199" t="s">
        <v>540</v>
      </c>
      <c r="T239" s="199" t="s">
        <v>632</v>
      </c>
      <c r="U239" s="608" t="s">
        <v>633</v>
      </c>
      <c r="V239" s="609"/>
      <c r="W239" s="609"/>
      <c r="X239" s="609"/>
      <c r="Y239" s="191" t="s">
        <v>528</v>
      </c>
    </row>
    <row r="240" spans="1:25" ht="16.149999999999999" customHeight="1" x14ac:dyDescent="0.15">
      <c r="B240" s="317"/>
      <c r="C240" s="640">
        <v>27</v>
      </c>
      <c r="D240" s="641"/>
      <c r="E240" s="20">
        <v>4</v>
      </c>
      <c r="F240" s="287">
        <v>277.7</v>
      </c>
      <c r="G240" s="191" t="s">
        <v>600</v>
      </c>
      <c r="H240" s="168" t="s">
        <v>542</v>
      </c>
      <c r="I240" s="168" t="s">
        <v>464</v>
      </c>
      <c r="J240" s="608" t="s">
        <v>464</v>
      </c>
      <c r="K240" s="608"/>
      <c r="L240" s="608"/>
      <c r="M240" s="191"/>
      <c r="N240" s="191" t="s">
        <v>530</v>
      </c>
      <c r="O240" s="191" t="s">
        <v>538</v>
      </c>
      <c r="P240" s="191" t="s">
        <v>524</v>
      </c>
      <c r="Q240" s="191" t="s">
        <v>525</v>
      </c>
      <c r="R240" s="199" t="s">
        <v>539</v>
      </c>
      <c r="S240" s="199" t="s">
        <v>539</v>
      </c>
      <c r="T240" s="199" t="s">
        <v>541</v>
      </c>
      <c r="U240" s="608" t="s">
        <v>361</v>
      </c>
      <c r="V240" s="609"/>
      <c r="W240" s="609"/>
      <c r="X240" s="609"/>
      <c r="Y240" s="191" t="s">
        <v>528</v>
      </c>
    </row>
    <row r="241" spans="2:25" ht="16.149999999999999" customHeight="1" x14ac:dyDescent="0.15">
      <c r="B241" s="317"/>
      <c r="C241" s="640">
        <v>27</v>
      </c>
      <c r="D241" s="641"/>
      <c r="E241" s="20">
        <v>5</v>
      </c>
      <c r="F241" s="287">
        <v>278.60000000000002</v>
      </c>
      <c r="G241" s="191" t="s">
        <v>600</v>
      </c>
      <c r="H241" s="168" t="s">
        <v>531</v>
      </c>
      <c r="I241" s="168" t="s">
        <v>537</v>
      </c>
      <c r="J241" s="608" t="s">
        <v>456</v>
      </c>
      <c r="K241" s="608"/>
      <c r="L241" s="608"/>
      <c r="M241" s="191" t="s">
        <v>726</v>
      </c>
      <c r="N241" s="191" t="s">
        <v>726</v>
      </c>
      <c r="O241" s="191" t="s">
        <v>631</v>
      </c>
      <c r="P241" s="191" t="s">
        <v>524</v>
      </c>
      <c r="Q241" s="191" t="s">
        <v>538</v>
      </c>
      <c r="R241" s="199" t="s">
        <v>539</v>
      </c>
      <c r="S241" s="199" t="s">
        <v>540</v>
      </c>
      <c r="T241" s="199" t="s">
        <v>632</v>
      </c>
      <c r="U241" s="608" t="s">
        <v>634</v>
      </c>
      <c r="V241" s="609"/>
      <c r="W241" s="609"/>
      <c r="X241" s="609"/>
      <c r="Y241" s="191" t="s">
        <v>528</v>
      </c>
    </row>
    <row r="242" spans="2:25" ht="16.149999999999999" customHeight="1" x14ac:dyDescent="0.15">
      <c r="B242" s="317"/>
      <c r="C242" s="640">
        <v>27</v>
      </c>
      <c r="D242" s="641"/>
      <c r="E242" s="20">
        <v>6</v>
      </c>
      <c r="F242" s="287">
        <v>283.3</v>
      </c>
      <c r="G242" s="191" t="s">
        <v>600</v>
      </c>
      <c r="H242" s="168" t="s">
        <v>533</v>
      </c>
      <c r="I242" s="168" t="s">
        <v>537</v>
      </c>
      <c r="J242" s="608" t="s">
        <v>456</v>
      </c>
      <c r="K242" s="608"/>
      <c r="L242" s="608"/>
      <c r="M242" s="191" t="s">
        <v>727</v>
      </c>
      <c r="N242" s="191" t="s">
        <v>727</v>
      </c>
      <c r="O242" s="191" t="s">
        <v>538</v>
      </c>
      <c r="P242" s="191" t="s">
        <v>524</v>
      </c>
      <c r="Q242" s="191" t="s">
        <v>538</v>
      </c>
      <c r="R242" s="199" t="s">
        <v>539</v>
      </c>
      <c r="S242" s="199" t="s">
        <v>540</v>
      </c>
      <c r="T242" s="199" t="s">
        <v>632</v>
      </c>
      <c r="U242" s="608" t="s">
        <v>634</v>
      </c>
      <c r="V242" s="609"/>
      <c r="W242" s="609"/>
      <c r="X242" s="609"/>
      <c r="Y242" s="191"/>
    </row>
    <row r="243" spans="2:25" ht="16.149999999999999" customHeight="1" x14ac:dyDescent="0.15">
      <c r="B243" s="317"/>
      <c r="C243" s="640">
        <v>27</v>
      </c>
      <c r="D243" s="641"/>
      <c r="E243" s="20">
        <v>7</v>
      </c>
      <c r="F243" s="287">
        <v>279.2</v>
      </c>
      <c r="G243" s="191" t="s">
        <v>600</v>
      </c>
      <c r="H243" s="168" t="s">
        <v>603</v>
      </c>
      <c r="I243" s="168" t="s">
        <v>537</v>
      </c>
      <c r="J243" s="608" t="s">
        <v>457</v>
      </c>
      <c r="K243" s="608"/>
      <c r="L243" s="608"/>
      <c r="M243" s="191" t="s">
        <v>705</v>
      </c>
      <c r="N243" s="191" t="s">
        <v>705</v>
      </c>
      <c r="O243" s="191" t="s">
        <v>538</v>
      </c>
      <c r="P243" s="191" t="s">
        <v>524</v>
      </c>
      <c r="Q243" s="191" t="s">
        <v>538</v>
      </c>
      <c r="R243" s="199" t="s">
        <v>539</v>
      </c>
      <c r="S243" s="199" t="s">
        <v>540</v>
      </c>
      <c r="T243" s="199" t="s">
        <v>632</v>
      </c>
      <c r="U243" s="608" t="s">
        <v>634</v>
      </c>
      <c r="V243" s="609"/>
      <c r="W243" s="609"/>
      <c r="X243" s="609"/>
      <c r="Y243" s="191" t="s">
        <v>527</v>
      </c>
    </row>
    <row r="244" spans="2:25" ht="16.149999999999999" customHeight="1" x14ac:dyDescent="0.15">
      <c r="B244" s="318"/>
      <c r="C244" s="640">
        <v>27</v>
      </c>
      <c r="D244" s="641"/>
      <c r="E244" s="20">
        <v>8</v>
      </c>
      <c r="F244" s="287">
        <v>279</v>
      </c>
      <c r="G244" s="191" t="s">
        <v>600</v>
      </c>
      <c r="H244" s="168" t="s">
        <v>532</v>
      </c>
      <c r="I244" s="168" t="s">
        <v>464</v>
      </c>
      <c r="J244" s="608" t="s">
        <v>464</v>
      </c>
      <c r="K244" s="608"/>
      <c r="L244" s="608"/>
      <c r="M244" s="191" t="s">
        <v>728</v>
      </c>
      <c r="N244" s="191" t="s">
        <v>728</v>
      </c>
      <c r="O244" s="191" t="s">
        <v>538</v>
      </c>
      <c r="P244" s="191" t="s">
        <v>524</v>
      </c>
      <c r="Q244" s="191" t="s">
        <v>538</v>
      </c>
      <c r="R244" s="199" t="s">
        <v>539</v>
      </c>
      <c r="S244" s="199" t="s">
        <v>540</v>
      </c>
      <c r="T244" s="199" t="s">
        <v>632</v>
      </c>
      <c r="U244" s="608" t="s">
        <v>634</v>
      </c>
      <c r="V244" s="609"/>
      <c r="W244" s="609"/>
      <c r="X244" s="609"/>
      <c r="Y244" s="191"/>
    </row>
    <row r="245" spans="2:25" ht="16.149999999999999" customHeight="1" x14ac:dyDescent="0.15">
      <c r="C245" s="1" t="s">
        <v>508</v>
      </c>
    </row>
    <row r="246" spans="2:25" ht="16.149999999999999" customHeight="1" x14ac:dyDescent="0.15">
      <c r="C246" s="30" t="s">
        <v>223</v>
      </c>
    </row>
    <row r="247" spans="2:25" ht="16.149999999999999" customHeight="1" x14ac:dyDescent="0.15">
      <c r="C247" s="3" t="s">
        <v>206</v>
      </c>
    </row>
    <row r="248" spans="2:25" ht="16.149999999999999" customHeight="1" x14ac:dyDescent="0.15">
      <c r="C248" s="3" t="s">
        <v>207</v>
      </c>
    </row>
    <row r="249" spans="2:25" ht="16.149999999999999" customHeight="1" x14ac:dyDescent="0.15">
      <c r="C249" s="3" t="s">
        <v>313</v>
      </c>
    </row>
    <row r="250" spans="2:25" ht="16.149999999999999" customHeight="1" x14ac:dyDescent="0.15">
      <c r="C250" s="4" t="s">
        <v>369</v>
      </c>
    </row>
    <row r="251" spans="2:25" ht="16.149999999999999" customHeight="1" x14ac:dyDescent="0.15">
      <c r="B251" s="316" t="s">
        <v>202</v>
      </c>
      <c r="C251" s="623" t="s">
        <v>28</v>
      </c>
      <c r="D251" s="400"/>
      <c r="E251" s="613" t="s">
        <v>171</v>
      </c>
      <c r="F251" s="613" t="s">
        <v>170</v>
      </c>
      <c r="G251" s="623" t="s">
        <v>169</v>
      </c>
      <c r="H251" s="627"/>
      <c r="I251" s="389" t="s">
        <v>168</v>
      </c>
      <c r="J251" s="399"/>
      <c r="K251" s="399"/>
      <c r="L251" s="399"/>
      <c r="M251" s="399"/>
      <c r="N251" s="400"/>
      <c r="O251" s="630" t="s">
        <v>366</v>
      </c>
      <c r="P251" s="632" t="s">
        <v>214</v>
      </c>
      <c r="Q251" s="633"/>
      <c r="R251" s="633"/>
      <c r="S251" s="634"/>
      <c r="T251" s="623" t="s">
        <v>167</v>
      </c>
      <c r="U251" s="638"/>
      <c r="V251" s="638"/>
      <c r="W251" s="638"/>
      <c r="X251" s="627"/>
      <c r="Y251" s="613" t="s">
        <v>166</v>
      </c>
    </row>
    <row r="252" spans="2:25" ht="16.149999999999999" customHeight="1" x14ac:dyDescent="0.15">
      <c r="B252" s="317"/>
      <c r="C252" s="624"/>
      <c r="D252" s="625"/>
      <c r="E252" s="614"/>
      <c r="F252" s="614"/>
      <c r="G252" s="628"/>
      <c r="H252" s="629"/>
      <c r="I252" s="348"/>
      <c r="J252" s="349"/>
      <c r="K252" s="349"/>
      <c r="L252" s="349"/>
      <c r="M252" s="349"/>
      <c r="N252" s="350"/>
      <c r="O252" s="631"/>
      <c r="P252" s="635"/>
      <c r="Q252" s="636"/>
      <c r="R252" s="636"/>
      <c r="S252" s="637"/>
      <c r="T252" s="628"/>
      <c r="U252" s="639"/>
      <c r="V252" s="639"/>
      <c r="W252" s="639"/>
      <c r="X252" s="629"/>
      <c r="Y252" s="614"/>
    </row>
    <row r="253" spans="2:25" ht="16.149999999999999" customHeight="1" x14ac:dyDescent="0.15">
      <c r="B253" s="317"/>
      <c r="C253" s="624"/>
      <c r="D253" s="625"/>
      <c r="E253" s="614"/>
      <c r="F253" s="614"/>
      <c r="G253" s="616" t="s">
        <v>165</v>
      </c>
      <c r="H253" s="616" t="s">
        <v>164</v>
      </c>
      <c r="I253" s="618" t="s">
        <v>163</v>
      </c>
      <c r="J253" s="618" t="s">
        <v>30</v>
      </c>
      <c r="K253" s="605"/>
      <c r="L253" s="605"/>
      <c r="M253" s="619" t="s">
        <v>3</v>
      </c>
      <c r="N253" s="620" t="s">
        <v>497</v>
      </c>
      <c r="O253" s="618" t="s">
        <v>406</v>
      </c>
      <c r="P253" s="377" t="s">
        <v>222</v>
      </c>
      <c r="Q253" s="605"/>
      <c r="R253" s="616" t="s">
        <v>220</v>
      </c>
      <c r="S253" s="616" t="s">
        <v>221</v>
      </c>
      <c r="T253" s="621" t="s">
        <v>162</v>
      </c>
      <c r="U253" s="616" t="s">
        <v>215</v>
      </c>
      <c r="V253" s="605"/>
      <c r="W253" s="605"/>
      <c r="X253" s="605"/>
      <c r="Y253" s="614"/>
    </row>
    <row r="254" spans="2:25" ht="16.149999999999999" customHeight="1" x14ac:dyDescent="0.15">
      <c r="B254" s="317"/>
      <c r="C254" s="348"/>
      <c r="D254" s="350"/>
      <c r="E254" s="626"/>
      <c r="F254" s="626"/>
      <c r="G254" s="617"/>
      <c r="H254" s="617"/>
      <c r="I254" s="605"/>
      <c r="J254" s="605"/>
      <c r="K254" s="605"/>
      <c r="L254" s="605"/>
      <c r="M254" s="605"/>
      <c r="N254" s="605"/>
      <c r="O254" s="605"/>
      <c r="P254" s="232" t="s">
        <v>216</v>
      </c>
      <c r="Q254" s="232" t="s">
        <v>218</v>
      </c>
      <c r="R254" s="605"/>
      <c r="S254" s="605"/>
      <c r="T254" s="605"/>
      <c r="U254" s="605"/>
      <c r="V254" s="605"/>
      <c r="W254" s="605"/>
      <c r="X254" s="605"/>
      <c r="Y254" s="615"/>
    </row>
    <row r="255" spans="2:25" ht="16.149999999999999" customHeight="1" x14ac:dyDescent="0.15">
      <c r="B255" s="317"/>
      <c r="C255" s="640">
        <v>27</v>
      </c>
      <c r="D255" s="641"/>
      <c r="E255" s="206">
        <v>9</v>
      </c>
      <c r="F255" s="233">
        <v>277.7</v>
      </c>
      <c r="G255" s="191" t="s">
        <v>455</v>
      </c>
      <c r="H255" s="191" t="s">
        <v>532</v>
      </c>
      <c r="I255" s="191" t="s">
        <v>537</v>
      </c>
      <c r="J255" s="327" t="s">
        <v>456</v>
      </c>
      <c r="K255" s="327"/>
      <c r="L255" s="327"/>
      <c r="M255" s="191" t="s">
        <v>732</v>
      </c>
      <c r="N255" s="191" t="s">
        <v>732</v>
      </c>
      <c r="O255" s="191" t="s">
        <v>631</v>
      </c>
      <c r="P255" s="191" t="s">
        <v>524</v>
      </c>
      <c r="Q255" s="191" t="s">
        <v>538</v>
      </c>
      <c r="R255" s="199" t="s">
        <v>539</v>
      </c>
      <c r="S255" s="199" t="s">
        <v>540</v>
      </c>
      <c r="T255" s="199" t="s">
        <v>632</v>
      </c>
      <c r="U255" s="608" t="s">
        <v>634</v>
      </c>
      <c r="V255" s="609"/>
      <c r="W255" s="609"/>
      <c r="X255" s="609"/>
      <c r="Y255" s="191" t="s">
        <v>528</v>
      </c>
    </row>
    <row r="256" spans="2:25" ht="16.149999999999999" customHeight="1" x14ac:dyDescent="0.15">
      <c r="B256" s="317"/>
      <c r="C256" s="640">
        <v>28</v>
      </c>
      <c r="D256" s="641"/>
      <c r="E256" s="206">
        <v>1</v>
      </c>
      <c r="F256" s="233">
        <v>289.7</v>
      </c>
      <c r="G256" s="191" t="s">
        <v>600</v>
      </c>
      <c r="H256" s="191" t="s">
        <v>536</v>
      </c>
      <c r="I256" s="191" t="s">
        <v>537</v>
      </c>
      <c r="J256" s="327" t="s">
        <v>456</v>
      </c>
      <c r="K256" s="327"/>
      <c r="L256" s="327"/>
      <c r="M256" s="191" t="s">
        <v>733</v>
      </c>
      <c r="N256" s="191" t="s">
        <v>733</v>
      </c>
      <c r="O256" s="191" t="s">
        <v>592</v>
      </c>
      <c r="P256" s="191" t="s">
        <v>524</v>
      </c>
      <c r="Q256" s="191" t="s">
        <v>538</v>
      </c>
      <c r="R256" s="199" t="s">
        <v>539</v>
      </c>
      <c r="S256" s="199" t="s">
        <v>540</v>
      </c>
      <c r="T256" s="199" t="s">
        <v>632</v>
      </c>
      <c r="U256" s="608" t="s">
        <v>634</v>
      </c>
      <c r="V256" s="622"/>
      <c r="W256" s="622"/>
      <c r="X256" s="622"/>
      <c r="Y256" s="251" t="s">
        <v>528</v>
      </c>
    </row>
    <row r="257" spans="2:25" ht="16.149999999999999" customHeight="1" x14ac:dyDescent="0.15">
      <c r="B257" s="317"/>
      <c r="C257" s="640">
        <v>28</v>
      </c>
      <c r="D257" s="641"/>
      <c r="E257" s="206">
        <v>2</v>
      </c>
      <c r="F257" s="233">
        <v>298.5</v>
      </c>
      <c r="G257" s="191" t="s">
        <v>600</v>
      </c>
      <c r="H257" s="191" t="s">
        <v>730</v>
      </c>
      <c r="I257" s="191" t="s">
        <v>464</v>
      </c>
      <c r="J257" s="327" t="s">
        <v>464</v>
      </c>
      <c r="K257" s="327"/>
      <c r="L257" s="327"/>
      <c r="M257" s="191" t="s">
        <v>734</v>
      </c>
      <c r="N257" s="191" t="s">
        <v>734</v>
      </c>
      <c r="O257" s="191" t="s">
        <v>631</v>
      </c>
      <c r="P257" s="191" t="s">
        <v>524</v>
      </c>
      <c r="Q257" s="191" t="s">
        <v>631</v>
      </c>
      <c r="R257" s="199" t="s">
        <v>539</v>
      </c>
      <c r="S257" s="199" t="s">
        <v>540</v>
      </c>
      <c r="T257" s="199" t="s">
        <v>632</v>
      </c>
      <c r="U257" s="608" t="s">
        <v>633</v>
      </c>
      <c r="V257" s="609"/>
      <c r="W257" s="609"/>
      <c r="X257" s="609"/>
      <c r="Y257" s="191"/>
    </row>
    <row r="258" spans="2:25" ht="16.149999999999999" customHeight="1" x14ac:dyDescent="0.15">
      <c r="B258" s="317"/>
      <c r="C258" s="640">
        <v>28</v>
      </c>
      <c r="D258" s="641"/>
      <c r="E258" s="206">
        <v>3</v>
      </c>
      <c r="F258" s="233">
        <v>296.7</v>
      </c>
      <c r="G258" s="191" t="s">
        <v>600</v>
      </c>
      <c r="H258" s="191" t="s">
        <v>533</v>
      </c>
      <c r="I258" s="191" t="s">
        <v>537</v>
      </c>
      <c r="J258" s="327" t="s">
        <v>457</v>
      </c>
      <c r="K258" s="327"/>
      <c r="L258" s="327"/>
      <c r="M258" s="191" t="s">
        <v>735</v>
      </c>
      <c r="N258" s="191" t="s">
        <v>735</v>
      </c>
      <c r="O258" s="191" t="s">
        <v>631</v>
      </c>
      <c r="P258" s="191" t="s">
        <v>524</v>
      </c>
      <c r="Q258" s="191" t="s">
        <v>631</v>
      </c>
      <c r="R258" s="199" t="s">
        <v>539</v>
      </c>
      <c r="S258" s="199" t="s">
        <v>540</v>
      </c>
      <c r="T258" s="199" t="s">
        <v>632</v>
      </c>
      <c r="U258" s="608" t="s">
        <v>633</v>
      </c>
      <c r="V258" s="609"/>
      <c r="W258" s="609"/>
      <c r="X258" s="609"/>
      <c r="Y258" s="191"/>
    </row>
    <row r="259" spans="2:25" ht="16.149999999999999" customHeight="1" x14ac:dyDescent="0.15">
      <c r="B259" s="317"/>
      <c r="C259" s="640">
        <v>28</v>
      </c>
      <c r="D259" s="641"/>
      <c r="E259" s="206">
        <v>4</v>
      </c>
      <c r="F259" s="234">
        <v>289.7</v>
      </c>
      <c r="G259" s="191" t="s">
        <v>600</v>
      </c>
      <c r="H259" s="191" t="s">
        <v>532</v>
      </c>
      <c r="I259" s="191" t="s">
        <v>537</v>
      </c>
      <c r="J259" s="327" t="s">
        <v>456</v>
      </c>
      <c r="K259" s="327"/>
      <c r="L259" s="327"/>
      <c r="M259" s="191" t="s">
        <v>736</v>
      </c>
      <c r="N259" s="191" t="s">
        <v>736</v>
      </c>
      <c r="O259" s="191" t="s">
        <v>538</v>
      </c>
      <c r="P259" s="191" t="s">
        <v>524</v>
      </c>
      <c r="Q259" s="191" t="s">
        <v>538</v>
      </c>
      <c r="R259" s="199" t="s">
        <v>539</v>
      </c>
      <c r="S259" s="199" t="s">
        <v>540</v>
      </c>
      <c r="T259" s="199" t="s">
        <v>632</v>
      </c>
      <c r="U259" s="608" t="s">
        <v>634</v>
      </c>
      <c r="V259" s="609"/>
      <c r="W259" s="609"/>
      <c r="X259" s="609"/>
      <c r="Y259" s="191"/>
    </row>
    <row r="260" spans="2:25" ht="16.149999999999999" customHeight="1" x14ac:dyDescent="0.15">
      <c r="B260" s="317"/>
      <c r="C260" s="640">
        <v>28</v>
      </c>
      <c r="D260" s="641"/>
      <c r="E260" s="206">
        <v>5</v>
      </c>
      <c r="F260" s="234">
        <v>288.3</v>
      </c>
      <c r="G260" s="191" t="s">
        <v>600</v>
      </c>
      <c r="H260" s="191" t="s">
        <v>602</v>
      </c>
      <c r="I260" s="191" t="s">
        <v>464</v>
      </c>
      <c r="J260" s="327" t="s">
        <v>464</v>
      </c>
      <c r="K260" s="327"/>
      <c r="L260" s="327"/>
      <c r="M260" s="191" t="s">
        <v>737</v>
      </c>
      <c r="N260" s="191" t="s">
        <v>361</v>
      </c>
      <c r="O260" s="235" t="s">
        <v>524</v>
      </c>
      <c r="P260" s="235" t="s">
        <v>524</v>
      </c>
      <c r="Q260" s="235" t="s">
        <v>538</v>
      </c>
      <c r="R260" s="199" t="s">
        <v>539</v>
      </c>
      <c r="S260" s="199" t="s">
        <v>540</v>
      </c>
      <c r="T260" s="199" t="s">
        <v>632</v>
      </c>
      <c r="U260" s="314" t="s">
        <v>634</v>
      </c>
      <c r="V260" s="565"/>
      <c r="W260" s="565"/>
      <c r="X260" s="315"/>
      <c r="Y260" s="191" t="s">
        <v>528</v>
      </c>
    </row>
    <row r="261" spans="2:25" ht="16.149999999999999" customHeight="1" x14ac:dyDescent="0.15">
      <c r="B261" s="317"/>
      <c r="C261" s="640">
        <v>28</v>
      </c>
      <c r="D261" s="641"/>
      <c r="E261" s="206">
        <v>6</v>
      </c>
      <c r="F261" s="234">
        <v>292.10000000000002</v>
      </c>
      <c r="G261" s="191" t="s">
        <v>600</v>
      </c>
      <c r="H261" s="191" t="s">
        <v>533</v>
      </c>
      <c r="I261" s="191" t="s">
        <v>537</v>
      </c>
      <c r="J261" s="327" t="s">
        <v>458</v>
      </c>
      <c r="K261" s="327"/>
      <c r="L261" s="327"/>
      <c r="M261" s="191" t="s">
        <v>738</v>
      </c>
      <c r="N261" s="191" t="s">
        <v>361</v>
      </c>
      <c r="O261" s="235" t="s">
        <v>524</v>
      </c>
      <c r="P261" s="235" t="s">
        <v>524</v>
      </c>
      <c r="Q261" s="235" t="s">
        <v>538</v>
      </c>
      <c r="R261" s="199" t="s">
        <v>539</v>
      </c>
      <c r="S261" s="199" t="s">
        <v>540</v>
      </c>
      <c r="T261" s="199" t="s">
        <v>541</v>
      </c>
      <c r="U261" s="608" t="s">
        <v>361</v>
      </c>
      <c r="V261" s="609"/>
      <c r="W261" s="609"/>
      <c r="X261" s="609"/>
      <c r="Y261" s="191"/>
    </row>
    <row r="262" spans="2:25" ht="16.149999999999999" customHeight="1" x14ac:dyDescent="0.15">
      <c r="B262" s="317"/>
      <c r="C262" s="640">
        <v>28</v>
      </c>
      <c r="D262" s="641"/>
      <c r="E262" s="206">
        <v>7</v>
      </c>
      <c r="F262" s="234">
        <v>298.39999999999998</v>
      </c>
      <c r="G262" s="191" t="s">
        <v>600</v>
      </c>
      <c r="H262" s="191" t="s">
        <v>543</v>
      </c>
      <c r="I262" s="191" t="s">
        <v>464</v>
      </c>
      <c r="J262" s="327" t="s">
        <v>464</v>
      </c>
      <c r="K262" s="327"/>
      <c r="L262" s="327"/>
      <c r="M262" s="191" t="s">
        <v>739</v>
      </c>
      <c r="N262" s="191" t="s">
        <v>739</v>
      </c>
      <c r="O262" s="235" t="s">
        <v>631</v>
      </c>
      <c r="P262" s="235" t="s">
        <v>524</v>
      </c>
      <c r="Q262" s="235" t="s">
        <v>538</v>
      </c>
      <c r="R262" s="199" t="s">
        <v>539</v>
      </c>
      <c r="S262" s="199" t="s">
        <v>540</v>
      </c>
      <c r="T262" s="199" t="s">
        <v>632</v>
      </c>
      <c r="U262" s="608" t="s">
        <v>633</v>
      </c>
      <c r="V262" s="609"/>
      <c r="W262" s="609"/>
      <c r="X262" s="609"/>
      <c r="Y262" s="191" t="s">
        <v>528</v>
      </c>
    </row>
    <row r="263" spans="2:25" ht="16.149999999999999" customHeight="1" x14ac:dyDescent="0.15">
      <c r="B263" s="317"/>
      <c r="C263" s="640">
        <v>28</v>
      </c>
      <c r="D263" s="641"/>
      <c r="E263" s="206">
        <v>8</v>
      </c>
      <c r="F263" s="233">
        <v>288.2</v>
      </c>
      <c r="G263" s="191" t="s">
        <v>600</v>
      </c>
      <c r="H263" s="191" t="s">
        <v>603</v>
      </c>
      <c r="I263" s="191" t="s">
        <v>537</v>
      </c>
      <c r="J263" s="345" t="s">
        <v>457</v>
      </c>
      <c r="K263" s="612"/>
      <c r="L263" s="346"/>
      <c r="M263" s="191" t="s">
        <v>621</v>
      </c>
      <c r="N263" s="191" t="s">
        <v>361</v>
      </c>
      <c r="O263" s="235" t="s">
        <v>524</v>
      </c>
      <c r="P263" s="235" t="s">
        <v>524</v>
      </c>
      <c r="Q263" s="235" t="s">
        <v>538</v>
      </c>
      <c r="R263" s="199" t="s">
        <v>539</v>
      </c>
      <c r="S263" s="199" t="s">
        <v>540</v>
      </c>
      <c r="T263" s="199" t="s">
        <v>541</v>
      </c>
      <c r="U263" s="608" t="s">
        <v>361</v>
      </c>
      <c r="V263" s="609"/>
      <c r="W263" s="609"/>
      <c r="X263" s="609"/>
      <c r="Y263" s="191"/>
    </row>
    <row r="264" spans="2:25" ht="16.149999999999999" customHeight="1" x14ac:dyDescent="0.15">
      <c r="B264" s="317"/>
      <c r="C264" s="640">
        <v>29</v>
      </c>
      <c r="D264" s="641"/>
      <c r="E264" s="206">
        <v>1</v>
      </c>
      <c r="F264" s="233">
        <v>298.8</v>
      </c>
      <c r="G264" s="191" t="s">
        <v>600</v>
      </c>
      <c r="H264" s="191" t="s">
        <v>536</v>
      </c>
      <c r="I264" s="191" t="s">
        <v>537</v>
      </c>
      <c r="J264" s="345" t="s">
        <v>456</v>
      </c>
      <c r="K264" s="612"/>
      <c r="L264" s="346"/>
      <c r="M264" s="191" t="s">
        <v>740</v>
      </c>
      <c r="N264" s="191" t="s">
        <v>740</v>
      </c>
      <c r="O264" s="235" t="s">
        <v>538</v>
      </c>
      <c r="P264" s="235" t="s">
        <v>524</v>
      </c>
      <c r="Q264" s="235" t="s">
        <v>538</v>
      </c>
      <c r="R264" s="199" t="s">
        <v>539</v>
      </c>
      <c r="S264" s="199" t="s">
        <v>540</v>
      </c>
      <c r="T264" s="199" t="s">
        <v>632</v>
      </c>
      <c r="U264" s="608" t="s">
        <v>634</v>
      </c>
      <c r="V264" s="609"/>
      <c r="W264" s="609"/>
      <c r="X264" s="609"/>
      <c r="Y264" s="191"/>
    </row>
    <row r="265" spans="2:25" ht="16.149999999999999" customHeight="1" x14ac:dyDescent="0.15">
      <c r="B265" s="317"/>
      <c r="C265" s="640">
        <v>29</v>
      </c>
      <c r="D265" s="641"/>
      <c r="E265" s="206">
        <v>2</v>
      </c>
      <c r="F265" s="233">
        <v>300.3</v>
      </c>
      <c r="G265" s="191" t="s">
        <v>455</v>
      </c>
      <c r="H265" s="191" t="s">
        <v>602</v>
      </c>
      <c r="I265" s="191" t="s">
        <v>537</v>
      </c>
      <c r="J265" s="345" t="s">
        <v>457</v>
      </c>
      <c r="K265" s="612"/>
      <c r="L265" s="346"/>
      <c r="M265" s="191" t="s">
        <v>695</v>
      </c>
      <c r="N265" s="191" t="s">
        <v>695</v>
      </c>
      <c r="O265" s="235" t="s">
        <v>538</v>
      </c>
      <c r="P265" s="235" t="s">
        <v>524</v>
      </c>
      <c r="Q265" s="235" t="s">
        <v>538</v>
      </c>
      <c r="R265" s="199" t="s">
        <v>539</v>
      </c>
      <c r="S265" s="199" t="s">
        <v>540</v>
      </c>
      <c r="T265" s="199" t="s">
        <v>632</v>
      </c>
      <c r="U265" s="608" t="s">
        <v>634</v>
      </c>
      <c r="V265" s="609"/>
      <c r="W265" s="609"/>
      <c r="X265" s="609"/>
      <c r="Y265" s="191" t="s">
        <v>527</v>
      </c>
    </row>
    <row r="266" spans="2:25" ht="16.149999999999999" customHeight="1" x14ac:dyDescent="0.15">
      <c r="B266" s="317"/>
      <c r="C266" s="640">
        <v>29</v>
      </c>
      <c r="D266" s="641"/>
      <c r="E266" s="206">
        <v>3</v>
      </c>
      <c r="F266" s="233">
        <v>298.8</v>
      </c>
      <c r="G266" s="191" t="s">
        <v>455</v>
      </c>
      <c r="H266" s="191" t="s">
        <v>533</v>
      </c>
      <c r="I266" s="191" t="s">
        <v>537</v>
      </c>
      <c r="J266" s="345" t="s">
        <v>456</v>
      </c>
      <c r="K266" s="612"/>
      <c r="L266" s="346"/>
      <c r="M266" s="191" t="s">
        <v>741</v>
      </c>
      <c r="N266" s="191" t="s">
        <v>741</v>
      </c>
      <c r="O266" s="235" t="s">
        <v>538</v>
      </c>
      <c r="P266" s="235" t="s">
        <v>524</v>
      </c>
      <c r="Q266" s="235" t="s">
        <v>538</v>
      </c>
      <c r="R266" s="199" t="s">
        <v>539</v>
      </c>
      <c r="S266" s="199" t="s">
        <v>540</v>
      </c>
      <c r="T266" s="199" t="s">
        <v>632</v>
      </c>
      <c r="U266" s="608" t="s">
        <v>634</v>
      </c>
      <c r="V266" s="609"/>
      <c r="W266" s="609"/>
      <c r="X266" s="609"/>
      <c r="Y266" s="191"/>
    </row>
    <row r="267" spans="2:25" ht="16.149999999999999" customHeight="1" x14ac:dyDescent="0.15">
      <c r="B267" s="317"/>
      <c r="C267" s="640">
        <v>29</v>
      </c>
      <c r="D267" s="641"/>
      <c r="E267" s="206">
        <v>4</v>
      </c>
      <c r="F267" s="233">
        <v>301.60000000000002</v>
      </c>
      <c r="G267" s="191" t="s">
        <v>600</v>
      </c>
      <c r="H267" s="191" t="s">
        <v>533</v>
      </c>
      <c r="I267" s="191" t="s">
        <v>537</v>
      </c>
      <c r="J267" s="327" t="s">
        <v>456</v>
      </c>
      <c r="K267" s="327"/>
      <c r="L267" s="327"/>
      <c r="M267" s="191" t="s">
        <v>742</v>
      </c>
      <c r="N267" s="191" t="s">
        <v>742</v>
      </c>
      <c r="O267" s="235" t="s">
        <v>631</v>
      </c>
      <c r="P267" s="235" t="s">
        <v>524</v>
      </c>
      <c r="Q267" s="235" t="s">
        <v>538</v>
      </c>
      <c r="R267" s="199" t="s">
        <v>539</v>
      </c>
      <c r="S267" s="199" t="s">
        <v>540</v>
      </c>
      <c r="T267" s="199" t="s">
        <v>632</v>
      </c>
      <c r="U267" s="608" t="s">
        <v>634</v>
      </c>
      <c r="V267" s="609"/>
      <c r="W267" s="609"/>
      <c r="X267" s="609"/>
      <c r="Y267" s="191" t="s">
        <v>528</v>
      </c>
    </row>
    <row r="268" spans="2:25" ht="16.149999999999999" customHeight="1" x14ac:dyDescent="0.15">
      <c r="B268" s="317"/>
      <c r="C268" s="640">
        <v>29</v>
      </c>
      <c r="D268" s="641"/>
      <c r="E268" s="206">
        <v>5</v>
      </c>
      <c r="F268" s="234">
        <v>301.3</v>
      </c>
      <c r="G268" s="191" t="s">
        <v>600</v>
      </c>
      <c r="H268" s="191" t="s">
        <v>532</v>
      </c>
      <c r="I268" s="191" t="s">
        <v>537</v>
      </c>
      <c r="J268" s="327" t="s">
        <v>456</v>
      </c>
      <c r="K268" s="327"/>
      <c r="L268" s="327"/>
      <c r="M268" s="191" t="s">
        <v>743</v>
      </c>
      <c r="N268" s="191" t="s">
        <v>743</v>
      </c>
      <c r="O268" s="191" t="s">
        <v>631</v>
      </c>
      <c r="P268" s="191" t="s">
        <v>524</v>
      </c>
      <c r="Q268" s="191" t="s">
        <v>538</v>
      </c>
      <c r="R268" s="199" t="s">
        <v>539</v>
      </c>
      <c r="S268" s="199" t="s">
        <v>540</v>
      </c>
      <c r="T268" s="199" t="s">
        <v>632</v>
      </c>
      <c r="U268" s="608" t="s">
        <v>634</v>
      </c>
      <c r="V268" s="609"/>
      <c r="W268" s="609"/>
      <c r="X268" s="609"/>
      <c r="Y268" s="191" t="s">
        <v>528</v>
      </c>
    </row>
    <row r="269" spans="2:25" ht="16.149999999999999" customHeight="1" x14ac:dyDescent="0.15">
      <c r="B269" s="317"/>
      <c r="C269" s="640">
        <v>29</v>
      </c>
      <c r="D269" s="641"/>
      <c r="E269" s="206">
        <v>6</v>
      </c>
      <c r="F269" s="234">
        <v>299.5</v>
      </c>
      <c r="G269" s="191" t="s">
        <v>600</v>
      </c>
      <c r="H269" s="191" t="s">
        <v>536</v>
      </c>
      <c r="I269" s="191" t="s">
        <v>537</v>
      </c>
      <c r="J269" s="327" t="s">
        <v>456</v>
      </c>
      <c r="K269" s="327"/>
      <c r="L269" s="327"/>
      <c r="M269" s="191" t="s">
        <v>744</v>
      </c>
      <c r="N269" s="191" t="s">
        <v>361</v>
      </c>
      <c r="O269" s="191" t="s">
        <v>524</v>
      </c>
      <c r="P269" s="191" t="s">
        <v>524</v>
      </c>
      <c r="Q269" s="191" t="s">
        <v>538</v>
      </c>
      <c r="R269" s="199" t="s">
        <v>539</v>
      </c>
      <c r="S269" s="199" t="s">
        <v>540</v>
      </c>
      <c r="T269" s="199" t="s">
        <v>632</v>
      </c>
      <c r="U269" s="608" t="s">
        <v>634</v>
      </c>
      <c r="V269" s="609"/>
      <c r="W269" s="609"/>
      <c r="X269" s="609"/>
      <c r="Y269" s="191" t="s">
        <v>528</v>
      </c>
    </row>
    <row r="270" spans="2:25" ht="16.149999999999999" customHeight="1" x14ac:dyDescent="0.15">
      <c r="B270" s="317"/>
      <c r="C270" s="640">
        <v>30</v>
      </c>
      <c r="D270" s="641"/>
      <c r="E270" s="206">
        <v>1</v>
      </c>
      <c r="F270" s="234">
        <v>310.89999999999998</v>
      </c>
      <c r="G270" s="191" t="s">
        <v>600</v>
      </c>
      <c r="H270" s="191" t="s">
        <v>532</v>
      </c>
      <c r="I270" s="191" t="s">
        <v>537</v>
      </c>
      <c r="J270" s="327" t="s">
        <v>456</v>
      </c>
      <c r="K270" s="327"/>
      <c r="L270" s="327"/>
      <c r="M270" s="191" t="s">
        <v>745</v>
      </c>
      <c r="N270" s="191" t="s">
        <v>745</v>
      </c>
      <c r="O270" s="191" t="s">
        <v>592</v>
      </c>
      <c r="P270" s="191" t="s">
        <v>524</v>
      </c>
      <c r="Q270" s="191" t="s">
        <v>538</v>
      </c>
      <c r="R270" s="199" t="s">
        <v>539</v>
      </c>
      <c r="S270" s="199" t="s">
        <v>540</v>
      </c>
      <c r="T270" s="199" t="s">
        <v>632</v>
      </c>
      <c r="U270" s="608" t="s">
        <v>634</v>
      </c>
      <c r="V270" s="609"/>
      <c r="W270" s="609"/>
      <c r="X270" s="609"/>
      <c r="Y270" s="191" t="s">
        <v>528</v>
      </c>
    </row>
    <row r="271" spans="2:25" ht="16.149999999999999" customHeight="1" x14ac:dyDescent="0.15">
      <c r="B271" s="317"/>
      <c r="C271" s="640">
        <v>30</v>
      </c>
      <c r="D271" s="641"/>
      <c r="E271" s="206">
        <v>2</v>
      </c>
      <c r="F271" s="234">
        <v>311</v>
      </c>
      <c r="G271" s="191" t="s">
        <v>600</v>
      </c>
      <c r="H271" s="191" t="s">
        <v>536</v>
      </c>
      <c r="I271" s="191" t="s">
        <v>537</v>
      </c>
      <c r="J271" s="327" t="s">
        <v>456</v>
      </c>
      <c r="K271" s="327"/>
      <c r="L271" s="327"/>
      <c r="M271" s="191" t="s">
        <v>746</v>
      </c>
      <c r="N271" s="191" t="s">
        <v>524</v>
      </c>
      <c r="O271" s="191" t="s">
        <v>524</v>
      </c>
      <c r="P271" s="191" t="s">
        <v>524</v>
      </c>
      <c r="Q271" s="191" t="s">
        <v>538</v>
      </c>
      <c r="R271" s="199" t="s">
        <v>539</v>
      </c>
      <c r="S271" s="199" t="s">
        <v>540</v>
      </c>
      <c r="T271" s="199" t="s">
        <v>541</v>
      </c>
      <c r="U271" s="608" t="s">
        <v>361</v>
      </c>
      <c r="V271" s="609"/>
      <c r="W271" s="609"/>
      <c r="X271" s="609"/>
      <c r="Y271" s="191"/>
    </row>
    <row r="272" spans="2:25" ht="16.149999999999999" customHeight="1" x14ac:dyDescent="0.15">
      <c r="B272" s="317"/>
      <c r="C272" s="640">
        <v>30</v>
      </c>
      <c r="D272" s="641"/>
      <c r="E272" s="206">
        <v>3</v>
      </c>
      <c r="F272" s="233">
        <v>318.39999999999998</v>
      </c>
      <c r="G272" s="191" t="s">
        <v>600</v>
      </c>
      <c r="H272" s="191" t="s">
        <v>602</v>
      </c>
      <c r="I272" s="191" t="s">
        <v>537</v>
      </c>
      <c r="J272" s="327" t="s">
        <v>457</v>
      </c>
      <c r="K272" s="327"/>
      <c r="L272" s="327"/>
      <c r="M272" s="191" t="s">
        <v>695</v>
      </c>
      <c r="N272" s="191" t="s">
        <v>361</v>
      </c>
      <c r="O272" s="191" t="s">
        <v>524</v>
      </c>
      <c r="P272" s="191" t="s">
        <v>524</v>
      </c>
      <c r="Q272" s="191" t="s">
        <v>538</v>
      </c>
      <c r="R272" s="199" t="s">
        <v>539</v>
      </c>
      <c r="S272" s="199" t="s">
        <v>540</v>
      </c>
      <c r="T272" s="199" t="s">
        <v>541</v>
      </c>
      <c r="U272" s="608" t="s">
        <v>361</v>
      </c>
      <c r="V272" s="609"/>
      <c r="W272" s="609"/>
      <c r="X272" s="609"/>
      <c r="Y272" s="191"/>
    </row>
    <row r="273" spans="2:25" ht="16.149999999999999" customHeight="1" x14ac:dyDescent="0.15">
      <c r="B273" s="317"/>
      <c r="C273" s="640">
        <v>31</v>
      </c>
      <c r="D273" s="641"/>
      <c r="E273" s="206">
        <v>1</v>
      </c>
      <c r="F273" s="233">
        <v>321.39999999999998</v>
      </c>
      <c r="G273" s="191" t="s">
        <v>600</v>
      </c>
      <c r="H273" s="191" t="s">
        <v>536</v>
      </c>
      <c r="I273" s="191" t="s">
        <v>537</v>
      </c>
      <c r="J273" s="327" t="s">
        <v>456</v>
      </c>
      <c r="K273" s="327"/>
      <c r="L273" s="327"/>
      <c r="M273" s="191" t="s">
        <v>747</v>
      </c>
      <c r="N273" s="191" t="s">
        <v>747</v>
      </c>
      <c r="O273" s="191" t="s">
        <v>538</v>
      </c>
      <c r="P273" s="191" t="s">
        <v>524</v>
      </c>
      <c r="Q273" s="191" t="s">
        <v>538</v>
      </c>
      <c r="R273" s="199" t="s">
        <v>539</v>
      </c>
      <c r="S273" s="199" t="s">
        <v>540</v>
      </c>
      <c r="T273" s="199" t="s">
        <v>632</v>
      </c>
      <c r="U273" s="608" t="s">
        <v>634</v>
      </c>
      <c r="V273" s="609"/>
      <c r="W273" s="609"/>
      <c r="X273" s="609"/>
      <c r="Y273" s="191"/>
    </row>
    <row r="274" spans="2:25" ht="16.149999999999999" customHeight="1" x14ac:dyDescent="0.15">
      <c r="B274" s="317"/>
      <c r="C274" s="640">
        <v>31</v>
      </c>
      <c r="D274" s="641"/>
      <c r="E274" s="206">
        <v>2</v>
      </c>
      <c r="F274" s="234">
        <v>319.89999999999998</v>
      </c>
      <c r="G274" s="191" t="s">
        <v>600</v>
      </c>
      <c r="H274" s="191" t="s">
        <v>532</v>
      </c>
      <c r="I274" s="191" t="s">
        <v>464</v>
      </c>
      <c r="J274" s="327" t="s">
        <v>464</v>
      </c>
      <c r="K274" s="327"/>
      <c r="L274" s="327"/>
      <c r="M274" s="191" t="s">
        <v>748</v>
      </c>
      <c r="N274" s="191" t="s">
        <v>748</v>
      </c>
      <c r="O274" s="191" t="s">
        <v>538</v>
      </c>
      <c r="P274" s="191" t="s">
        <v>524</v>
      </c>
      <c r="Q274" s="191" t="s">
        <v>525</v>
      </c>
      <c r="R274" s="199" t="s">
        <v>539</v>
      </c>
      <c r="S274" s="199" t="s">
        <v>539</v>
      </c>
      <c r="T274" s="199" t="s">
        <v>541</v>
      </c>
      <c r="U274" s="608" t="s">
        <v>361</v>
      </c>
      <c r="V274" s="609"/>
      <c r="W274" s="609"/>
      <c r="X274" s="609"/>
      <c r="Y274" s="191" t="s">
        <v>528</v>
      </c>
    </row>
    <row r="275" spans="2:25" ht="16.149999999999999" customHeight="1" x14ac:dyDescent="0.15">
      <c r="B275" s="317"/>
      <c r="C275" s="640">
        <v>31</v>
      </c>
      <c r="D275" s="641"/>
      <c r="E275" s="206">
        <v>3</v>
      </c>
      <c r="F275" s="234">
        <v>319.89999999999998</v>
      </c>
      <c r="G275" s="191" t="s">
        <v>600</v>
      </c>
      <c r="H275" s="191" t="s">
        <v>532</v>
      </c>
      <c r="I275" s="191" t="s">
        <v>537</v>
      </c>
      <c r="J275" s="327" t="s">
        <v>456</v>
      </c>
      <c r="K275" s="327"/>
      <c r="L275" s="327"/>
      <c r="M275" s="191" t="s">
        <v>749</v>
      </c>
      <c r="N275" s="191" t="s">
        <v>749</v>
      </c>
      <c r="O275" s="191" t="s">
        <v>631</v>
      </c>
      <c r="P275" s="191" t="s">
        <v>524</v>
      </c>
      <c r="Q275" s="191" t="s">
        <v>538</v>
      </c>
      <c r="R275" s="199" t="s">
        <v>539</v>
      </c>
      <c r="S275" s="199" t="s">
        <v>540</v>
      </c>
      <c r="T275" s="199" t="s">
        <v>632</v>
      </c>
      <c r="U275" s="608" t="s">
        <v>634</v>
      </c>
      <c r="V275" s="609"/>
      <c r="W275" s="609"/>
      <c r="X275" s="609"/>
      <c r="Y275" s="191" t="s">
        <v>528</v>
      </c>
    </row>
    <row r="276" spans="2:25" ht="16.149999999999999" customHeight="1" x14ac:dyDescent="0.15">
      <c r="B276" s="317"/>
      <c r="C276" s="640">
        <v>31</v>
      </c>
      <c r="D276" s="641"/>
      <c r="E276" s="206">
        <v>4</v>
      </c>
      <c r="F276" s="234">
        <v>328.4</v>
      </c>
      <c r="G276" s="191" t="s">
        <v>600</v>
      </c>
      <c r="H276" s="191" t="s">
        <v>532</v>
      </c>
      <c r="I276" s="191" t="s">
        <v>464</v>
      </c>
      <c r="J276" s="327" t="s">
        <v>464</v>
      </c>
      <c r="K276" s="327"/>
      <c r="L276" s="327"/>
      <c r="M276" s="191" t="s">
        <v>750</v>
      </c>
      <c r="N276" s="191" t="s">
        <v>750</v>
      </c>
      <c r="O276" s="191" t="s">
        <v>538</v>
      </c>
      <c r="P276" s="191" t="s">
        <v>524</v>
      </c>
      <c r="Q276" s="191" t="s">
        <v>538</v>
      </c>
      <c r="R276" s="199" t="s">
        <v>539</v>
      </c>
      <c r="S276" s="199" t="s">
        <v>540</v>
      </c>
      <c r="T276" s="199" t="s">
        <v>632</v>
      </c>
      <c r="U276" s="608" t="s">
        <v>634</v>
      </c>
      <c r="V276" s="609"/>
      <c r="W276" s="609"/>
      <c r="X276" s="609"/>
      <c r="Y276" s="191"/>
    </row>
    <row r="277" spans="2:25" ht="16.149999999999999" customHeight="1" x14ac:dyDescent="0.15">
      <c r="B277" s="317"/>
      <c r="C277" s="640">
        <v>32</v>
      </c>
      <c r="D277" s="641"/>
      <c r="E277" s="206">
        <v>1</v>
      </c>
      <c r="F277" s="234">
        <v>331.9</v>
      </c>
      <c r="G277" s="191" t="s">
        <v>600</v>
      </c>
      <c r="H277" s="191" t="s">
        <v>536</v>
      </c>
      <c r="I277" s="191" t="s">
        <v>537</v>
      </c>
      <c r="J277" s="327" t="s">
        <v>456</v>
      </c>
      <c r="K277" s="327"/>
      <c r="L277" s="327"/>
      <c r="M277" s="191" t="s">
        <v>751</v>
      </c>
      <c r="N277" s="191" t="s">
        <v>751</v>
      </c>
      <c r="O277" s="191" t="s">
        <v>538</v>
      </c>
      <c r="P277" s="191" t="s">
        <v>524</v>
      </c>
      <c r="Q277" s="191" t="s">
        <v>538</v>
      </c>
      <c r="R277" s="199" t="s">
        <v>539</v>
      </c>
      <c r="S277" s="199" t="s">
        <v>540</v>
      </c>
      <c r="T277" s="199" t="s">
        <v>632</v>
      </c>
      <c r="U277" s="608" t="s">
        <v>634</v>
      </c>
      <c r="V277" s="609"/>
      <c r="W277" s="609"/>
      <c r="X277" s="609"/>
      <c r="Y277" s="191"/>
    </row>
    <row r="278" spans="2:25" ht="16.149999999999999" customHeight="1" x14ac:dyDescent="0.15">
      <c r="B278" s="317"/>
      <c r="C278" s="640">
        <v>32</v>
      </c>
      <c r="D278" s="641"/>
      <c r="E278" s="206">
        <v>2</v>
      </c>
      <c r="F278" s="234">
        <v>336</v>
      </c>
      <c r="G278" s="191" t="s">
        <v>600</v>
      </c>
      <c r="H278" s="191" t="s">
        <v>533</v>
      </c>
      <c r="I278" s="191" t="s">
        <v>537</v>
      </c>
      <c r="J278" s="327" t="s">
        <v>456</v>
      </c>
      <c r="K278" s="327"/>
      <c r="L278" s="327"/>
      <c r="M278" s="191" t="s">
        <v>752</v>
      </c>
      <c r="N278" s="191" t="s">
        <v>752</v>
      </c>
      <c r="O278" s="191" t="s">
        <v>538</v>
      </c>
      <c r="P278" s="191" t="s">
        <v>524</v>
      </c>
      <c r="Q278" s="191" t="s">
        <v>538</v>
      </c>
      <c r="R278" s="199" t="s">
        <v>539</v>
      </c>
      <c r="S278" s="199" t="s">
        <v>540</v>
      </c>
      <c r="T278" s="199" t="s">
        <v>632</v>
      </c>
      <c r="U278" s="608" t="s">
        <v>634</v>
      </c>
      <c r="V278" s="609"/>
      <c r="W278" s="609"/>
      <c r="X278" s="609"/>
      <c r="Y278" s="191"/>
    </row>
    <row r="279" spans="2:25" ht="16.149999999999999" customHeight="1" x14ac:dyDescent="0.15">
      <c r="B279" s="317"/>
      <c r="C279" s="640">
        <v>32</v>
      </c>
      <c r="D279" s="641"/>
      <c r="E279" s="206">
        <v>3</v>
      </c>
      <c r="F279" s="234">
        <v>330.4</v>
      </c>
      <c r="G279" s="191" t="s">
        <v>600</v>
      </c>
      <c r="H279" s="191" t="s">
        <v>603</v>
      </c>
      <c r="I279" s="191" t="s">
        <v>537</v>
      </c>
      <c r="J279" s="327" t="s">
        <v>457</v>
      </c>
      <c r="K279" s="327"/>
      <c r="L279" s="327"/>
      <c r="M279" s="191" t="s">
        <v>753</v>
      </c>
      <c r="N279" s="191" t="s">
        <v>753</v>
      </c>
      <c r="O279" s="191" t="s">
        <v>538</v>
      </c>
      <c r="P279" s="191" t="s">
        <v>524</v>
      </c>
      <c r="Q279" s="191" t="s">
        <v>538</v>
      </c>
      <c r="R279" s="199" t="s">
        <v>539</v>
      </c>
      <c r="S279" s="199" t="s">
        <v>540</v>
      </c>
      <c r="T279" s="199" t="s">
        <v>632</v>
      </c>
      <c r="U279" s="608" t="s">
        <v>634</v>
      </c>
      <c r="V279" s="609"/>
      <c r="W279" s="609"/>
      <c r="X279" s="609"/>
      <c r="Y279" s="191" t="s">
        <v>527</v>
      </c>
    </row>
    <row r="280" spans="2:25" ht="16.149999999999999" customHeight="1" x14ac:dyDescent="0.15">
      <c r="B280" s="317"/>
      <c r="C280" s="640">
        <v>32</v>
      </c>
      <c r="D280" s="641"/>
      <c r="E280" s="206">
        <v>4</v>
      </c>
      <c r="F280" s="234">
        <v>331.8</v>
      </c>
      <c r="G280" s="191" t="s">
        <v>600</v>
      </c>
      <c r="H280" s="191" t="s">
        <v>532</v>
      </c>
      <c r="I280" s="191" t="s">
        <v>537</v>
      </c>
      <c r="J280" s="327" t="s">
        <v>457</v>
      </c>
      <c r="K280" s="327"/>
      <c r="L280" s="327"/>
      <c r="M280" s="191" t="s">
        <v>754</v>
      </c>
      <c r="N280" s="191" t="s">
        <v>754</v>
      </c>
      <c r="O280" s="191" t="s">
        <v>538</v>
      </c>
      <c r="P280" s="191" t="s">
        <v>524</v>
      </c>
      <c r="Q280" s="191" t="s">
        <v>538</v>
      </c>
      <c r="R280" s="199" t="s">
        <v>539</v>
      </c>
      <c r="S280" s="199" t="s">
        <v>540</v>
      </c>
      <c r="T280" s="199" t="s">
        <v>632</v>
      </c>
      <c r="U280" s="608" t="s">
        <v>634</v>
      </c>
      <c r="V280" s="609"/>
      <c r="W280" s="609"/>
      <c r="X280" s="609"/>
      <c r="Y280" s="191" t="s">
        <v>527</v>
      </c>
    </row>
    <row r="281" spans="2:25" ht="16.149999999999999" customHeight="1" x14ac:dyDescent="0.15">
      <c r="B281" s="317"/>
      <c r="C281" s="640">
        <v>32</v>
      </c>
      <c r="D281" s="641"/>
      <c r="E281" s="206">
        <v>5</v>
      </c>
      <c r="F281" s="234">
        <v>333.9</v>
      </c>
      <c r="G281" s="191" t="s">
        <v>600</v>
      </c>
      <c r="H281" s="191" t="s">
        <v>536</v>
      </c>
      <c r="I281" s="191" t="s">
        <v>537</v>
      </c>
      <c r="J281" s="327" t="s">
        <v>456</v>
      </c>
      <c r="K281" s="327"/>
      <c r="L281" s="327"/>
      <c r="M281" s="191" t="s">
        <v>755</v>
      </c>
      <c r="N281" s="191" t="s">
        <v>361</v>
      </c>
      <c r="O281" s="191" t="s">
        <v>524</v>
      </c>
      <c r="P281" s="191" t="s">
        <v>524</v>
      </c>
      <c r="Q281" s="191" t="s">
        <v>538</v>
      </c>
      <c r="R281" s="199" t="s">
        <v>539</v>
      </c>
      <c r="S281" s="199" t="s">
        <v>540</v>
      </c>
      <c r="T281" s="199" t="s">
        <v>632</v>
      </c>
      <c r="U281" s="608" t="s">
        <v>634</v>
      </c>
      <c r="V281" s="609"/>
      <c r="W281" s="609"/>
      <c r="X281" s="609"/>
      <c r="Y281" s="191" t="s">
        <v>528</v>
      </c>
    </row>
    <row r="282" spans="2:25" ht="16.149999999999999" customHeight="1" x14ac:dyDescent="0.15">
      <c r="B282" s="317"/>
      <c r="C282" s="640">
        <v>32</v>
      </c>
      <c r="D282" s="641"/>
      <c r="E282" s="206">
        <v>6</v>
      </c>
      <c r="F282" s="234">
        <v>331.3</v>
      </c>
      <c r="G282" s="191" t="s">
        <v>600</v>
      </c>
      <c r="H282" s="191" t="s">
        <v>533</v>
      </c>
      <c r="I282" s="191" t="s">
        <v>537</v>
      </c>
      <c r="J282" s="327" t="s">
        <v>458</v>
      </c>
      <c r="K282" s="327"/>
      <c r="L282" s="327"/>
      <c r="M282" s="191" t="s">
        <v>756</v>
      </c>
      <c r="N282" s="191" t="s">
        <v>361</v>
      </c>
      <c r="O282" s="191" t="s">
        <v>524</v>
      </c>
      <c r="P282" s="191" t="s">
        <v>524</v>
      </c>
      <c r="Q282" s="191" t="s">
        <v>538</v>
      </c>
      <c r="R282" s="199" t="s">
        <v>539</v>
      </c>
      <c r="S282" s="199" t="s">
        <v>540</v>
      </c>
      <c r="T282" s="199" t="s">
        <v>632</v>
      </c>
      <c r="U282" s="608" t="s">
        <v>634</v>
      </c>
      <c r="V282" s="609"/>
      <c r="W282" s="609"/>
      <c r="X282" s="609"/>
      <c r="Y282" s="191" t="s">
        <v>528</v>
      </c>
    </row>
    <row r="283" spans="2:25" ht="16.149999999999999" customHeight="1" x14ac:dyDescent="0.15">
      <c r="B283" s="317"/>
      <c r="C283" s="640">
        <v>32</v>
      </c>
      <c r="D283" s="641"/>
      <c r="E283" s="206">
        <v>7</v>
      </c>
      <c r="F283" s="234">
        <v>332.9</v>
      </c>
      <c r="G283" s="191" t="s">
        <v>600</v>
      </c>
      <c r="H283" s="191" t="s">
        <v>533</v>
      </c>
      <c r="I283" s="191" t="s">
        <v>537</v>
      </c>
      <c r="J283" s="327" t="s">
        <v>458</v>
      </c>
      <c r="K283" s="327"/>
      <c r="L283" s="327"/>
      <c r="M283" s="191" t="s">
        <v>738</v>
      </c>
      <c r="N283" s="191" t="s">
        <v>361</v>
      </c>
      <c r="O283" s="191" t="s">
        <v>524</v>
      </c>
      <c r="P283" s="191" t="s">
        <v>524</v>
      </c>
      <c r="Q283" s="191" t="s">
        <v>538</v>
      </c>
      <c r="R283" s="199" t="s">
        <v>539</v>
      </c>
      <c r="S283" s="199" t="s">
        <v>540</v>
      </c>
      <c r="T283" s="199" t="s">
        <v>632</v>
      </c>
      <c r="U283" s="608" t="s">
        <v>634</v>
      </c>
      <c r="V283" s="609"/>
      <c r="W283" s="609"/>
      <c r="X283" s="609"/>
      <c r="Y283" s="191" t="s">
        <v>528</v>
      </c>
    </row>
    <row r="284" spans="2:25" ht="16.149999999999999" customHeight="1" x14ac:dyDescent="0.15">
      <c r="B284" s="317"/>
      <c r="C284" s="640">
        <v>32</v>
      </c>
      <c r="D284" s="641"/>
      <c r="E284" s="206">
        <v>8</v>
      </c>
      <c r="F284" s="234">
        <v>332.2</v>
      </c>
      <c r="G284" s="191" t="s">
        <v>600</v>
      </c>
      <c r="H284" s="191" t="s">
        <v>532</v>
      </c>
      <c r="I284" s="191" t="s">
        <v>537</v>
      </c>
      <c r="J284" s="327" t="s">
        <v>456</v>
      </c>
      <c r="K284" s="327"/>
      <c r="L284" s="327"/>
      <c r="M284" s="191" t="s">
        <v>757</v>
      </c>
      <c r="N284" s="191" t="s">
        <v>361</v>
      </c>
      <c r="O284" s="191" t="s">
        <v>524</v>
      </c>
      <c r="P284" s="191" t="s">
        <v>524</v>
      </c>
      <c r="Q284" s="191" t="s">
        <v>538</v>
      </c>
      <c r="R284" s="199" t="s">
        <v>539</v>
      </c>
      <c r="S284" s="199" t="s">
        <v>540</v>
      </c>
      <c r="T284" s="199" t="s">
        <v>632</v>
      </c>
      <c r="U284" s="608" t="s">
        <v>634</v>
      </c>
      <c r="V284" s="609"/>
      <c r="W284" s="609"/>
      <c r="X284" s="609"/>
      <c r="Y284" s="191" t="s">
        <v>528</v>
      </c>
    </row>
    <row r="285" spans="2:25" ht="16.149999999999999" customHeight="1" x14ac:dyDescent="0.15">
      <c r="B285" s="318"/>
      <c r="C285" s="640">
        <v>33</v>
      </c>
      <c r="D285" s="641"/>
      <c r="E285" s="206">
        <v>1</v>
      </c>
      <c r="F285" s="234">
        <v>342.5</v>
      </c>
      <c r="G285" s="191" t="s">
        <v>600</v>
      </c>
      <c r="H285" s="191" t="s">
        <v>536</v>
      </c>
      <c r="I285" s="191" t="s">
        <v>537</v>
      </c>
      <c r="J285" s="327" t="s">
        <v>456</v>
      </c>
      <c r="K285" s="327"/>
      <c r="L285" s="327"/>
      <c r="M285" s="191" t="s">
        <v>758</v>
      </c>
      <c r="N285" s="191" t="s">
        <v>758</v>
      </c>
      <c r="O285" s="191" t="s">
        <v>538</v>
      </c>
      <c r="P285" s="191" t="s">
        <v>524</v>
      </c>
      <c r="Q285" s="191" t="s">
        <v>538</v>
      </c>
      <c r="R285" s="199" t="s">
        <v>539</v>
      </c>
      <c r="S285" s="199" t="s">
        <v>540</v>
      </c>
      <c r="T285" s="199" t="s">
        <v>632</v>
      </c>
      <c r="U285" s="608" t="s">
        <v>634</v>
      </c>
      <c r="V285" s="609"/>
      <c r="W285" s="609"/>
      <c r="X285" s="609"/>
      <c r="Y285" s="191"/>
    </row>
    <row r="286" spans="2:25" ht="16.149999999999999" customHeight="1" x14ac:dyDescent="0.15">
      <c r="C286" s="1" t="s">
        <v>508</v>
      </c>
    </row>
    <row r="287" spans="2:25" ht="16.149999999999999" customHeight="1" x14ac:dyDescent="0.15">
      <c r="C287" s="30" t="s">
        <v>223</v>
      </c>
    </row>
    <row r="288" spans="2:25" ht="16.149999999999999" customHeight="1" x14ac:dyDescent="0.15">
      <c r="C288" s="3" t="s">
        <v>206</v>
      </c>
    </row>
    <row r="289" spans="2:25" ht="16.149999999999999" customHeight="1" x14ac:dyDescent="0.15">
      <c r="C289" s="3" t="s">
        <v>207</v>
      </c>
    </row>
    <row r="290" spans="2:25" ht="16.149999999999999" customHeight="1" x14ac:dyDescent="0.15">
      <c r="C290" s="3" t="s">
        <v>313</v>
      </c>
    </row>
    <row r="291" spans="2:25" ht="16.149999999999999" customHeight="1" x14ac:dyDescent="0.15">
      <c r="C291" s="4" t="s">
        <v>369</v>
      </c>
    </row>
    <row r="292" spans="2:25" ht="16.149999999999999" customHeight="1" x14ac:dyDescent="0.15">
      <c r="B292" s="316" t="s">
        <v>202</v>
      </c>
      <c r="C292" s="623" t="s">
        <v>28</v>
      </c>
      <c r="D292" s="400"/>
      <c r="E292" s="613" t="s">
        <v>171</v>
      </c>
      <c r="F292" s="613" t="s">
        <v>170</v>
      </c>
      <c r="G292" s="623" t="s">
        <v>169</v>
      </c>
      <c r="H292" s="627"/>
      <c r="I292" s="389" t="s">
        <v>168</v>
      </c>
      <c r="J292" s="399"/>
      <c r="K292" s="399"/>
      <c r="L292" s="399"/>
      <c r="M292" s="399"/>
      <c r="N292" s="400"/>
      <c r="O292" s="630" t="s">
        <v>366</v>
      </c>
      <c r="P292" s="632" t="s">
        <v>214</v>
      </c>
      <c r="Q292" s="633"/>
      <c r="R292" s="633"/>
      <c r="S292" s="634"/>
      <c r="T292" s="623" t="s">
        <v>167</v>
      </c>
      <c r="U292" s="638"/>
      <c r="V292" s="638"/>
      <c r="W292" s="638"/>
      <c r="X292" s="627"/>
      <c r="Y292" s="613" t="s">
        <v>166</v>
      </c>
    </row>
    <row r="293" spans="2:25" ht="16.149999999999999" customHeight="1" x14ac:dyDescent="0.15">
      <c r="B293" s="317"/>
      <c r="C293" s="624"/>
      <c r="D293" s="625"/>
      <c r="E293" s="614"/>
      <c r="F293" s="614"/>
      <c r="G293" s="628"/>
      <c r="H293" s="629"/>
      <c r="I293" s="348"/>
      <c r="J293" s="349"/>
      <c r="K293" s="349"/>
      <c r="L293" s="349"/>
      <c r="M293" s="349"/>
      <c r="N293" s="350"/>
      <c r="O293" s="631"/>
      <c r="P293" s="635"/>
      <c r="Q293" s="636"/>
      <c r="R293" s="636"/>
      <c r="S293" s="637"/>
      <c r="T293" s="628"/>
      <c r="U293" s="639"/>
      <c r="V293" s="639"/>
      <c r="W293" s="639"/>
      <c r="X293" s="629"/>
      <c r="Y293" s="614"/>
    </row>
    <row r="294" spans="2:25" ht="16.149999999999999" customHeight="1" x14ac:dyDescent="0.15">
      <c r="B294" s="317"/>
      <c r="C294" s="624"/>
      <c r="D294" s="625"/>
      <c r="E294" s="614"/>
      <c r="F294" s="614"/>
      <c r="G294" s="616" t="s">
        <v>165</v>
      </c>
      <c r="H294" s="616" t="s">
        <v>164</v>
      </c>
      <c r="I294" s="618" t="s">
        <v>163</v>
      </c>
      <c r="J294" s="618" t="s">
        <v>30</v>
      </c>
      <c r="K294" s="605"/>
      <c r="L294" s="605"/>
      <c r="M294" s="619" t="s">
        <v>3</v>
      </c>
      <c r="N294" s="620" t="s">
        <v>497</v>
      </c>
      <c r="O294" s="618" t="s">
        <v>406</v>
      </c>
      <c r="P294" s="377" t="s">
        <v>222</v>
      </c>
      <c r="Q294" s="605"/>
      <c r="R294" s="616" t="s">
        <v>220</v>
      </c>
      <c r="S294" s="616" t="s">
        <v>221</v>
      </c>
      <c r="T294" s="621" t="s">
        <v>162</v>
      </c>
      <c r="U294" s="616" t="s">
        <v>215</v>
      </c>
      <c r="V294" s="605"/>
      <c r="W294" s="605"/>
      <c r="X294" s="605"/>
      <c r="Y294" s="614"/>
    </row>
    <row r="295" spans="2:25" ht="16.149999999999999" customHeight="1" x14ac:dyDescent="0.15">
      <c r="B295" s="317"/>
      <c r="C295" s="348"/>
      <c r="D295" s="350"/>
      <c r="E295" s="626"/>
      <c r="F295" s="626"/>
      <c r="G295" s="617"/>
      <c r="H295" s="617"/>
      <c r="I295" s="605"/>
      <c r="J295" s="605"/>
      <c r="K295" s="605"/>
      <c r="L295" s="605"/>
      <c r="M295" s="605"/>
      <c r="N295" s="605"/>
      <c r="O295" s="605"/>
      <c r="P295" s="232" t="s">
        <v>216</v>
      </c>
      <c r="Q295" s="232" t="s">
        <v>218</v>
      </c>
      <c r="R295" s="605"/>
      <c r="S295" s="605"/>
      <c r="T295" s="605"/>
      <c r="U295" s="605"/>
      <c r="V295" s="605"/>
      <c r="W295" s="605"/>
      <c r="X295" s="605"/>
      <c r="Y295" s="615"/>
    </row>
    <row r="296" spans="2:25" ht="16.149999999999999" customHeight="1" x14ac:dyDescent="0.15">
      <c r="B296" s="317"/>
      <c r="C296" s="640">
        <v>33</v>
      </c>
      <c r="D296" s="641"/>
      <c r="E296" s="206">
        <v>2</v>
      </c>
      <c r="F296" s="233">
        <v>342.8</v>
      </c>
      <c r="G296" s="191" t="s">
        <v>455</v>
      </c>
      <c r="H296" s="191" t="s">
        <v>532</v>
      </c>
      <c r="I296" s="191" t="s">
        <v>537</v>
      </c>
      <c r="J296" s="327" t="s">
        <v>456</v>
      </c>
      <c r="K296" s="327"/>
      <c r="L296" s="327"/>
      <c r="M296" s="191" t="s">
        <v>760</v>
      </c>
      <c r="N296" s="191" t="s">
        <v>760</v>
      </c>
      <c r="O296" s="191" t="s">
        <v>592</v>
      </c>
      <c r="P296" s="191" t="s">
        <v>524</v>
      </c>
      <c r="Q296" s="191" t="s">
        <v>538</v>
      </c>
      <c r="R296" s="199" t="s">
        <v>539</v>
      </c>
      <c r="S296" s="199" t="s">
        <v>540</v>
      </c>
      <c r="T296" s="199" t="s">
        <v>632</v>
      </c>
      <c r="U296" s="608" t="s">
        <v>634</v>
      </c>
      <c r="V296" s="609"/>
      <c r="W296" s="609"/>
      <c r="X296" s="609"/>
      <c r="Y296" s="191" t="s">
        <v>528</v>
      </c>
    </row>
    <row r="297" spans="2:25" ht="16.149999999999999" customHeight="1" x14ac:dyDescent="0.15">
      <c r="B297" s="317"/>
      <c r="C297" s="640">
        <v>33</v>
      </c>
      <c r="D297" s="641"/>
      <c r="E297" s="206">
        <v>3</v>
      </c>
      <c r="F297" s="233">
        <v>343.5</v>
      </c>
      <c r="G297" s="191" t="s">
        <v>600</v>
      </c>
      <c r="H297" s="191" t="s">
        <v>533</v>
      </c>
      <c r="I297" s="191" t="s">
        <v>537</v>
      </c>
      <c r="J297" s="327" t="s">
        <v>458</v>
      </c>
      <c r="K297" s="327"/>
      <c r="L297" s="327"/>
      <c r="M297" s="191" t="s">
        <v>761</v>
      </c>
      <c r="N297" s="191" t="s">
        <v>361</v>
      </c>
      <c r="O297" s="191" t="s">
        <v>524</v>
      </c>
      <c r="P297" s="191" t="s">
        <v>524</v>
      </c>
      <c r="Q297" s="191" t="s">
        <v>538</v>
      </c>
      <c r="R297" s="199" t="s">
        <v>539</v>
      </c>
      <c r="S297" s="199" t="s">
        <v>540</v>
      </c>
      <c r="T297" s="199" t="s">
        <v>632</v>
      </c>
      <c r="U297" s="608" t="s">
        <v>634</v>
      </c>
      <c r="V297" s="622"/>
      <c r="W297" s="622"/>
      <c r="X297" s="622"/>
      <c r="Y297" s="251" t="s">
        <v>528</v>
      </c>
    </row>
    <row r="298" spans="2:25" ht="16.149999999999999" customHeight="1" x14ac:dyDescent="0.15">
      <c r="B298" s="317"/>
      <c r="C298" s="640">
        <v>33</v>
      </c>
      <c r="D298" s="641"/>
      <c r="E298" s="206">
        <v>4</v>
      </c>
      <c r="F298" s="233">
        <v>344.3</v>
      </c>
      <c r="G298" s="191" t="s">
        <v>600</v>
      </c>
      <c r="H298" s="191" t="s">
        <v>533</v>
      </c>
      <c r="I298" s="191" t="s">
        <v>537</v>
      </c>
      <c r="J298" s="327" t="s">
        <v>458</v>
      </c>
      <c r="K298" s="327"/>
      <c r="L298" s="327"/>
      <c r="M298" s="191" t="s">
        <v>761</v>
      </c>
      <c r="N298" s="191" t="s">
        <v>524</v>
      </c>
      <c r="O298" s="191" t="s">
        <v>524</v>
      </c>
      <c r="P298" s="191" t="s">
        <v>524</v>
      </c>
      <c r="Q298" s="191" t="s">
        <v>538</v>
      </c>
      <c r="R298" s="199" t="s">
        <v>539</v>
      </c>
      <c r="S298" s="199" t="s">
        <v>540</v>
      </c>
      <c r="T298" s="199" t="s">
        <v>541</v>
      </c>
      <c r="U298" s="608" t="s">
        <v>361</v>
      </c>
      <c r="V298" s="609"/>
      <c r="W298" s="609"/>
      <c r="X298" s="609"/>
      <c r="Y298" s="191"/>
    </row>
    <row r="299" spans="2:25" ht="16.149999999999999" customHeight="1" x14ac:dyDescent="0.15">
      <c r="B299" s="317"/>
      <c r="C299" s="640">
        <v>33</v>
      </c>
      <c r="D299" s="641"/>
      <c r="E299" s="206">
        <v>5</v>
      </c>
      <c r="F299" s="233">
        <v>344.4</v>
      </c>
      <c r="G299" s="191" t="s">
        <v>600</v>
      </c>
      <c r="H299" s="191" t="s">
        <v>533</v>
      </c>
      <c r="I299" s="191" t="s">
        <v>537</v>
      </c>
      <c r="J299" s="327" t="s">
        <v>458</v>
      </c>
      <c r="K299" s="327"/>
      <c r="L299" s="327"/>
      <c r="M299" s="191" t="s">
        <v>761</v>
      </c>
      <c r="N299" s="191" t="s">
        <v>524</v>
      </c>
      <c r="O299" s="191" t="s">
        <v>524</v>
      </c>
      <c r="P299" s="191" t="s">
        <v>524</v>
      </c>
      <c r="Q299" s="191" t="s">
        <v>538</v>
      </c>
      <c r="R299" s="199" t="s">
        <v>539</v>
      </c>
      <c r="S299" s="199" t="s">
        <v>540</v>
      </c>
      <c r="T299" s="199" t="s">
        <v>632</v>
      </c>
      <c r="U299" s="608" t="s">
        <v>634</v>
      </c>
      <c r="V299" s="609"/>
      <c r="W299" s="609"/>
      <c r="X299" s="609"/>
      <c r="Y299" s="191" t="s">
        <v>528</v>
      </c>
    </row>
    <row r="300" spans="2:25" ht="16.149999999999999" customHeight="1" x14ac:dyDescent="0.15">
      <c r="B300" s="317"/>
      <c r="C300" s="640">
        <v>34</v>
      </c>
      <c r="D300" s="641"/>
      <c r="E300" s="206">
        <v>1</v>
      </c>
      <c r="F300" s="234">
        <v>358.3</v>
      </c>
      <c r="G300" s="191" t="s">
        <v>600</v>
      </c>
      <c r="H300" s="191" t="s">
        <v>536</v>
      </c>
      <c r="I300" s="191" t="s">
        <v>464</v>
      </c>
      <c r="J300" s="327" t="s">
        <v>464</v>
      </c>
      <c r="K300" s="327"/>
      <c r="L300" s="327"/>
      <c r="M300" s="191" t="s">
        <v>762</v>
      </c>
      <c r="N300" s="191" t="s">
        <v>524</v>
      </c>
      <c r="O300" s="191" t="s">
        <v>524</v>
      </c>
      <c r="P300" s="191" t="s">
        <v>524</v>
      </c>
      <c r="Q300" s="191" t="s">
        <v>538</v>
      </c>
      <c r="R300" s="199" t="s">
        <v>539</v>
      </c>
      <c r="S300" s="199" t="s">
        <v>540</v>
      </c>
      <c r="T300" s="199" t="s">
        <v>541</v>
      </c>
      <c r="U300" s="608" t="s">
        <v>361</v>
      </c>
      <c r="V300" s="609"/>
      <c r="W300" s="609"/>
      <c r="X300" s="609"/>
      <c r="Y300" s="191"/>
    </row>
    <row r="301" spans="2:25" ht="16.149999999999999" customHeight="1" x14ac:dyDescent="0.15">
      <c r="B301" s="317"/>
      <c r="C301" s="640">
        <v>34</v>
      </c>
      <c r="D301" s="641"/>
      <c r="E301" s="206">
        <v>2</v>
      </c>
      <c r="F301" s="234">
        <v>356.5</v>
      </c>
      <c r="G301" s="191" t="s">
        <v>600</v>
      </c>
      <c r="H301" s="191" t="s">
        <v>602</v>
      </c>
      <c r="I301" s="191" t="s">
        <v>464</v>
      </c>
      <c r="J301" s="327" t="s">
        <v>464</v>
      </c>
      <c r="K301" s="327"/>
      <c r="L301" s="327"/>
      <c r="M301" s="191" t="s">
        <v>763</v>
      </c>
      <c r="N301" s="191" t="s">
        <v>763</v>
      </c>
      <c r="O301" s="235" t="s">
        <v>538</v>
      </c>
      <c r="P301" s="235" t="s">
        <v>524</v>
      </c>
      <c r="Q301" s="235" t="s">
        <v>538</v>
      </c>
      <c r="R301" s="199" t="s">
        <v>539</v>
      </c>
      <c r="S301" s="199" t="s">
        <v>540</v>
      </c>
      <c r="T301" s="199" t="s">
        <v>632</v>
      </c>
      <c r="U301" s="314" t="s">
        <v>634</v>
      </c>
      <c r="V301" s="565"/>
      <c r="W301" s="565"/>
      <c r="X301" s="315"/>
      <c r="Y301" s="191"/>
    </row>
    <row r="302" spans="2:25" ht="16.149999999999999" customHeight="1" x14ac:dyDescent="0.15">
      <c r="B302" s="317"/>
      <c r="C302" s="640">
        <v>34</v>
      </c>
      <c r="D302" s="641"/>
      <c r="E302" s="206">
        <v>3</v>
      </c>
      <c r="F302" s="234">
        <v>362</v>
      </c>
      <c r="G302" s="191" t="s">
        <v>600</v>
      </c>
      <c r="H302" s="191" t="s">
        <v>543</v>
      </c>
      <c r="I302" s="191" t="s">
        <v>537</v>
      </c>
      <c r="J302" s="327" t="s">
        <v>457</v>
      </c>
      <c r="K302" s="327"/>
      <c r="L302" s="327"/>
      <c r="M302" s="191" t="s">
        <v>764</v>
      </c>
      <c r="N302" s="191" t="s">
        <v>361</v>
      </c>
      <c r="O302" s="235" t="s">
        <v>524</v>
      </c>
      <c r="P302" s="235" t="s">
        <v>524</v>
      </c>
      <c r="Q302" s="235" t="s">
        <v>631</v>
      </c>
      <c r="R302" s="199" t="s">
        <v>539</v>
      </c>
      <c r="S302" s="199" t="s">
        <v>540</v>
      </c>
      <c r="T302" s="199" t="s">
        <v>541</v>
      </c>
      <c r="U302" s="608" t="s">
        <v>361</v>
      </c>
      <c r="V302" s="609"/>
      <c r="W302" s="609"/>
      <c r="X302" s="609"/>
      <c r="Y302" s="191"/>
    </row>
    <row r="303" spans="2:25" ht="16.149999999999999" customHeight="1" x14ac:dyDescent="0.15">
      <c r="B303" s="317"/>
      <c r="C303" s="640">
        <v>34</v>
      </c>
      <c r="D303" s="641"/>
      <c r="E303" s="206">
        <v>4</v>
      </c>
      <c r="F303" s="234">
        <v>351.6</v>
      </c>
      <c r="G303" s="191" t="s">
        <v>600</v>
      </c>
      <c r="H303" s="191" t="s">
        <v>532</v>
      </c>
      <c r="I303" s="191" t="s">
        <v>537</v>
      </c>
      <c r="J303" s="327" t="s">
        <v>456</v>
      </c>
      <c r="K303" s="327"/>
      <c r="L303" s="327"/>
      <c r="M303" s="191" t="s">
        <v>765</v>
      </c>
      <c r="N303" s="191" t="s">
        <v>361</v>
      </c>
      <c r="O303" s="235" t="s">
        <v>524</v>
      </c>
      <c r="P303" s="235" t="s">
        <v>524</v>
      </c>
      <c r="Q303" s="235" t="s">
        <v>538</v>
      </c>
      <c r="R303" s="199" t="s">
        <v>539</v>
      </c>
      <c r="S303" s="199" t="s">
        <v>540</v>
      </c>
      <c r="T303" s="199" t="s">
        <v>632</v>
      </c>
      <c r="U303" s="608" t="s">
        <v>634</v>
      </c>
      <c r="V303" s="609"/>
      <c r="W303" s="609"/>
      <c r="X303" s="609"/>
      <c r="Y303" s="191" t="s">
        <v>528</v>
      </c>
    </row>
    <row r="304" spans="2:25" ht="16.149999999999999" customHeight="1" x14ac:dyDescent="0.15">
      <c r="B304" s="317"/>
      <c r="C304" s="640">
        <v>35</v>
      </c>
      <c r="D304" s="641"/>
      <c r="E304" s="206">
        <v>1</v>
      </c>
      <c r="F304" s="233">
        <v>362.1</v>
      </c>
      <c r="G304" s="191" t="s">
        <v>600</v>
      </c>
      <c r="H304" s="191" t="s">
        <v>536</v>
      </c>
      <c r="I304" s="191" t="s">
        <v>537</v>
      </c>
      <c r="J304" s="345" t="s">
        <v>456</v>
      </c>
      <c r="K304" s="612"/>
      <c r="L304" s="346"/>
      <c r="M304" s="191" t="s">
        <v>766</v>
      </c>
      <c r="N304" s="191" t="s">
        <v>766</v>
      </c>
      <c r="O304" s="235" t="s">
        <v>538</v>
      </c>
      <c r="P304" s="235" t="s">
        <v>524</v>
      </c>
      <c r="Q304" s="235" t="s">
        <v>538</v>
      </c>
      <c r="R304" s="199" t="s">
        <v>539</v>
      </c>
      <c r="S304" s="199" t="s">
        <v>540</v>
      </c>
      <c r="T304" s="199" t="s">
        <v>632</v>
      </c>
      <c r="U304" s="608" t="s">
        <v>634</v>
      </c>
      <c r="V304" s="609"/>
      <c r="W304" s="609"/>
      <c r="X304" s="609"/>
      <c r="Y304" s="191"/>
    </row>
    <row r="305" spans="2:25" ht="16.149999999999999" customHeight="1" x14ac:dyDescent="0.15">
      <c r="B305" s="317"/>
      <c r="C305" s="640">
        <v>35</v>
      </c>
      <c r="D305" s="641"/>
      <c r="E305" s="206">
        <v>2</v>
      </c>
      <c r="F305" s="233">
        <v>365.6</v>
      </c>
      <c r="G305" s="191" t="s">
        <v>248</v>
      </c>
      <c r="H305" s="191" t="s">
        <v>759</v>
      </c>
      <c r="I305" s="191" t="s">
        <v>464</v>
      </c>
      <c r="J305" s="345" t="s">
        <v>465</v>
      </c>
      <c r="K305" s="612"/>
      <c r="L305" s="346"/>
      <c r="M305" s="191"/>
      <c r="N305" s="191"/>
      <c r="O305" s="235" t="s">
        <v>538</v>
      </c>
      <c r="P305" s="235" t="s">
        <v>524</v>
      </c>
      <c r="Q305" s="235" t="s">
        <v>525</v>
      </c>
      <c r="R305" s="199" t="s">
        <v>539</v>
      </c>
      <c r="S305" s="199" t="s">
        <v>539</v>
      </c>
      <c r="T305" s="199" t="s">
        <v>541</v>
      </c>
      <c r="U305" s="608" t="s">
        <v>361</v>
      </c>
      <c r="V305" s="609"/>
      <c r="W305" s="609"/>
      <c r="X305" s="609"/>
      <c r="Y305" s="191" t="s">
        <v>528</v>
      </c>
    </row>
    <row r="306" spans="2:25" ht="16.149999999999999" customHeight="1" x14ac:dyDescent="0.15">
      <c r="B306" s="317"/>
      <c r="C306" s="640">
        <v>35</v>
      </c>
      <c r="D306" s="641"/>
      <c r="E306" s="206">
        <v>3</v>
      </c>
      <c r="F306" s="233">
        <v>363.2</v>
      </c>
      <c r="G306" s="191" t="s">
        <v>455</v>
      </c>
      <c r="H306" s="191" t="s">
        <v>532</v>
      </c>
      <c r="I306" s="191" t="s">
        <v>464</v>
      </c>
      <c r="J306" s="345" t="s">
        <v>464</v>
      </c>
      <c r="K306" s="612"/>
      <c r="L306" s="346"/>
      <c r="M306" s="191" t="s">
        <v>767</v>
      </c>
      <c r="N306" s="191" t="s">
        <v>361</v>
      </c>
      <c r="O306" s="235" t="s">
        <v>524</v>
      </c>
      <c r="P306" s="235" t="s">
        <v>524</v>
      </c>
      <c r="Q306" s="235" t="s">
        <v>538</v>
      </c>
      <c r="R306" s="199" t="s">
        <v>539</v>
      </c>
      <c r="S306" s="199" t="s">
        <v>540</v>
      </c>
      <c r="T306" s="199" t="s">
        <v>541</v>
      </c>
      <c r="U306" s="608" t="s">
        <v>361</v>
      </c>
      <c r="V306" s="609"/>
      <c r="W306" s="609"/>
      <c r="X306" s="609"/>
      <c r="Y306" s="191"/>
    </row>
    <row r="307" spans="2:25" ht="16.149999999999999" customHeight="1" x14ac:dyDescent="0.15">
      <c r="B307" s="317"/>
      <c r="C307" s="640">
        <v>35</v>
      </c>
      <c r="D307" s="641"/>
      <c r="E307" s="206">
        <v>4</v>
      </c>
      <c r="F307" s="233">
        <v>361.3</v>
      </c>
      <c r="G307" s="191" t="s">
        <v>455</v>
      </c>
      <c r="H307" s="191" t="s">
        <v>532</v>
      </c>
      <c r="I307" s="191" t="s">
        <v>537</v>
      </c>
      <c r="J307" s="345" t="s">
        <v>456</v>
      </c>
      <c r="K307" s="612"/>
      <c r="L307" s="346"/>
      <c r="M307" s="191" t="s">
        <v>768</v>
      </c>
      <c r="N307" s="191" t="s">
        <v>361</v>
      </c>
      <c r="O307" s="235" t="s">
        <v>524</v>
      </c>
      <c r="P307" s="235" t="s">
        <v>524</v>
      </c>
      <c r="Q307" s="235" t="s">
        <v>538</v>
      </c>
      <c r="R307" s="199" t="s">
        <v>539</v>
      </c>
      <c r="S307" s="199" t="s">
        <v>540</v>
      </c>
      <c r="T307" s="199" t="s">
        <v>632</v>
      </c>
      <c r="U307" s="608" t="s">
        <v>634</v>
      </c>
      <c r="V307" s="609"/>
      <c r="W307" s="609"/>
      <c r="X307" s="609"/>
      <c r="Y307" s="191" t="s">
        <v>528</v>
      </c>
    </row>
    <row r="308" spans="2:25" ht="16.149999999999999" customHeight="1" x14ac:dyDescent="0.15">
      <c r="B308" s="317"/>
      <c r="C308" s="640">
        <v>36</v>
      </c>
      <c r="D308" s="641"/>
      <c r="E308" s="206">
        <v>1</v>
      </c>
      <c r="F308" s="233">
        <v>374.2</v>
      </c>
      <c r="G308" s="191" t="s">
        <v>600</v>
      </c>
      <c r="H308" s="191" t="s">
        <v>536</v>
      </c>
      <c r="I308" s="191" t="s">
        <v>537</v>
      </c>
      <c r="J308" s="327" t="s">
        <v>456</v>
      </c>
      <c r="K308" s="327"/>
      <c r="L308" s="327"/>
      <c r="M308" s="191" t="s">
        <v>769</v>
      </c>
      <c r="N308" s="191" t="s">
        <v>769</v>
      </c>
      <c r="O308" s="235" t="s">
        <v>538</v>
      </c>
      <c r="P308" s="235" t="s">
        <v>524</v>
      </c>
      <c r="Q308" s="235" t="s">
        <v>538</v>
      </c>
      <c r="R308" s="199" t="s">
        <v>539</v>
      </c>
      <c r="S308" s="199" t="s">
        <v>540</v>
      </c>
      <c r="T308" s="199" t="s">
        <v>632</v>
      </c>
      <c r="U308" s="608" t="s">
        <v>634</v>
      </c>
      <c r="V308" s="609"/>
      <c r="W308" s="609"/>
      <c r="X308" s="609"/>
      <c r="Y308" s="191"/>
    </row>
    <row r="309" spans="2:25" ht="16.149999999999999" customHeight="1" x14ac:dyDescent="0.15">
      <c r="B309" s="317"/>
      <c r="C309" s="640">
        <v>36</v>
      </c>
      <c r="D309" s="641"/>
      <c r="E309" s="206">
        <v>3</v>
      </c>
      <c r="F309" s="234">
        <v>383.2</v>
      </c>
      <c r="G309" s="191" t="s">
        <v>600</v>
      </c>
      <c r="H309" s="191" t="s">
        <v>542</v>
      </c>
      <c r="I309" s="191" t="s">
        <v>537</v>
      </c>
      <c r="J309" s="327" t="s">
        <v>457</v>
      </c>
      <c r="K309" s="327"/>
      <c r="L309" s="327"/>
      <c r="M309" s="191" t="s">
        <v>770</v>
      </c>
      <c r="N309" s="191" t="s">
        <v>770</v>
      </c>
      <c r="O309" s="191" t="s">
        <v>631</v>
      </c>
      <c r="P309" s="191" t="s">
        <v>524</v>
      </c>
      <c r="Q309" s="191" t="s">
        <v>631</v>
      </c>
      <c r="R309" s="199" t="s">
        <v>539</v>
      </c>
      <c r="S309" s="199" t="s">
        <v>540</v>
      </c>
      <c r="T309" s="199" t="s">
        <v>632</v>
      </c>
      <c r="U309" s="608" t="s">
        <v>633</v>
      </c>
      <c r="V309" s="609"/>
      <c r="W309" s="609"/>
      <c r="X309" s="609"/>
      <c r="Y309" s="191" t="s">
        <v>783</v>
      </c>
    </row>
    <row r="310" spans="2:25" ht="16.149999999999999" customHeight="1" x14ac:dyDescent="0.15">
      <c r="B310" s="317"/>
      <c r="C310" s="640">
        <v>36</v>
      </c>
      <c r="D310" s="641"/>
      <c r="E310" s="206">
        <v>4</v>
      </c>
      <c r="F310" s="234">
        <v>383.2</v>
      </c>
      <c r="G310" s="191" t="s">
        <v>600</v>
      </c>
      <c r="H310" s="191" t="s">
        <v>543</v>
      </c>
      <c r="I310" s="191" t="s">
        <v>537</v>
      </c>
      <c r="J310" s="327" t="s">
        <v>457</v>
      </c>
      <c r="K310" s="327"/>
      <c r="L310" s="327"/>
      <c r="M310" s="191" t="s">
        <v>771</v>
      </c>
      <c r="N310" s="191" t="s">
        <v>771</v>
      </c>
      <c r="O310" s="191" t="s">
        <v>631</v>
      </c>
      <c r="P310" s="191" t="s">
        <v>524</v>
      </c>
      <c r="Q310" s="191" t="s">
        <v>631</v>
      </c>
      <c r="R310" s="199" t="s">
        <v>539</v>
      </c>
      <c r="S310" s="199" t="s">
        <v>540</v>
      </c>
      <c r="T310" s="199" t="s">
        <v>632</v>
      </c>
      <c r="U310" s="608" t="s">
        <v>633</v>
      </c>
      <c r="V310" s="609"/>
      <c r="W310" s="609"/>
      <c r="X310" s="609"/>
      <c r="Y310" s="191" t="s">
        <v>527</v>
      </c>
    </row>
    <row r="311" spans="2:25" ht="16.149999999999999" customHeight="1" x14ac:dyDescent="0.15">
      <c r="B311" s="317"/>
      <c r="C311" s="640">
        <v>36</v>
      </c>
      <c r="D311" s="641"/>
      <c r="E311" s="206">
        <v>5</v>
      </c>
      <c r="F311" s="234">
        <v>370.8</v>
      </c>
      <c r="G311" s="191" t="s">
        <v>600</v>
      </c>
      <c r="H311" s="191" t="s">
        <v>532</v>
      </c>
      <c r="I311" s="191" t="s">
        <v>537</v>
      </c>
      <c r="J311" s="327" t="s">
        <v>456</v>
      </c>
      <c r="K311" s="327"/>
      <c r="L311" s="327"/>
      <c r="M311" s="191" t="s">
        <v>744</v>
      </c>
      <c r="N311" s="191" t="s">
        <v>744</v>
      </c>
      <c r="O311" s="191" t="s">
        <v>592</v>
      </c>
      <c r="P311" s="191" t="s">
        <v>524</v>
      </c>
      <c r="Q311" s="191" t="s">
        <v>538</v>
      </c>
      <c r="R311" s="199" t="s">
        <v>539</v>
      </c>
      <c r="S311" s="199" t="s">
        <v>540</v>
      </c>
      <c r="T311" s="199" t="s">
        <v>632</v>
      </c>
      <c r="U311" s="608" t="s">
        <v>634</v>
      </c>
      <c r="V311" s="609"/>
      <c r="W311" s="609"/>
      <c r="X311" s="609"/>
      <c r="Y311" s="191" t="s">
        <v>528</v>
      </c>
    </row>
    <row r="312" spans="2:25" ht="16.149999999999999" customHeight="1" x14ac:dyDescent="0.15">
      <c r="B312" s="317"/>
      <c r="C312" s="640">
        <v>36</v>
      </c>
      <c r="D312" s="641"/>
      <c r="E312" s="206">
        <v>6</v>
      </c>
      <c r="F312" s="234">
        <v>373.4</v>
      </c>
      <c r="G312" s="191" t="s">
        <v>600</v>
      </c>
      <c r="H312" s="191" t="s">
        <v>603</v>
      </c>
      <c r="I312" s="191" t="s">
        <v>537</v>
      </c>
      <c r="J312" s="327" t="s">
        <v>457</v>
      </c>
      <c r="K312" s="327"/>
      <c r="L312" s="327"/>
      <c r="M312" s="191" t="s">
        <v>695</v>
      </c>
      <c r="N312" s="191" t="s">
        <v>361</v>
      </c>
      <c r="O312" s="191" t="s">
        <v>524</v>
      </c>
      <c r="P312" s="191" t="s">
        <v>524</v>
      </c>
      <c r="Q312" s="191" t="s">
        <v>538</v>
      </c>
      <c r="R312" s="199" t="s">
        <v>539</v>
      </c>
      <c r="S312" s="199" t="s">
        <v>540</v>
      </c>
      <c r="T312" s="199" t="s">
        <v>541</v>
      </c>
      <c r="U312" s="608" t="s">
        <v>361</v>
      </c>
      <c r="V312" s="609"/>
      <c r="W312" s="609"/>
      <c r="X312" s="609"/>
      <c r="Y312" s="191"/>
    </row>
    <row r="313" spans="2:25" ht="16.149999999999999" customHeight="1" x14ac:dyDescent="0.15">
      <c r="B313" s="317"/>
      <c r="C313" s="640">
        <v>36</v>
      </c>
      <c r="D313" s="641"/>
      <c r="E313" s="206">
        <v>7</v>
      </c>
      <c r="F313" s="233">
        <v>372.7</v>
      </c>
      <c r="G313" s="191" t="s">
        <v>600</v>
      </c>
      <c r="H313" s="191" t="s">
        <v>533</v>
      </c>
      <c r="I313" s="191" t="s">
        <v>537</v>
      </c>
      <c r="J313" s="327" t="s">
        <v>457</v>
      </c>
      <c r="K313" s="327"/>
      <c r="L313" s="327"/>
      <c r="M313" s="191" t="s">
        <v>620</v>
      </c>
      <c r="N313" s="191" t="s">
        <v>361</v>
      </c>
      <c r="O313" s="191" t="s">
        <v>524</v>
      </c>
      <c r="P313" s="191" t="s">
        <v>524</v>
      </c>
      <c r="Q313" s="191" t="s">
        <v>538</v>
      </c>
      <c r="R313" s="199" t="s">
        <v>539</v>
      </c>
      <c r="S313" s="199" t="s">
        <v>540</v>
      </c>
      <c r="T313" s="199" t="s">
        <v>541</v>
      </c>
      <c r="U313" s="608" t="s">
        <v>361</v>
      </c>
      <c r="V313" s="609"/>
      <c r="W313" s="609"/>
      <c r="X313" s="609"/>
      <c r="Y313" s="191"/>
    </row>
    <row r="314" spans="2:25" ht="16.149999999999999" customHeight="1" x14ac:dyDescent="0.15">
      <c r="B314" s="317"/>
      <c r="C314" s="640">
        <v>37</v>
      </c>
      <c r="D314" s="641"/>
      <c r="E314" s="206">
        <v>1</v>
      </c>
      <c r="F314" s="233">
        <v>384.8</v>
      </c>
      <c r="G314" s="191" t="s">
        <v>600</v>
      </c>
      <c r="H314" s="191" t="s">
        <v>536</v>
      </c>
      <c r="I314" s="191" t="s">
        <v>537</v>
      </c>
      <c r="J314" s="327" t="s">
        <v>456</v>
      </c>
      <c r="K314" s="327"/>
      <c r="L314" s="327"/>
      <c r="M314" s="191" t="s">
        <v>772</v>
      </c>
      <c r="N314" s="191" t="s">
        <v>772</v>
      </c>
      <c r="O314" s="191" t="s">
        <v>538</v>
      </c>
      <c r="P314" s="191" t="s">
        <v>524</v>
      </c>
      <c r="Q314" s="191" t="s">
        <v>538</v>
      </c>
      <c r="R314" s="199" t="s">
        <v>539</v>
      </c>
      <c r="S314" s="199" t="s">
        <v>540</v>
      </c>
      <c r="T314" s="199" t="s">
        <v>632</v>
      </c>
      <c r="U314" s="608" t="s">
        <v>634</v>
      </c>
      <c r="V314" s="609"/>
      <c r="W314" s="609"/>
      <c r="X314" s="609"/>
      <c r="Y314" s="191"/>
    </row>
    <row r="315" spans="2:25" ht="16.149999999999999" customHeight="1" x14ac:dyDescent="0.15">
      <c r="B315" s="317"/>
      <c r="C315" s="640">
        <v>37</v>
      </c>
      <c r="D315" s="641"/>
      <c r="E315" s="206">
        <v>2</v>
      </c>
      <c r="F315" s="234">
        <v>393.8</v>
      </c>
      <c r="G315" s="191" t="s">
        <v>600</v>
      </c>
      <c r="H315" s="191" t="s">
        <v>543</v>
      </c>
      <c r="I315" s="191" t="s">
        <v>537</v>
      </c>
      <c r="J315" s="327" t="s">
        <v>457</v>
      </c>
      <c r="K315" s="327"/>
      <c r="L315" s="327"/>
      <c r="M315" s="191" t="s">
        <v>618</v>
      </c>
      <c r="N315" s="191" t="s">
        <v>618</v>
      </c>
      <c r="O315" s="191" t="s">
        <v>631</v>
      </c>
      <c r="P315" s="191" t="s">
        <v>524</v>
      </c>
      <c r="Q315" s="191" t="s">
        <v>538</v>
      </c>
      <c r="R315" s="199" t="s">
        <v>539</v>
      </c>
      <c r="S315" s="199" t="s">
        <v>540</v>
      </c>
      <c r="T315" s="199" t="s">
        <v>632</v>
      </c>
      <c r="U315" s="608" t="s">
        <v>634</v>
      </c>
      <c r="V315" s="609"/>
      <c r="W315" s="609"/>
      <c r="X315" s="609"/>
      <c r="Y315" s="191" t="s">
        <v>528</v>
      </c>
    </row>
    <row r="316" spans="2:25" ht="16.149999999999999" customHeight="1" x14ac:dyDescent="0.15">
      <c r="B316" s="317"/>
      <c r="C316" s="640">
        <v>37</v>
      </c>
      <c r="D316" s="641"/>
      <c r="E316" s="206">
        <v>3</v>
      </c>
      <c r="F316" s="234">
        <v>390</v>
      </c>
      <c r="G316" s="191" t="s">
        <v>600</v>
      </c>
      <c r="H316" s="191" t="s">
        <v>603</v>
      </c>
      <c r="I316" s="191" t="s">
        <v>537</v>
      </c>
      <c r="J316" s="327" t="s">
        <v>457</v>
      </c>
      <c r="K316" s="327"/>
      <c r="L316" s="327"/>
      <c r="M316" s="191" t="s">
        <v>773</v>
      </c>
      <c r="N316" s="191" t="s">
        <v>773</v>
      </c>
      <c r="O316" s="191" t="s">
        <v>538</v>
      </c>
      <c r="P316" s="191" t="s">
        <v>524</v>
      </c>
      <c r="Q316" s="191" t="s">
        <v>538</v>
      </c>
      <c r="R316" s="199" t="s">
        <v>539</v>
      </c>
      <c r="S316" s="199" t="s">
        <v>540</v>
      </c>
      <c r="T316" s="199" t="s">
        <v>632</v>
      </c>
      <c r="U316" s="608" t="s">
        <v>634</v>
      </c>
      <c r="V316" s="609"/>
      <c r="W316" s="609"/>
      <c r="X316" s="609"/>
      <c r="Y316" s="191" t="s">
        <v>527</v>
      </c>
    </row>
    <row r="317" spans="2:25" ht="16.149999999999999" customHeight="1" x14ac:dyDescent="0.15">
      <c r="B317" s="317"/>
      <c r="C317" s="640">
        <v>37</v>
      </c>
      <c r="D317" s="641"/>
      <c r="E317" s="206">
        <v>4</v>
      </c>
      <c r="F317" s="234">
        <v>385.3</v>
      </c>
      <c r="G317" s="191" t="s">
        <v>600</v>
      </c>
      <c r="H317" s="191" t="s">
        <v>532</v>
      </c>
      <c r="I317" s="191" t="s">
        <v>537</v>
      </c>
      <c r="J317" s="327" t="s">
        <v>456</v>
      </c>
      <c r="K317" s="327"/>
      <c r="L317" s="327"/>
      <c r="M317" s="191" t="s">
        <v>774</v>
      </c>
      <c r="N317" s="191" t="s">
        <v>774</v>
      </c>
      <c r="O317" s="191" t="s">
        <v>538</v>
      </c>
      <c r="P317" s="191" t="s">
        <v>524</v>
      </c>
      <c r="Q317" s="191" t="s">
        <v>538</v>
      </c>
      <c r="R317" s="199" t="s">
        <v>539</v>
      </c>
      <c r="S317" s="199" t="s">
        <v>540</v>
      </c>
      <c r="T317" s="199" t="s">
        <v>632</v>
      </c>
      <c r="U317" s="608" t="s">
        <v>634</v>
      </c>
      <c r="V317" s="609"/>
      <c r="W317" s="609"/>
      <c r="X317" s="609"/>
      <c r="Y317" s="191"/>
    </row>
    <row r="318" spans="2:25" ht="16.149999999999999" customHeight="1" x14ac:dyDescent="0.15">
      <c r="B318" s="317"/>
      <c r="C318" s="640">
        <v>37</v>
      </c>
      <c r="D318" s="641"/>
      <c r="E318" s="206">
        <v>5</v>
      </c>
      <c r="F318" s="234">
        <v>383.3</v>
      </c>
      <c r="G318" s="191" t="s">
        <v>600</v>
      </c>
      <c r="H318" s="191" t="s">
        <v>603</v>
      </c>
      <c r="I318" s="191" t="s">
        <v>537</v>
      </c>
      <c r="J318" s="327" t="s">
        <v>457</v>
      </c>
      <c r="K318" s="327"/>
      <c r="L318" s="327"/>
      <c r="M318" s="191" t="s">
        <v>695</v>
      </c>
      <c r="N318" s="191" t="s">
        <v>361</v>
      </c>
      <c r="O318" s="191" t="s">
        <v>524</v>
      </c>
      <c r="P318" s="191" t="s">
        <v>524</v>
      </c>
      <c r="Q318" s="191" t="s">
        <v>538</v>
      </c>
      <c r="R318" s="199" t="s">
        <v>539</v>
      </c>
      <c r="S318" s="199" t="s">
        <v>540</v>
      </c>
      <c r="T318" s="199" t="s">
        <v>541</v>
      </c>
      <c r="U318" s="608" t="s">
        <v>361</v>
      </c>
      <c r="V318" s="609"/>
      <c r="W318" s="609"/>
      <c r="X318" s="609"/>
      <c r="Y318" s="191"/>
    </row>
    <row r="319" spans="2:25" ht="16.149999999999999" customHeight="1" x14ac:dyDescent="0.15">
      <c r="B319" s="317"/>
      <c r="C319" s="640">
        <v>38</v>
      </c>
      <c r="D319" s="641"/>
      <c r="E319" s="206">
        <v>1</v>
      </c>
      <c r="F319" s="234">
        <v>404.3</v>
      </c>
      <c r="G319" s="191" t="s">
        <v>248</v>
      </c>
      <c r="H319" s="191" t="s">
        <v>637</v>
      </c>
      <c r="I319" s="191" t="s">
        <v>464</v>
      </c>
      <c r="J319" s="327" t="s">
        <v>465</v>
      </c>
      <c r="K319" s="327"/>
      <c r="L319" s="327"/>
      <c r="M319" s="191" t="s">
        <v>775</v>
      </c>
      <c r="N319" s="191" t="s">
        <v>361</v>
      </c>
      <c r="O319" s="191" t="s">
        <v>524</v>
      </c>
      <c r="P319" s="191" t="s">
        <v>524</v>
      </c>
      <c r="Q319" s="191" t="s">
        <v>631</v>
      </c>
      <c r="R319" s="199" t="s">
        <v>539</v>
      </c>
      <c r="S319" s="199" t="s">
        <v>540</v>
      </c>
      <c r="T319" s="199" t="s">
        <v>541</v>
      </c>
      <c r="U319" s="608" t="s">
        <v>361</v>
      </c>
      <c r="V319" s="609"/>
      <c r="W319" s="609"/>
      <c r="X319" s="609"/>
      <c r="Y319" s="191"/>
    </row>
    <row r="320" spans="2:25" ht="16.149999999999999" customHeight="1" x14ac:dyDescent="0.15">
      <c r="B320" s="317"/>
      <c r="C320" s="640">
        <v>38</v>
      </c>
      <c r="D320" s="641"/>
      <c r="E320" s="206">
        <v>2</v>
      </c>
      <c r="F320" s="234">
        <v>399.5</v>
      </c>
      <c r="G320" s="191" t="s">
        <v>600</v>
      </c>
      <c r="H320" s="191" t="s">
        <v>531</v>
      </c>
      <c r="I320" s="191" t="s">
        <v>537</v>
      </c>
      <c r="J320" s="327" t="s">
        <v>458</v>
      </c>
      <c r="K320" s="327"/>
      <c r="L320" s="327"/>
      <c r="M320" s="191" t="s">
        <v>776</v>
      </c>
      <c r="N320" s="191" t="s">
        <v>361</v>
      </c>
      <c r="O320" s="191" t="s">
        <v>524</v>
      </c>
      <c r="P320" s="191" t="s">
        <v>524</v>
      </c>
      <c r="Q320" s="191" t="s">
        <v>538</v>
      </c>
      <c r="R320" s="199" t="s">
        <v>539</v>
      </c>
      <c r="S320" s="199" t="s">
        <v>540</v>
      </c>
      <c r="T320" s="199" t="s">
        <v>541</v>
      </c>
      <c r="U320" s="608" t="s">
        <v>361</v>
      </c>
      <c r="V320" s="609"/>
      <c r="W320" s="609"/>
      <c r="X320" s="609"/>
      <c r="Y320" s="191"/>
    </row>
    <row r="321" spans="2:25" ht="16.149999999999999" customHeight="1" x14ac:dyDescent="0.15">
      <c r="B321" s="317"/>
      <c r="C321" s="640">
        <v>38</v>
      </c>
      <c r="D321" s="641"/>
      <c r="E321" s="206">
        <v>3</v>
      </c>
      <c r="F321" s="234">
        <v>393.8</v>
      </c>
      <c r="G321" s="191" t="s">
        <v>600</v>
      </c>
      <c r="H321" s="191" t="s">
        <v>603</v>
      </c>
      <c r="I321" s="191" t="s">
        <v>537</v>
      </c>
      <c r="J321" s="327" t="s">
        <v>457</v>
      </c>
      <c r="K321" s="327"/>
      <c r="L321" s="327"/>
      <c r="M321" s="191" t="s">
        <v>777</v>
      </c>
      <c r="N321" s="191" t="s">
        <v>777</v>
      </c>
      <c r="O321" s="191" t="s">
        <v>538</v>
      </c>
      <c r="P321" s="191" t="s">
        <v>524</v>
      </c>
      <c r="Q321" s="191" t="s">
        <v>538</v>
      </c>
      <c r="R321" s="199" t="s">
        <v>539</v>
      </c>
      <c r="S321" s="199" t="s">
        <v>540</v>
      </c>
      <c r="T321" s="199" t="s">
        <v>632</v>
      </c>
      <c r="U321" s="608" t="s">
        <v>634</v>
      </c>
      <c r="V321" s="609"/>
      <c r="W321" s="609"/>
      <c r="X321" s="609"/>
      <c r="Y321" s="191" t="s">
        <v>527</v>
      </c>
    </row>
    <row r="322" spans="2:25" ht="16.149999999999999" customHeight="1" x14ac:dyDescent="0.15">
      <c r="B322" s="317"/>
      <c r="C322" s="640">
        <v>38</v>
      </c>
      <c r="D322" s="641"/>
      <c r="E322" s="206">
        <v>4</v>
      </c>
      <c r="F322" s="234">
        <v>393.8</v>
      </c>
      <c r="G322" s="191" t="s">
        <v>600</v>
      </c>
      <c r="H322" s="191" t="s">
        <v>532</v>
      </c>
      <c r="I322" s="191" t="s">
        <v>537</v>
      </c>
      <c r="J322" s="327" t="s">
        <v>456</v>
      </c>
      <c r="K322" s="327"/>
      <c r="L322" s="327"/>
      <c r="M322" s="191" t="s">
        <v>778</v>
      </c>
      <c r="N322" s="191" t="s">
        <v>778</v>
      </c>
      <c r="O322" s="191" t="s">
        <v>631</v>
      </c>
      <c r="P322" s="191" t="s">
        <v>524</v>
      </c>
      <c r="Q322" s="191" t="s">
        <v>538</v>
      </c>
      <c r="R322" s="199" t="s">
        <v>539</v>
      </c>
      <c r="S322" s="199" t="s">
        <v>540</v>
      </c>
      <c r="T322" s="199" t="s">
        <v>632</v>
      </c>
      <c r="U322" s="608" t="s">
        <v>634</v>
      </c>
      <c r="V322" s="609"/>
      <c r="W322" s="609"/>
      <c r="X322" s="609"/>
      <c r="Y322" s="191" t="s">
        <v>528</v>
      </c>
    </row>
    <row r="323" spans="2:25" ht="16.149999999999999" customHeight="1" x14ac:dyDescent="0.15">
      <c r="B323" s="317"/>
      <c r="C323" s="640">
        <v>38</v>
      </c>
      <c r="D323" s="641"/>
      <c r="E323" s="206">
        <v>5</v>
      </c>
      <c r="F323" s="234">
        <v>400.6</v>
      </c>
      <c r="G323" s="191" t="s">
        <v>600</v>
      </c>
      <c r="H323" s="191" t="s">
        <v>531</v>
      </c>
      <c r="I323" s="191" t="s">
        <v>537</v>
      </c>
      <c r="J323" s="327" t="s">
        <v>458</v>
      </c>
      <c r="K323" s="327"/>
      <c r="L323" s="327"/>
      <c r="M323" s="191" t="s">
        <v>779</v>
      </c>
      <c r="N323" s="191" t="s">
        <v>779</v>
      </c>
      <c r="O323" s="191" t="s">
        <v>538</v>
      </c>
      <c r="P323" s="191" t="s">
        <v>524</v>
      </c>
      <c r="Q323" s="191" t="s">
        <v>538</v>
      </c>
      <c r="R323" s="199" t="s">
        <v>539</v>
      </c>
      <c r="S323" s="199" t="s">
        <v>540</v>
      </c>
      <c r="T323" s="199" t="s">
        <v>632</v>
      </c>
      <c r="U323" s="608" t="s">
        <v>634</v>
      </c>
      <c r="V323" s="609"/>
      <c r="W323" s="609"/>
      <c r="X323" s="609"/>
      <c r="Y323" s="191" t="s">
        <v>527</v>
      </c>
    </row>
    <row r="324" spans="2:25" ht="16.149999999999999" customHeight="1" x14ac:dyDescent="0.15">
      <c r="B324" s="317"/>
      <c r="C324" s="640">
        <v>38</v>
      </c>
      <c r="D324" s="641"/>
      <c r="E324" s="206">
        <v>6</v>
      </c>
      <c r="F324" s="234">
        <v>401.4</v>
      </c>
      <c r="G324" s="191" t="s">
        <v>600</v>
      </c>
      <c r="H324" s="191" t="s">
        <v>603</v>
      </c>
      <c r="I324" s="191" t="s">
        <v>537</v>
      </c>
      <c r="J324" s="327" t="s">
        <v>457</v>
      </c>
      <c r="K324" s="327"/>
      <c r="L324" s="327"/>
      <c r="M324" s="191" t="s">
        <v>780</v>
      </c>
      <c r="N324" s="191" t="s">
        <v>361</v>
      </c>
      <c r="O324" s="191" t="s">
        <v>524</v>
      </c>
      <c r="P324" s="191" t="s">
        <v>524</v>
      </c>
      <c r="Q324" s="191" t="s">
        <v>538</v>
      </c>
      <c r="R324" s="199" t="s">
        <v>539</v>
      </c>
      <c r="S324" s="199" t="s">
        <v>540</v>
      </c>
      <c r="T324" s="199" t="s">
        <v>541</v>
      </c>
      <c r="U324" s="608" t="s">
        <v>361</v>
      </c>
      <c r="V324" s="609"/>
      <c r="W324" s="609"/>
      <c r="X324" s="609"/>
      <c r="Y324" s="191"/>
    </row>
    <row r="325" spans="2:25" ht="16.149999999999999" customHeight="1" x14ac:dyDescent="0.15">
      <c r="B325" s="317"/>
      <c r="C325" s="640">
        <v>38</v>
      </c>
      <c r="D325" s="641"/>
      <c r="E325" s="206">
        <v>7</v>
      </c>
      <c r="F325" s="234">
        <v>402</v>
      </c>
      <c r="G325" s="191" t="s">
        <v>600</v>
      </c>
      <c r="H325" s="191" t="s">
        <v>532</v>
      </c>
      <c r="I325" s="191" t="s">
        <v>464</v>
      </c>
      <c r="J325" s="327" t="s">
        <v>464</v>
      </c>
      <c r="K325" s="327"/>
      <c r="L325" s="327"/>
      <c r="M325" s="191" t="s">
        <v>781</v>
      </c>
      <c r="N325" s="191" t="s">
        <v>361</v>
      </c>
      <c r="O325" s="191" t="s">
        <v>524</v>
      </c>
      <c r="P325" s="191" t="s">
        <v>524</v>
      </c>
      <c r="Q325" s="191" t="s">
        <v>538</v>
      </c>
      <c r="R325" s="199" t="s">
        <v>539</v>
      </c>
      <c r="S325" s="199" t="s">
        <v>540</v>
      </c>
      <c r="T325" s="199" t="s">
        <v>541</v>
      </c>
      <c r="U325" s="608" t="s">
        <v>361</v>
      </c>
      <c r="V325" s="609"/>
      <c r="W325" s="609"/>
      <c r="X325" s="609"/>
      <c r="Y325" s="191"/>
    </row>
    <row r="326" spans="2:25" ht="16.149999999999999" customHeight="1" x14ac:dyDescent="0.15">
      <c r="B326" s="318"/>
      <c r="C326" s="640">
        <v>39</v>
      </c>
      <c r="D326" s="641"/>
      <c r="E326" s="206">
        <v>1</v>
      </c>
      <c r="F326" s="234">
        <v>412.1</v>
      </c>
      <c r="G326" s="191" t="s">
        <v>600</v>
      </c>
      <c r="H326" s="191" t="s">
        <v>536</v>
      </c>
      <c r="I326" s="191" t="s">
        <v>537</v>
      </c>
      <c r="J326" s="327" t="s">
        <v>456</v>
      </c>
      <c r="K326" s="327"/>
      <c r="L326" s="327"/>
      <c r="M326" s="191" t="s">
        <v>782</v>
      </c>
      <c r="N326" s="191" t="s">
        <v>782</v>
      </c>
      <c r="O326" s="191" t="s">
        <v>631</v>
      </c>
      <c r="P326" s="191" t="s">
        <v>524</v>
      </c>
      <c r="Q326" s="191" t="s">
        <v>538</v>
      </c>
      <c r="R326" s="199" t="s">
        <v>539</v>
      </c>
      <c r="S326" s="199" t="s">
        <v>540</v>
      </c>
      <c r="T326" s="199" t="s">
        <v>632</v>
      </c>
      <c r="U326" s="608" t="s">
        <v>634</v>
      </c>
      <c r="V326" s="609"/>
      <c r="W326" s="609"/>
      <c r="X326" s="609"/>
      <c r="Y326" s="191" t="s">
        <v>528</v>
      </c>
    </row>
    <row r="327" spans="2:25" ht="16.149999999999999" customHeight="1" x14ac:dyDescent="0.15">
      <c r="C327" s="1" t="s">
        <v>508</v>
      </c>
    </row>
    <row r="328" spans="2:25" ht="16.149999999999999" customHeight="1" x14ac:dyDescent="0.15">
      <c r="C328" s="30" t="s">
        <v>223</v>
      </c>
    </row>
    <row r="329" spans="2:25" ht="16.149999999999999" customHeight="1" x14ac:dyDescent="0.15">
      <c r="C329" s="3" t="s">
        <v>206</v>
      </c>
    </row>
    <row r="330" spans="2:25" ht="16.149999999999999" customHeight="1" x14ac:dyDescent="0.15">
      <c r="C330" s="3" t="s">
        <v>207</v>
      </c>
    </row>
    <row r="331" spans="2:25" ht="16.149999999999999" customHeight="1" x14ac:dyDescent="0.15">
      <c r="C331" s="3" t="s">
        <v>313</v>
      </c>
    </row>
    <row r="332" spans="2:25" ht="16.149999999999999" customHeight="1" x14ac:dyDescent="0.15">
      <c r="C332" s="4" t="s">
        <v>369</v>
      </c>
    </row>
    <row r="333" spans="2:25" ht="16.149999999999999" customHeight="1" x14ac:dyDescent="0.15">
      <c r="B333" s="316" t="s">
        <v>202</v>
      </c>
      <c r="C333" s="623" t="s">
        <v>28</v>
      </c>
      <c r="D333" s="400"/>
      <c r="E333" s="613" t="s">
        <v>171</v>
      </c>
      <c r="F333" s="613" t="s">
        <v>170</v>
      </c>
      <c r="G333" s="623" t="s">
        <v>169</v>
      </c>
      <c r="H333" s="627"/>
      <c r="I333" s="389" t="s">
        <v>168</v>
      </c>
      <c r="J333" s="399"/>
      <c r="K333" s="399"/>
      <c r="L333" s="399"/>
      <c r="M333" s="399"/>
      <c r="N333" s="400"/>
      <c r="O333" s="630" t="s">
        <v>366</v>
      </c>
      <c r="P333" s="632" t="s">
        <v>214</v>
      </c>
      <c r="Q333" s="633"/>
      <c r="R333" s="633"/>
      <c r="S333" s="634"/>
      <c r="T333" s="623" t="s">
        <v>167</v>
      </c>
      <c r="U333" s="638"/>
      <c r="V333" s="638"/>
      <c r="W333" s="638"/>
      <c r="X333" s="627"/>
      <c r="Y333" s="613" t="s">
        <v>166</v>
      </c>
    </row>
    <row r="334" spans="2:25" ht="16.149999999999999" customHeight="1" x14ac:dyDescent="0.15">
      <c r="B334" s="317"/>
      <c r="C334" s="624"/>
      <c r="D334" s="625"/>
      <c r="E334" s="614"/>
      <c r="F334" s="614"/>
      <c r="G334" s="628"/>
      <c r="H334" s="629"/>
      <c r="I334" s="348"/>
      <c r="J334" s="349"/>
      <c r="K334" s="349"/>
      <c r="L334" s="349"/>
      <c r="M334" s="349"/>
      <c r="N334" s="350"/>
      <c r="O334" s="631"/>
      <c r="P334" s="635"/>
      <c r="Q334" s="636"/>
      <c r="R334" s="636"/>
      <c r="S334" s="637"/>
      <c r="T334" s="628"/>
      <c r="U334" s="639"/>
      <c r="V334" s="639"/>
      <c r="W334" s="639"/>
      <c r="X334" s="629"/>
      <c r="Y334" s="614"/>
    </row>
    <row r="335" spans="2:25" ht="16.149999999999999" customHeight="1" x14ac:dyDescent="0.15">
      <c r="B335" s="317"/>
      <c r="C335" s="624"/>
      <c r="D335" s="625"/>
      <c r="E335" s="614"/>
      <c r="F335" s="614"/>
      <c r="G335" s="616" t="s">
        <v>165</v>
      </c>
      <c r="H335" s="616" t="s">
        <v>164</v>
      </c>
      <c r="I335" s="618" t="s">
        <v>163</v>
      </c>
      <c r="J335" s="618" t="s">
        <v>30</v>
      </c>
      <c r="K335" s="605"/>
      <c r="L335" s="605"/>
      <c r="M335" s="619" t="s">
        <v>3</v>
      </c>
      <c r="N335" s="620" t="s">
        <v>497</v>
      </c>
      <c r="O335" s="618" t="s">
        <v>406</v>
      </c>
      <c r="P335" s="377" t="s">
        <v>222</v>
      </c>
      <c r="Q335" s="605"/>
      <c r="R335" s="616" t="s">
        <v>220</v>
      </c>
      <c r="S335" s="616" t="s">
        <v>221</v>
      </c>
      <c r="T335" s="621" t="s">
        <v>162</v>
      </c>
      <c r="U335" s="616" t="s">
        <v>215</v>
      </c>
      <c r="V335" s="605"/>
      <c r="W335" s="605"/>
      <c r="X335" s="605"/>
      <c r="Y335" s="614"/>
    </row>
    <row r="336" spans="2:25" ht="16.149999999999999" customHeight="1" x14ac:dyDescent="0.15">
      <c r="B336" s="317"/>
      <c r="C336" s="348"/>
      <c r="D336" s="350"/>
      <c r="E336" s="626"/>
      <c r="F336" s="626"/>
      <c r="G336" s="617"/>
      <c r="H336" s="617"/>
      <c r="I336" s="605"/>
      <c r="J336" s="605"/>
      <c r="K336" s="605"/>
      <c r="L336" s="605"/>
      <c r="M336" s="605"/>
      <c r="N336" s="605"/>
      <c r="O336" s="605"/>
      <c r="P336" s="232" t="s">
        <v>216</v>
      </c>
      <c r="Q336" s="232" t="s">
        <v>218</v>
      </c>
      <c r="R336" s="605"/>
      <c r="S336" s="605"/>
      <c r="T336" s="605"/>
      <c r="U336" s="605"/>
      <c r="V336" s="605"/>
      <c r="W336" s="605"/>
      <c r="X336" s="605"/>
      <c r="Y336" s="615"/>
    </row>
    <row r="337" spans="2:25" ht="16.149999999999999" customHeight="1" x14ac:dyDescent="0.15">
      <c r="B337" s="317"/>
      <c r="C337" s="640">
        <v>39</v>
      </c>
      <c r="D337" s="641"/>
      <c r="E337" s="206">
        <v>2</v>
      </c>
      <c r="F337" s="233">
        <v>414.1</v>
      </c>
      <c r="G337" s="191" t="s">
        <v>455</v>
      </c>
      <c r="H337" s="191" t="s">
        <v>531</v>
      </c>
      <c r="I337" s="191" t="s">
        <v>537</v>
      </c>
      <c r="J337" s="327" t="s">
        <v>456</v>
      </c>
      <c r="K337" s="327"/>
      <c r="L337" s="327"/>
      <c r="M337" s="191" t="s">
        <v>784</v>
      </c>
      <c r="N337" s="191" t="s">
        <v>784</v>
      </c>
      <c r="O337" s="191" t="s">
        <v>538</v>
      </c>
      <c r="P337" s="191" t="s">
        <v>524</v>
      </c>
      <c r="Q337" s="191" t="s">
        <v>538</v>
      </c>
      <c r="R337" s="199" t="s">
        <v>539</v>
      </c>
      <c r="S337" s="199" t="s">
        <v>540</v>
      </c>
      <c r="T337" s="199" t="s">
        <v>632</v>
      </c>
      <c r="U337" s="608" t="s">
        <v>634</v>
      </c>
      <c r="V337" s="609"/>
      <c r="W337" s="609"/>
      <c r="X337" s="609"/>
      <c r="Y337" s="191"/>
    </row>
    <row r="338" spans="2:25" ht="16.149999999999999" customHeight="1" x14ac:dyDescent="0.15">
      <c r="B338" s="317"/>
      <c r="C338" s="640">
        <v>39</v>
      </c>
      <c r="D338" s="641"/>
      <c r="E338" s="206">
        <v>3</v>
      </c>
      <c r="F338" s="233">
        <v>404.2</v>
      </c>
      <c r="G338" s="191" t="s">
        <v>600</v>
      </c>
      <c r="H338" s="191" t="s">
        <v>543</v>
      </c>
      <c r="I338" s="191" t="s">
        <v>464</v>
      </c>
      <c r="J338" s="327" t="s">
        <v>464</v>
      </c>
      <c r="K338" s="327"/>
      <c r="L338" s="327"/>
      <c r="M338" s="191" t="s">
        <v>785</v>
      </c>
      <c r="N338" s="191" t="s">
        <v>785</v>
      </c>
      <c r="O338" s="191" t="s">
        <v>538</v>
      </c>
      <c r="P338" s="191" t="s">
        <v>524</v>
      </c>
      <c r="Q338" s="191" t="s">
        <v>538</v>
      </c>
      <c r="R338" s="199" t="s">
        <v>539</v>
      </c>
      <c r="S338" s="199" t="s">
        <v>540</v>
      </c>
      <c r="T338" s="199" t="s">
        <v>632</v>
      </c>
      <c r="U338" s="608" t="s">
        <v>634</v>
      </c>
      <c r="V338" s="622"/>
      <c r="W338" s="622"/>
      <c r="X338" s="622"/>
      <c r="Y338" s="251"/>
    </row>
    <row r="339" spans="2:25" ht="16.149999999999999" customHeight="1" x14ac:dyDescent="0.15">
      <c r="B339" s="317"/>
      <c r="C339" s="640">
        <v>39</v>
      </c>
      <c r="D339" s="641"/>
      <c r="E339" s="206">
        <v>4</v>
      </c>
      <c r="F339" s="233">
        <v>405.9</v>
      </c>
      <c r="G339" s="191" t="s">
        <v>600</v>
      </c>
      <c r="H339" s="191" t="s">
        <v>603</v>
      </c>
      <c r="I339" s="191" t="s">
        <v>537</v>
      </c>
      <c r="J339" s="327" t="s">
        <v>457</v>
      </c>
      <c r="K339" s="327"/>
      <c r="L339" s="327"/>
      <c r="M339" s="191" t="s">
        <v>786</v>
      </c>
      <c r="N339" s="191" t="s">
        <v>786</v>
      </c>
      <c r="O339" s="191" t="s">
        <v>538</v>
      </c>
      <c r="P339" s="191" t="s">
        <v>524</v>
      </c>
      <c r="Q339" s="191" t="s">
        <v>538</v>
      </c>
      <c r="R339" s="199" t="s">
        <v>539</v>
      </c>
      <c r="S339" s="199" t="s">
        <v>540</v>
      </c>
      <c r="T339" s="199" t="s">
        <v>632</v>
      </c>
      <c r="U339" s="608" t="s">
        <v>634</v>
      </c>
      <c r="V339" s="609"/>
      <c r="W339" s="609"/>
      <c r="X339" s="609"/>
      <c r="Y339" s="191" t="s">
        <v>527</v>
      </c>
    </row>
    <row r="340" spans="2:25" ht="16.149999999999999" customHeight="1" x14ac:dyDescent="0.15">
      <c r="B340" s="317"/>
      <c r="C340" s="640">
        <v>39</v>
      </c>
      <c r="D340" s="641"/>
      <c r="E340" s="206">
        <v>5</v>
      </c>
      <c r="F340" s="233">
        <v>413.3</v>
      </c>
      <c r="G340" s="191" t="s">
        <v>600</v>
      </c>
      <c r="H340" s="191" t="s">
        <v>603</v>
      </c>
      <c r="I340" s="191" t="s">
        <v>537</v>
      </c>
      <c r="J340" s="327" t="s">
        <v>457</v>
      </c>
      <c r="K340" s="327"/>
      <c r="L340" s="327"/>
      <c r="M340" s="191" t="s">
        <v>695</v>
      </c>
      <c r="N340" s="191" t="s">
        <v>695</v>
      </c>
      <c r="O340" s="191" t="s">
        <v>538</v>
      </c>
      <c r="P340" s="191" t="s">
        <v>524</v>
      </c>
      <c r="Q340" s="191" t="s">
        <v>538</v>
      </c>
      <c r="R340" s="199" t="s">
        <v>539</v>
      </c>
      <c r="S340" s="199" t="s">
        <v>540</v>
      </c>
      <c r="T340" s="199" t="s">
        <v>632</v>
      </c>
      <c r="U340" s="608" t="s">
        <v>634</v>
      </c>
      <c r="V340" s="609"/>
      <c r="W340" s="609"/>
      <c r="X340" s="609"/>
      <c r="Y340" s="191" t="s">
        <v>527</v>
      </c>
    </row>
    <row r="341" spans="2:25" ht="16.149999999999999" customHeight="1" x14ac:dyDescent="0.15">
      <c r="B341" s="317"/>
      <c r="C341" s="640">
        <v>39</v>
      </c>
      <c r="D341" s="641"/>
      <c r="E341" s="206">
        <v>6</v>
      </c>
      <c r="F341" s="234">
        <v>413.3</v>
      </c>
      <c r="G341" s="191" t="s">
        <v>600</v>
      </c>
      <c r="H341" s="191" t="s">
        <v>602</v>
      </c>
      <c r="I341" s="191" t="s">
        <v>464</v>
      </c>
      <c r="J341" s="327" t="s">
        <v>464</v>
      </c>
      <c r="K341" s="327"/>
      <c r="L341" s="327"/>
      <c r="M341" s="191" t="s">
        <v>787</v>
      </c>
      <c r="N341" s="191" t="s">
        <v>361</v>
      </c>
      <c r="O341" s="191" t="s">
        <v>524</v>
      </c>
      <c r="P341" s="191" t="s">
        <v>524</v>
      </c>
      <c r="Q341" s="191" t="s">
        <v>538</v>
      </c>
      <c r="R341" s="199" t="s">
        <v>539</v>
      </c>
      <c r="S341" s="199" t="s">
        <v>540</v>
      </c>
      <c r="T341" s="199" t="s">
        <v>541</v>
      </c>
      <c r="U341" s="608" t="s">
        <v>361</v>
      </c>
      <c r="V341" s="609"/>
      <c r="W341" s="609"/>
      <c r="X341" s="609"/>
      <c r="Y341" s="191"/>
    </row>
    <row r="342" spans="2:25" ht="16.149999999999999" customHeight="1" x14ac:dyDescent="0.15">
      <c r="B342" s="317"/>
      <c r="C342" s="640">
        <v>39</v>
      </c>
      <c r="D342" s="641"/>
      <c r="E342" s="206">
        <v>7</v>
      </c>
      <c r="F342" s="234">
        <v>414</v>
      </c>
      <c r="G342" s="191" t="s">
        <v>600</v>
      </c>
      <c r="H342" s="191" t="s">
        <v>536</v>
      </c>
      <c r="I342" s="191" t="s">
        <v>537</v>
      </c>
      <c r="J342" s="327" t="s">
        <v>456</v>
      </c>
      <c r="K342" s="327"/>
      <c r="L342" s="327"/>
      <c r="M342" s="191" t="s">
        <v>788</v>
      </c>
      <c r="N342" s="191" t="s">
        <v>361</v>
      </c>
      <c r="O342" s="235" t="s">
        <v>524</v>
      </c>
      <c r="P342" s="235" t="s">
        <v>524</v>
      </c>
      <c r="Q342" s="235" t="s">
        <v>538</v>
      </c>
      <c r="R342" s="199" t="s">
        <v>539</v>
      </c>
      <c r="S342" s="199" t="s">
        <v>540</v>
      </c>
      <c r="T342" s="199" t="s">
        <v>632</v>
      </c>
      <c r="U342" s="314" t="s">
        <v>634</v>
      </c>
      <c r="V342" s="565"/>
      <c r="W342" s="565"/>
      <c r="X342" s="315"/>
      <c r="Y342" s="191" t="s">
        <v>528</v>
      </c>
    </row>
    <row r="343" spans="2:25" ht="16.149999999999999" customHeight="1" x14ac:dyDescent="0.15">
      <c r="B343" s="317"/>
      <c r="C343" s="640">
        <v>39</v>
      </c>
      <c r="D343" s="641"/>
      <c r="E343" s="206">
        <v>8</v>
      </c>
      <c r="F343" s="234">
        <v>410.6</v>
      </c>
      <c r="G343" s="191" t="s">
        <v>600</v>
      </c>
      <c r="H343" s="191" t="s">
        <v>533</v>
      </c>
      <c r="I343" s="191" t="s">
        <v>464</v>
      </c>
      <c r="J343" s="327" t="s">
        <v>464</v>
      </c>
      <c r="K343" s="327"/>
      <c r="L343" s="327"/>
      <c r="M343" s="191" t="s">
        <v>789</v>
      </c>
      <c r="N343" s="191" t="s">
        <v>361</v>
      </c>
      <c r="O343" s="235" t="s">
        <v>524</v>
      </c>
      <c r="P343" s="235" t="s">
        <v>524</v>
      </c>
      <c r="Q343" s="235" t="s">
        <v>631</v>
      </c>
      <c r="R343" s="199" t="s">
        <v>539</v>
      </c>
      <c r="S343" s="199" t="s">
        <v>540</v>
      </c>
      <c r="T343" s="199" t="s">
        <v>541</v>
      </c>
      <c r="U343" s="608" t="s">
        <v>361</v>
      </c>
      <c r="V343" s="609"/>
      <c r="W343" s="609"/>
      <c r="X343" s="609"/>
      <c r="Y343" s="191"/>
    </row>
    <row r="344" spans="2:25" ht="16.149999999999999" customHeight="1" x14ac:dyDescent="0.15">
      <c r="B344" s="317"/>
      <c r="C344" s="640">
        <v>39</v>
      </c>
      <c r="D344" s="641"/>
      <c r="E344" s="206">
        <v>9</v>
      </c>
      <c r="F344" s="234">
        <v>412.8</v>
      </c>
      <c r="G344" s="191" t="s">
        <v>600</v>
      </c>
      <c r="H344" s="191" t="s">
        <v>533</v>
      </c>
      <c r="I344" s="191" t="s">
        <v>464</v>
      </c>
      <c r="J344" s="327" t="s">
        <v>464</v>
      </c>
      <c r="K344" s="327"/>
      <c r="L344" s="327"/>
      <c r="M344" s="191" t="s">
        <v>790</v>
      </c>
      <c r="N344" s="191" t="s">
        <v>361</v>
      </c>
      <c r="O344" s="235" t="s">
        <v>524</v>
      </c>
      <c r="P344" s="235" t="s">
        <v>524</v>
      </c>
      <c r="Q344" s="235" t="s">
        <v>631</v>
      </c>
      <c r="R344" s="199" t="s">
        <v>539</v>
      </c>
      <c r="S344" s="199" t="s">
        <v>540</v>
      </c>
      <c r="T344" s="199" t="s">
        <v>541</v>
      </c>
      <c r="U344" s="608" t="s">
        <v>361</v>
      </c>
      <c r="V344" s="609"/>
      <c r="W344" s="609"/>
      <c r="X344" s="609"/>
      <c r="Y344" s="191"/>
    </row>
    <row r="345" spans="2:25" ht="16.149999999999999" customHeight="1" x14ac:dyDescent="0.15">
      <c r="B345" s="317"/>
      <c r="C345" s="610" t="s">
        <v>554</v>
      </c>
      <c r="D345" s="611"/>
      <c r="E345" s="206">
        <v>1</v>
      </c>
      <c r="F345" s="233">
        <v>414.8</v>
      </c>
      <c r="G345" s="191" t="s">
        <v>600</v>
      </c>
      <c r="H345" s="191" t="s">
        <v>531</v>
      </c>
      <c r="I345" s="191" t="s">
        <v>537</v>
      </c>
      <c r="J345" s="345" t="s">
        <v>457</v>
      </c>
      <c r="K345" s="612"/>
      <c r="L345" s="346"/>
      <c r="M345" s="191" t="s">
        <v>791</v>
      </c>
      <c r="N345" s="191" t="s">
        <v>791</v>
      </c>
      <c r="O345" s="235" t="s">
        <v>538</v>
      </c>
      <c r="P345" s="235" t="s">
        <v>524</v>
      </c>
      <c r="Q345" s="235" t="s">
        <v>538</v>
      </c>
      <c r="R345" s="199" t="s">
        <v>539</v>
      </c>
      <c r="S345" s="199" t="s">
        <v>540</v>
      </c>
      <c r="T345" s="199" t="s">
        <v>632</v>
      </c>
      <c r="U345" s="608" t="s">
        <v>634</v>
      </c>
      <c r="V345" s="609"/>
      <c r="W345" s="609"/>
      <c r="X345" s="609"/>
      <c r="Y345" s="191"/>
    </row>
    <row r="346" spans="2:25" ht="16.149999999999999" customHeight="1" x14ac:dyDescent="0.15">
      <c r="B346" s="317"/>
      <c r="C346" s="610" t="s">
        <v>554</v>
      </c>
      <c r="D346" s="611"/>
      <c r="E346" s="206">
        <v>2</v>
      </c>
      <c r="F346" s="233">
        <v>414.8</v>
      </c>
      <c r="G346" s="191" t="s">
        <v>600</v>
      </c>
      <c r="H346" s="191" t="s">
        <v>533</v>
      </c>
      <c r="I346" s="191" t="s">
        <v>537</v>
      </c>
      <c r="J346" s="345" t="s">
        <v>457</v>
      </c>
      <c r="K346" s="612"/>
      <c r="L346" s="346"/>
      <c r="M346" s="191" t="s">
        <v>791</v>
      </c>
      <c r="N346" s="191" t="s">
        <v>791</v>
      </c>
      <c r="O346" s="235" t="s">
        <v>538</v>
      </c>
      <c r="P346" s="235" t="s">
        <v>524</v>
      </c>
      <c r="Q346" s="235" t="s">
        <v>538</v>
      </c>
      <c r="R346" s="199" t="s">
        <v>539</v>
      </c>
      <c r="S346" s="199" t="s">
        <v>540</v>
      </c>
      <c r="T346" s="199" t="s">
        <v>632</v>
      </c>
      <c r="U346" s="608" t="s">
        <v>634</v>
      </c>
      <c r="V346" s="609"/>
      <c r="W346" s="609"/>
      <c r="X346" s="609"/>
      <c r="Y346" s="191"/>
    </row>
    <row r="347" spans="2:25" ht="16.149999999999999" customHeight="1" x14ac:dyDescent="0.15">
      <c r="B347" s="317"/>
      <c r="C347" s="610" t="s">
        <v>554</v>
      </c>
      <c r="D347" s="611"/>
      <c r="E347" s="206">
        <v>3</v>
      </c>
      <c r="F347" s="233">
        <v>418</v>
      </c>
      <c r="G347" s="191" t="s">
        <v>454</v>
      </c>
      <c r="H347" s="191" t="s">
        <v>601</v>
      </c>
      <c r="I347" s="191" t="s">
        <v>537</v>
      </c>
      <c r="J347" s="345" t="s">
        <v>457</v>
      </c>
      <c r="K347" s="612"/>
      <c r="L347" s="346"/>
      <c r="M347" s="191" t="s">
        <v>792</v>
      </c>
      <c r="N347" s="191" t="s">
        <v>792</v>
      </c>
      <c r="O347" s="235" t="s">
        <v>592</v>
      </c>
      <c r="P347" s="235" t="s">
        <v>524</v>
      </c>
      <c r="Q347" s="235" t="s">
        <v>631</v>
      </c>
      <c r="R347" s="199" t="s">
        <v>539</v>
      </c>
      <c r="S347" s="199" t="s">
        <v>540</v>
      </c>
      <c r="T347" s="199" t="s">
        <v>632</v>
      </c>
      <c r="U347" s="608" t="s">
        <v>633</v>
      </c>
      <c r="V347" s="609"/>
      <c r="W347" s="609"/>
      <c r="X347" s="609"/>
      <c r="Y347" s="191" t="s">
        <v>528</v>
      </c>
    </row>
    <row r="348" spans="2:25" ht="16.149999999999999" customHeight="1" x14ac:dyDescent="0.15">
      <c r="B348" s="317"/>
      <c r="C348" s="610" t="s">
        <v>554</v>
      </c>
      <c r="D348" s="611"/>
      <c r="E348" s="206">
        <v>4</v>
      </c>
      <c r="F348" s="233">
        <v>418</v>
      </c>
      <c r="G348" s="191" t="s">
        <v>454</v>
      </c>
      <c r="H348" s="191" t="s">
        <v>601</v>
      </c>
      <c r="I348" s="191" t="s">
        <v>537</v>
      </c>
      <c r="J348" s="345" t="s">
        <v>457</v>
      </c>
      <c r="K348" s="612"/>
      <c r="L348" s="346"/>
      <c r="M348" s="191" t="s">
        <v>793</v>
      </c>
      <c r="N348" s="191" t="s">
        <v>793</v>
      </c>
      <c r="O348" s="235" t="s">
        <v>592</v>
      </c>
      <c r="P348" s="235" t="s">
        <v>524</v>
      </c>
      <c r="Q348" s="235" t="s">
        <v>631</v>
      </c>
      <c r="R348" s="199" t="s">
        <v>539</v>
      </c>
      <c r="S348" s="199" t="s">
        <v>540</v>
      </c>
      <c r="T348" s="199" t="s">
        <v>632</v>
      </c>
      <c r="U348" s="608" t="s">
        <v>633</v>
      </c>
      <c r="V348" s="609"/>
      <c r="W348" s="609"/>
      <c r="X348" s="609"/>
      <c r="Y348" s="191" t="s">
        <v>528</v>
      </c>
    </row>
    <row r="349" spans="2:25" ht="16.149999999999999" customHeight="1" x14ac:dyDescent="0.15">
      <c r="B349" s="317"/>
      <c r="C349" s="610" t="s">
        <v>554</v>
      </c>
      <c r="D349" s="611"/>
      <c r="E349" s="206">
        <v>5</v>
      </c>
      <c r="F349" s="233">
        <v>414.8</v>
      </c>
      <c r="G349" s="191" t="s">
        <v>600</v>
      </c>
      <c r="H349" s="191" t="s">
        <v>543</v>
      </c>
      <c r="I349" s="191" t="s">
        <v>537</v>
      </c>
      <c r="J349" s="327" t="s">
        <v>457</v>
      </c>
      <c r="K349" s="327"/>
      <c r="L349" s="327"/>
      <c r="M349" s="191" t="s">
        <v>694</v>
      </c>
      <c r="N349" s="191" t="s">
        <v>361</v>
      </c>
      <c r="O349" s="235" t="s">
        <v>524</v>
      </c>
      <c r="P349" s="235" t="s">
        <v>524</v>
      </c>
      <c r="Q349" s="235" t="s">
        <v>631</v>
      </c>
      <c r="R349" s="199" t="s">
        <v>539</v>
      </c>
      <c r="S349" s="199" t="s">
        <v>540</v>
      </c>
      <c r="T349" s="199" t="s">
        <v>541</v>
      </c>
      <c r="U349" s="608" t="s">
        <v>361</v>
      </c>
      <c r="V349" s="609"/>
      <c r="W349" s="609"/>
      <c r="X349" s="609"/>
      <c r="Y349" s="191"/>
    </row>
    <row r="350" spans="2:25" ht="16.149999999999999" customHeight="1" x14ac:dyDescent="0.15">
      <c r="B350" s="317"/>
      <c r="C350" s="606"/>
      <c r="D350" s="607"/>
      <c r="E350" s="206"/>
      <c r="F350" s="234"/>
      <c r="G350" s="191"/>
      <c r="H350" s="191"/>
      <c r="I350" s="191"/>
      <c r="J350" s="327"/>
      <c r="K350" s="327"/>
      <c r="L350" s="327"/>
      <c r="M350" s="191"/>
      <c r="N350" s="191"/>
      <c r="O350" s="191"/>
      <c r="P350" s="191"/>
      <c r="Q350" s="191"/>
      <c r="R350" s="199"/>
      <c r="S350" s="199"/>
      <c r="T350" s="199"/>
      <c r="U350" s="327"/>
      <c r="V350" s="605"/>
      <c r="W350" s="605"/>
      <c r="X350" s="605"/>
      <c r="Y350" s="191"/>
    </row>
    <row r="351" spans="2:25" ht="16.149999999999999" customHeight="1" x14ac:dyDescent="0.15">
      <c r="B351" s="317"/>
      <c r="C351" s="606"/>
      <c r="D351" s="607"/>
      <c r="E351" s="206"/>
      <c r="F351" s="234"/>
      <c r="G351" s="191"/>
      <c r="H351" s="191"/>
      <c r="I351" s="191"/>
      <c r="J351" s="327"/>
      <c r="K351" s="327"/>
      <c r="L351" s="327"/>
      <c r="M351" s="191"/>
      <c r="N351" s="191"/>
      <c r="O351" s="191"/>
      <c r="P351" s="191"/>
      <c r="Q351" s="191"/>
      <c r="R351" s="199"/>
      <c r="S351" s="199"/>
      <c r="T351" s="199"/>
      <c r="U351" s="327"/>
      <c r="V351" s="605"/>
      <c r="W351" s="605"/>
      <c r="X351" s="605"/>
      <c r="Y351" s="191"/>
    </row>
    <row r="352" spans="2:25" ht="16.149999999999999" customHeight="1" x14ac:dyDescent="0.15">
      <c r="B352" s="317"/>
      <c r="C352" s="606"/>
      <c r="D352" s="607"/>
      <c r="E352" s="206"/>
      <c r="F352" s="234"/>
      <c r="G352" s="191"/>
      <c r="H352" s="191"/>
      <c r="I352" s="191"/>
      <c r="J352" s="327"/>
      <c r="K352" s="327"/>
      <c r="L352" s="327"/>
      <c r="M352" s="191"/>
      <c r="N352" s="191"/>
      <c r="O352" s="191"/>
      <c r="P352" s="191"/>
      <c r="Q352" s="191"/>
      <c r="R352" s="199"/>
      <c r="S352" s="199"/>
      <c r="T352" s="199"/>
      <c r="U352" s="327"/>
      <c r="V352" s="605"/>
      <c r="W352" s="605"/>
      <c r="X352" s="605"/>
      <c r="Y352" s="191"/>
    </row>
    <row r="353" spans="2:25" ht="16.149999999999999" customHeight="1" x14ac:dyDescent="0.15">
      <c r="B353" s="317"/>
      <c r="C353" s="606"/>
      <c r="D353" s="607"/>
      <c r="E353" s="206"/>
      <c r="F353" s="234"/>
      <c r="G353" s="191"/>
      <c r="H353" s="191"/>
      <c r="I353" s="191"/>
      <c r="J353" s="327"/>
      <c r="K353" s="327"/>
      <c r="L353" s="327"/>
      <c r="M353" s="191"/>
      <c r="N353" s="191"/>
      <c r="O353" s="191"/>
      <c r="P353" s="191"/>
      <c r="Q353" s="191"/>
      <c r="R353" s="199"/>
      <c r="S353" s="199"/>
      <c r="T353" s="199"/>
      <c r="U353" s="327"/>
      <c r="V353" s="605"/>
      <c r="W353" s="605"/>
      <c r="X353" s="605"/>
      <c r="Y353" s="191"/>
    </row>
    <row r="354" spans="2:25" ht="16.149999999999999" customHeight="1" x14ac:dyDescent="0.15">
      <c r="B354" s="317"/>
      <c r="C354" s="606"/>
      <c r="D354" s="607"/>
      <c r="E354" s="206"/>
      <c r="F354" s="233"/>
      <c r="G354" s="191"/>
      <c r="H354" s="191"/>
      <c r="I354" s="191"/>
      <c r="J354" s="327"/>
      <c r="K354" s="327"/>
      <c r="L354" s="327"/>
      <c r="M354" s="191"/>
      <c r="N354" s="191"/>
      <c r="O354" s="191"/>
      <c r="P354" s="191"/>
      <c r="Q354" s="191"/>
      <c r="R354" s="199"/>
      <c r="S354" s="199"/>
      <c r="T354" s="199"/>
      <c r="U354" s="327"/>
      <c r="V354" s="605"/>
      <c r="W354" s="605"/>
      <c r="X354" s="605"/>
      <c r="Y354" s="191"/>
    </row>
    <row r="355" spans="2:25" ht="16.149999999999999" customHeight="1" x14ac:dyDescent="0.15">
      <c r="B355" s="317"/>
      <c r="C355" s="606"/>
      <c r="D355" s="607"/>
      <c r="E355" s="206"/>
      <c r="F355" s="233"/>
      <c r="G355" s="191"/>
      <c r="H355" s="191"/>
      <c r="I355" s="191"/>
      <c r="J355" s="327"/>
      <c r="K355" s="327"/>
      <c r="L355" s="327"/>
      <c r="M355" s="191"/>
      <c r="N355" s="191"/>
      <c r="O355" s="191"/>
      <c r="P355" s="191"/>
      <c r="Q355" s="191"/>
      <c r="R355" s="199"/>
      <c r="S355" s="199"/>
      <c r="T355" s="199"/>
      <c r="U355" s="327"/>
      <c r="V355" s="605"/>
      <c r="W355" s="605"/>
      <c r="X355" s="605"/>
      <c r="Y355" s="191"/>
    </row>
    <row r="356" spans="2:25" ht="16.149999999999999" customHeight="1" x14ac:dyDescent="0.15">
      <c r="B356" s="317"/>
      <c r="C356" s="606"/>
      <c r="D356" s="607"/>
      <c r="E356" s="206"/>
      <c r="F356" s="234"/>
      <c r="G356" s="191"/>
      <c r="H356" s="191"/>
      <c r="I356" s="191"/>
      <c r="J356" s="327"/>
      <c r="K356" s="327"/>
      <c r="L356" s="327"/>
      <c r="M356" s="191"/>
      <c r="N356" s="191"/>
      <c r="O356" s="191"/>
      <c r="P356" s="191"/>
      <c r="Q356" s="191"/>
      <c r="R356" s="199"/>
      <c r="S356" s="199"/>
      <c r="T356" s="199"/>
      <c r="U356" s="327"/>
      <c r="V356" s="605"/>
      <c r="W356" s="605"/>
      <c r="X356" s="605"/>
      <c r="Y356" s="191"/>
    </row>
    <row r="357" spans="2:25" ht="16.149999999999999" customHeight="1" x14ac:dyDescent="0.15">
      <c r="B357" s="317"/>
      <c r="C357" s="606"/>
      <c r="D357" s="607"/>
      <c r="E357" s="206"/>
      <c r="F357" s="234"/>
      <c r="G357" s="191"/>
      <c r="H357" s="191"/>
      <c r="I357" s="191"/>
      <c r="J357" s="327"/>
      <c r="K357" s="327"/>
      <c r="L357" s="327"/>
      <c r="M357" s="191"/>
      <c r="N357" s="191"/>
      <c r="O357" s="191"/>
      <c r="P357" s="191"/>
      <c r="Q357" s="191"/>
      <c r="R357" s="199"/>
      <c r="S357" s="199"/>
      <c r="T357" s="199"/>
      <c r="U357" s="327"/>
      <c r="V357" s="605"/>
      <c r="W357" s="605"/>
      <c r="X357" s="605"/>
      <c r="Y357" s="191"/>
    </row>
    <row r="358" spans="2:25" ht="16.149999999999999" customHeight="1" x14ac:dyDescent="0.15">
      <c r="B358" s="317"/>
      <c r="C358" s="606"/>
      <c r="D358" s="607"/>
      <c r="E358" s="206"/>
      <c r="F358" s="234"/>
      <c r="G358" s="191"/>
      <c r="H358" s="191"/>
      <c r="I358" s="191"/>
      <c r="J358" s="327"/>
      <c r="K358" s="327"/>
      <c r="L358" s="327"/>
      <c r="M358" s="191"/>
      <c r="N358" s="191"/>
      <c r="O358" s="191"/>
      <c r="P358" s="191"/>
      <c r="Q358" s="191"/>
      <c r="R358" s="199"/>
      <c r="S358" s="199"/>
      <c r="T358" s="199"/>
      <c r="U358" s="327"/>
      <c r="V358" s="605"/>
      <c r="W358" s="605"/>
      <c r="X358" s="605"/>
      <c r="Y358" s="191"/>
    </row>
    <row r="359" spans="2:25" ht="16.149999999999999" customHeight="1" x14ac:dyDescent="0.15">
      <c r="B359" s="317"/>
      <c r="C359" s="606"/>
      <c r="D359" s="607"/>
      <c r="E359" s="206"/>
      <c r="F359" s="234"/>
      <c r="G359" s="191"/>
      <c r="H359" s="191"/>
      <c r="I359" s="191"/>
      <c r="J359" s="327"/>
      <c r="K359" s="327"/>
      <c r="L359" s="327"/>
      <c r="M359" s="191"/>
      <c r="N359" s="191"/>
      <c r="O359" s="191"/>
      <c r="P359" s="191"/>
      <c r="Q359" s="191"/>
      <c r="R359" s="199"/>
      <c r="S359" s="199"/>
      <c r="T359" s="199"/>
      <c r="U359" s="327"/>
      <c r="V359" s="605"/>
      <c r="W359" s="605"/>
      <c r="X359" s="605"/>
      <c r="Y359" s="191"/>
    </row>
    <row r="360" spans="2:25" ht="16.149999999999999" customHeight="1" x14ac:dyDescent="0.15">
      <c r="B360" s="317"/>
      <c r="C360" s="606"/>
      <c r="D360" s="607"/>
      <c r="E360" s="206"/>
      <c r="F360" s="234"/>
      <c r="G360" s="191"/>
      <c r="H360" s="191"/>
      <c r="I360" s="191"/>
      <c r="J360" s="327"/>
      <c r="K360" s="327"/>
      <c r="L360" s="327"/>
      <c r="M360" s="191"/>
      <c r="N360" s="191"/>
      <c r="O360" s="191"/>
      <c r="P360" s="191"/>
      <c r="Q360" s="191"/>
      <c r="R360" s="199"/>
      <c r="S360" s="199"/>
      <c r="T360" s="199"/>
      <c r="U360" s="327"/>
      <c r="V360" s="605"/>
      <c r="W360" s="605"/>
      <c r="X360" s="605"/>
      <c r="Y360" s="191"/>
    </row>
    <row r="361" spans="2:25" ht="16.149999999999999" customHeight="1" x14ac:dyDescent="0.15">
      <c r="B361" s="317"/>
      <c r="C361" s="606"/>
      <c r="D361" s="607"/>
      <c r="E361" s="206"/>
      <c r="F361" s="234"/>
      <c r="G361" s="191"/>
      <c r="H361" s="191"/>
      <c r="I361" s="191"/>
      <c r="J361" s="327"/>
      <c r="K361" s="327"/>
      <c r="L361" s="327"/>
      <c r="M361" s="191"/>
      <c r="N361" s="191"/>
      <c r="O361" s="191"/>
      <c r="P361" s="191"/>
      <c r="Q361" s="191"/>
      <c r="R361" s="199"/>
      <c r="S361" s="199"/>
      <c r="T361" s="199"/>
      <c r="U361" s="327"/>
      <c r="V361" s="605"/>
      <c r="W361" s="605"/>
      <c r="X361" s="605"/>
      <c r="Y361" s="191"/>
    </row>
    <row r="362" spans="2:25" ht="16.149999999999999" customHeight="1" x14ac:dyDescent="0.15">
      <c r="B362" s="317"/>
      <c r="C362" s="606"/>
      <c r="D362" s="607"/>
      <c r="E362" s="206"/>
      <c r="F362" s="234"/>
      <c r="G362" s="191"/>
      <c r="H362" s="191"/>
      <c r="I362" s="191"/>
      <c r="J362" s="327"/>
      <c r="K362" s="327"/>
      <c r="L362" s="327"/>
      <c r="M362" s="191"/>
      <c r="N362" s="191"/>
      <c r="O362" s="191"/>
      <c r="P362" s="191"/>
      <c r="Q362" s="191"/>
      <c r="R362" s="199"/>
      <c r="S362" s="199"/>
      <c r="T362" s="199"/>
      <c r="U362" s="327"/>
      <c r="V362" s="605"/>
      <c r="W362" s="605"/>
      <c r="X362" s="605"/>
      <c r="Y362" s="191"/>
    </row>
    <row r="363" spans="2:25" ht="16.149999999999999" customHeight="1" x14ac:dyDescent="0.15">
      <c r="B363" s="317"/>
      <c r="C363" s="606"/>
      <c r="D363" s="607"/>
      <c r="E363" s="206"/>
      <c r="F363" s="234"/>
      <c r="G363" s="191"/>
      <c r="H363" s="191"/>
      <c r="I363" s="191"/>
      <c r="J363" s="327"/>
      <c r="K363" s="327"/>
      <c r="L363" s="327"/>
      <c r="M363" s="191"/>
      <c r="N363" s="191"/>
      <c r="O363" s="191"/>
      <c r="P363" s="191"/>
      <c r="Q363" s="191"/>
      <c r="R363" s="199"/>
      <c r="S363" s="199"/>
      <c r="T363" s="199"/>
      <c r="U363" s="327"/>
      <c r="V363" s="605"/>
      <c r="W363" s="605"/>
      <c r="X363" s="605"/>
      <c r="Y363" s="191"/>
    </row>
    <row r="364" spans="2:25" ht="16.149999999999999" customHeight="1" x14ac:dyDescent="0.15">
      <c r="B364" s="317"/>
      <c r="C364" s="606"/>
      <c r="D364" s="607"/>
      <c r="E364" s="206"/>
      <c r="F364" s="234"/>
      <c r="G364" s="191"/>
      <c r="H364" s="191"/>
      <c r="I364" s="191"/>
      <c r="J364" s="327"/>
      <c r="K364" s="327"/>
      <c r="L364" s="327"/>
      <c r="M364" s="191"/>
      <c r="N364" s="191"/>
      <c r="O364" s="191"/>
      <c r="P364" s="191"/>
      <c r="Q364" s="191"/>
      <c r="R364" s="199"/>
      <c r="S364" s="199"/>
      <c r="T364" s="199"/>
      <c r="U364" s="327"/>
      <c r="V364" s="605"/>
      <c r="W364" s="605"/>
      <c r="X364" s="605"/>
      <c r="Y364" s="191"/>
    </row>
    <row r="365" spans="2:25" ht="16.149999999999999" customHeight="1" x14ac:dyDescent="0.15">
      <c r="B365" s="317"/>
      <c r="C365" s="606"/>
      <c r="D365" s="607"/>
      <c r="E365" s="206"/>
      <c r="F365" s="234"/>
      <c r="G365" s="191"/>
      <c r="H365" s="191"/>
      <c r="I365" s="191"/>
      <c r="J365" s="327"/>
      <c r="K365" s="327"/>
      <c r="L365" s="327"/>
      <c r="M365" s="191"/>
      <c r="N365" s="191"/>
      <c r="O365" s="191"/>
      <c r="P365" s="191"/>
      <c r="Q365" s="191"/>
      <c r="R365" s="199"/>
      <c r="S365" s="199"/>
      <c r="T365" s="199"/>
      <c r="U365" s="327"/>
      <c r="V365" s="605"/>
      <c r="W365" s="605"/>
      <c r="X365" s="605"/>
      <c r="Y365" s="191"/>
    </row>
    <row r="366" spans="2:25" ht="16.149999999999999" customHeight="1" x14ac:dyDescent="0.15">
      <c r="B366" s="317"/>
      <c r="C366" s="606"/>
      <c r="D366" s="607"/>
      <c r="E366" s="206"/>
      <c r="F366" s="234"/>
      <c r="G366" s="191"/>
      <c r="H366" s="191"/>
      <c r="I366" s="191"/>
      <c r="J366" s="327"/>
      <c r="K366" s="327"/>
      <c r="L366" s="327"/>
      <c r="M366" s="191"/>
      <c r="N366" s="191"/>
      <c r="O366" s="191"/>
      <c r="P366" s="191"/>
      <c r="Q366" s="191"/>
      <c r="R366" s="199"/>
      <c r="S366" s="199"/>
      <c r="T366" s="199"/>
      <c r="U366" s="327"/>
      <c r="V366" s="605"/>
      <c r="W366" s="605"/>
      <c r="X366" s="605"/>
      <c r="Y366" s="191"/>
    </row>
    <row r="367" spans="2:25" ht="16.149999999999999" customHeight="1" x14ac:dyDescent="0.15">
      <c r="B367" s="318"/>
      <c r="C367" s="606"/>
      <c r="D367" s="607"/>
      <c r="E367" s="206"/>
      <c r="F367" s="234"/>
      <c r="G367" s="191"/>
      <c r="H367" s="191"/>
      <c r="I367" s="191"/>
      <c r="J367" s="327"/>
      <c r="K367" s="327"/>
      <c r="L367" s="327"/>
      <c r="M367" s="191"/>
      <c r="N367" s="191"/>
      <c r="O367" s="191"/>
      <c r="P367" s="191"/>
      <c r="Q367" s="191"/>
      <c r="R367" s="199"/>
      <c r="S367" s="199"/>
      <c r="T367" s="199"/>
      <c r="U367" s="327"/>
      <c r="V367" s="605"/>
      <c r="W367" s="605"/>
      <c r="X367" s="605"/>
      <c r="Y367" s="191"/>
    </row>
    <row r="368" spans="2:25" ht="16.149999999999999" customHeight="1" x14ac:dyDescent="0.15">
      <c r="C368" s="1" t="s">
        <v>508</v>
      </c>
    </row>
    <row r="369" spans="3:3" ht="16.149999999999999" customHeight="1" x14ac:dyDescent="0.15">
      <c r="C369" s="30" t="s">
        <v>223</v>
      </c>
    </row>
    <row r="370" spans="3:3" ht="16.149999999999999" customHeight="1" x14ac:dyDescent="0.15">
      <c r="C370" s="3" t="s">
        <v>206</v>
      </c>
    </row>
    <row r="371" spans="3:3" ht="16.149999999999999" customHeight="1" x14ac:dyDescent="0.15">
      <c r="C371" s="3" t="s">
        <v>207</v>
      </c>
    </row>
    <row r="372" spans="3:3" ht="16.149999999999999" customHeight="1" x14ac:dyDescent="0.15">
      <c r="C372" s="3" t="s">
        <v>313</v>
      </c>
    </row>
    <row r="373" spans="3:3" ht="16.149999999999999" customHeight="1" x14ac:dyDescent="0.15">
      <c r="C373" s="4" t="s">
        <v>369</v>
      </c>
    </row>
  </sheetData>
  <dataConsolidate/>
  <mergeCells count="1049">
    <mergeCell ref="Y5:Y8"/>
    <mergeCell ref="T3:W4"/>
    <mergeCell ref="X3:Y4"/>
    <mergeCell ref="P3:S3"/>
    <mergeCell ref="P4:S4"/>
    <mergeCell ref="S7:S8"/>
    <mergeCell ref="T7:T8"/>
    <mergeCell ref="U7:X8"/>
    <mergeCell ref="U216:X216"/>
    <mergeCell ref="U257:X257"/>
    <mergeCell ref="U298:X298"/>
    <mergeCell ref="U339:X339"/>
    <mergeCell ref="B2:X2"/>
    <mergeCell ref="F3:H3"/>
    <mergeCell ref="B3:E3"/>
    <mergeCell ref="B4:E4"/>
    <mergeCell ref="K3:N3"/>
    <mergeCell ref="E5:E8"/>
    <mergeCell ref="C5:D8"/>
    <mergeCell ref="F5:F8"/>
    <mergeCell ref="K4:N4"/>
    <mergeCell ref="I3:J3"/>
    <mergeCell ref="I4:J4"/>
    <mergeCell ref="B5:B39"/>
    <mergeCell ref="F4:H4"/>
    <mergeCell ref="O5:O6"/>
    <mergeCell ref="G5:H6"/>
    <mergeCell ref="O7:O8"/>
    <mergeCell ref="R7:R8"/>
    <mergeCell ref="P7:Q7"/>
    <mergeCell ref="O3:O4"/>
    <mergeCell ref="G7:G8"/>
    <mergeCell ref="H7:H8"/>
    <mergeCell ref="J7:L8"/>
    <mergeCell ref="I7:I8"/>
    <mergeCell ref="M7:M8"/>
    <mergeCell ref="N7:N8"/>
    <mergeCell ref="B46:B80"/>
    <mergeCell ref="C46:D49"/>
    <mergeCell ref="E46:E49"/>
    <mergeCell ref="F46:F49"/>
    <mergeCell ref="G46:H47"/>
    <mergeCell ref="I46:N47"/>
    <mergeCell ref="O46:O47"/>
    <mergeCell ref="P46:S47"/>
    <mergeCell ref="T46:X47"/>
    <mergeCell ref="C50:D50"/>
    <mergeCell ref="C51:D51"/>
    <mergeCell ref="C52:D52"/>
    <mergeCell ref="C53:D53"/>
    <mergeCell ref="C54:D54"/>
    <mergeCell ref="C55:D55"/>
    <mergeCell ref="C80:D80"/>
    <mergeCell ref="C76:D76"/>
    <mergeCell ref="C77:D77"/>
    <mergeCell ref="C78:D78"/>
    <mergeCell ref="C74:D74"/>
    <mergeCell ref="C75:D75"/>
    <mergeCell ref="C79:D79"/>
    <mergeCell ref="C71:D71"/>
    <mergeCell ref="C72:D72"/>
    <mergeCell ref="C73:D73"/>
    <mergeCell ref="C68:D68"/>
    <mergeCell ref="C69:D69"/>
    <mergeCell ref="I5:N6"/>
    <mergeCell ref="T5:X6"/>
    <mergeCell ref="P5:S6"/>
    <mergeCell ref="C59:D59"/>
    <mergeCell ref="C60:D60"/>
    <mergeCell ref="C61:D61"/>
    <mergeCell ref="C56:D56"/>
    <mergeCell ref="C57:D57"/>
    <mergeCell ref="C58:D58"/>
    <mergeCell ref="Y46:Y49"/>
    <mergeCell ref="G48:G49"/>
    <mergeCell ref="H48:H49"/>
    <mergeCell ref="I48:I49"/>
    <mergeCell ref="J48:L49"/>
    <mergeCell ref="M48:M49"/>
    <mergeCell ref="N48:N49"/>
    <mergeCell ref="O48:O49"/>
    <mergeCell ref="P48:Q48"/>
    <mergeCell ref="R48:R49"/>
    <mergeCell ref="S48:S49"/>
    <mergeCell ref="T48:T49"/>
    <mergeCell ref="U48:X49"/>
    <mergeCell ref="U37:X37"/>
    <mergeCell ref="U38:X38"/>
    <mergeCell ref="U9:X9"/>
    <mergeCell ref="U10:X10"/>
    <mergeCell ref="U11:X11"/>
    <mergeCell ref="U12:X12"/>
    <mergeCell ref="U28:X28"/>
    <mergeCell ref="U29:X29"/>
    <mergeCell ref="U15:X15"/>
    <mergeCell ref="U39:X39"/>
    <mergeCell ref="C70:D70"/>
    <mergeCell ref="C65:D65"/>
    <mergeCell ref="C66:D66"/>
    <mergeCell ref="C67:D67"/>
    <mergeCell ref="C62:D62"/>
    <mergeCell ref="C63:D63"/>
    <mergeCell ref="C64:D64"/>
    <mergeCell ref="Y87:Y90"/>
    <mergeCell ref="G89:G90"/>
    <mergeCell ref="H89:H90"/>
    <mergeCell ref="I89:I90"/>
    <mergeCell ref="J89:L90"/>
    <mergeCell ref="M89:M90"/>
    <mergeCell ref="N89:N90"/>
    <mergeCell ref="O89:O90"/>
    <mergeCell ref="P89:Q89"/>
    <mergeCell ref="R89:R90"/>
    <mergeCell ref="S89:S90"/>
    <mergeCell ref="T89:T90"/>
    <mergeCell ref="U89:X90"/>
    <mergeCell ref="U73:X73"/>
    <mergeCell ref="U74:X74"/>
    <mergeCell ref="U75:X75"/>
    <mergeCell ref="U76:X76"/>
    <mergeCell ref="U77:X77"/>
    <mergeCell ref="U78:X78"/>
    <mergeCell ref="U79:X79"/>
    <mergeCell ref="U80:X80"/>
    <mergeCell ref="U71:X71"/>
    <mergeCell ref="U72:X72"/>
    <mergeCell ref="B87:B121"/>
    <mergeCell ref="C87:D90"/>
    <mergeCell ref="E87:E90"/>
    <mergeCell ref="F87:F90"/>
    <mergeCell ref="G87:H88"/>
    <mergeCell ref="I87:N88"/>
    <mergeCell ref="O87:O88"/>
    <mergeCell ref="P87:S88"/>
    <mergeCell ref="T87:X88"/>
    <mergeCell ref="O169:O170"/>
    <mergeCell ref="P169:S170"/>
    <mergeCell ref="T169:X170"/>
    <mergeCell ref="Y128:Y131"/>
    <mergeCell ref="G130:G131"/>
    <mergeCell ref="H130:H131"/>
    <mergeCell ref="I130:I131"/>
    <mergeCell ref="J130:L131"/>
    <mergeCell ref="M130:M131"/>
    <mergeCell ref="N130:N131"/>
    <mergeCell ref="O130:O131"/>
    <mergeCell ref="P130:Q130"/>
    <mergeCell ref="R130:R131"/>
    <mergeCell ref="S130:S131"/>
    <mergeCell ref="T130:T131"/>
    <mergeCell ref="U130:X131"/>
    <mergeCell ref="B128:B162"/>
    <mergeCell ref="C128:D131"/>
    <mergeCell ref="E128:E131"/>
    <mergeCell ref="F128:F131"/>
    <mergeCell ref="G128:H129"/>
    <mergeCell ref="I128:N129"/>
    <mergeCell ref="O128:O129"/>
    <mergeCell ref="Y169:Y172"/>
    <mergeCell ref="G171:G172"/>
    <mergeCell ref="H171:H172"/>
    <mergeCell ref="I171:I172"/>
    <mergeCell ref="J171:L172"/>
    <mergeCell ref="M171:M172"/>
    <mergeCell ref="N171:N172"/>
    <mergeCell ref="O171:O172"/>
    <mergeCell ref="P171:Q171"/>
    <mergeCell ref="R171:R172"/>
    <mergeCell ref="S171:S172"/>
    <mergeCell ref="T171:T172"/>
    <mergeCell ref="U171:X172"/>
    <mergeCell ref="B169:B203"/>
    <mergeCell ref="C169:D172"/>
    <mergeCell ref="E169:E172"/>
    <mergeCell ref="F169:F172"/>
    <mergeCell ref="G169:H170"/>
    <mergeCell ref="I169:N170"/>
    <mergeCell ref="J193:L193"/>
    <mergeCell ref="J194:L194"/>
    <mergeCell ref="J195:L195"/>
    <mergeCell ref="J196:L196"/>
    <mergeCell ref="J197:L197"/>
    <mergeCell ref="J198:L198"/>
    <mergeCell ref="J199:L199"/>
    <mergeCell ref="J200:L200"/>
    <mergeCell ref="J201:L201"/>
    <mergeCell ref="J202:L202"/>
    <mergeCell ref="U173:X173"/>
    <mergeCell ref="U174:X174"/>
    <mergeCell ref="U175:X175"/>
    <mergeCell ref="B210:B244"/>
    <mergeCell ref="C210:D213"/>
    <mergeCell ref="E210:E213"/>
    <mergeCell ref="F210:F213"/>
    <mergeCell ref="G210:H211"/>
    <mergeCell ref="I210:N211"/>
    <mergeCell ref="O210:O211"/>
    <mergeCell ref="P210:S211"/>
    <mergeCell ref="T210:X211"/>
    <mergeCell ref="U214:X214"/>
    <mergeCell ref="U215:X215"/>
    <mergeCell ref="U217:X217"/>
    <mergeCell ref="U218:X218"/>
    <mergeCell ref="U220:X220"/>
    <mergeCell ref="U221:X221"/>
    <mergeCell ref="U222:X222"/>
    <mergeCell ref="J221:L221"/>
    <mergeCell ref="J222:L222"/>
    <mergeCell ref="U226:X226"/>
    <mergeCell ref="U223:X223"/>
    <mergeCell ref="U224:X224"/>
    <mergeCell ref="U225:X225"/>
    <mergeCell ref="M212:M213"/>
    <mergeCell ref="N212:N213"/>
    <mergeCell ref="O212:O213"/>
    <mergeCell ref="P212:Q212"/>
    <mergeCell ref="R212:R213"/>
    <mergeCell ref="S212:S213"/>
    <mergeCell ref="T212:T213"/>
    <mergeCell ref="U212:X213"/>
    <mergeCell ref="J217:L217"/>
    <mergeCell ref="J218:L218"/>
    <mergeCell ref="J219:L219"/>
    <mergeCell ref="J220:L220"/>
    <mergeCell ref="U219:X219"/>
    <mergeCell ref="J223:L223"/>
    <mergeCell ref="J224:L224"/>
    <mergeCell ref="J225:L225"/>
    <mergeCell ref="J226:L226"/>
    <mergeCell ref="J255:L255"/>
    <mergeCell ref="U255:X255"/>
    <mergeCell ref="J256:L256"/>
    <mergeCell ref="U256:X256"/>
    <mergeCell ref="J257:L257"/>
    <mergeCell ref="J258:L258"/>
    <mergeCell ref="U258:X258"/>
    <mergeCell ref="J244:L244"/>
    <mergeCell ref="U241:X241"/>
    <mergeCell ref="U242:X242"/>
    <mergeCell ref="U243:X243"/>
    <mergeCell ref="J241:L241"/>
    <mergeCell ref="J242:L242"/>
    <mergeCell ref="J243:L243"/>
    <mergeCell ref="J227:L227"/>
    <mergeCell ref="J228:L228"/>
    <mergeCell ref="U238:X238"/>
    <mergeCell ref="U239:X239"/>
    <mergeCell ref="U240:X240"/>
    <mergeCell ref="J229:L229"/>
    <mergeCell ref="J230:L230"/>
    <mergeCell ref="J231:L231"/>
    <mergeCell ref="J232:L232"/>
    <mergeCell ref="J233:L233"/>
    <mergeCell ref="J234:L234"/>
    <mergeCell ref="J235:L235"/>
    <mergeCell ref="J236:L236"/>
    <mergeCell ref="J237:L237"/>
    <mergeCell ref="J238:L238"/>
    <mergeCell ref="J239:L239"/>
    <mergeCell ref="J240:L240"/>
    <mergeCell ref="U235:X235"/>
    <mergeCell ref="E251:E254"/>
    <mergeCell ref="F251:F254"/>
    <mergeCell ref="G251:H252"/>
    <mergeCell ref="I251:N252"/>
    <mergeCell ref="O251:O252"/>
    <mergeCell ref="P251:S252"/>
    <mergeCell ref="T251:X252"/>
    <mergeCell ref="U236:X236"/>
    <mergeCell ref="U237:X237"/>
    <mergeCell ref="U232:X232"/>
    <mergeCell ref="U233:X233"/>
    <mergeCell ref="U234:X234"/>
    <mergeCell ref="U229:X229"/>
    <mergeCell ref="U230:X230"/>
    <mergeCell ref="U231:X231"/>
    <mergeCell ref="U227:X227"/>
    <mergeCell ref="U228:X228"/>
    <mergeCell ref="U176:X176"/>
    <mergeCell ref="U177:X177"/>
    <mergeCell ref="U178:X178"/>
    <mergeCell ref="U179:X179"/>
    <mergeCell ref="U180:X180"/>
    <mergeCell ref="U181:X181"/>
    <mergeCell ref="U182:X182"/>
    <mergeCell ref="U183:X183"/>
    <mergeCell ref="U184:X184"/>
    <mergeCell ref="U185:X185"/>
    <mergeCell ref="U186:X186"/>
    <mergeCell ref="U191:X191"/>
    <mergeCell ref="U192:X192"/>
    <mergeCell ref="U193:X193"/>
    <mergeCell ref="J203:L203"/>
    <mergeCell ref="U187:X187"/>
    <mergeCell ref="U188:X188"/>
    <mergeCell ref="U189:X189"/>
    <mergeCell ref="U190:X190"/>
    <mergeCell ref="Y251:Y254"/>
    <mergeCell ref="G253:G254"/>
    <mergeCell ref="H253:H254"/>
    <mergeCell ref="I253:I254"/>
    <mergeCell ref="J253:L254"/>
    <mergeCell ref="M253:M254"/>
    <mergeCell ref="N253:N254"/>
    <mergeCell ref="O253:O254"/>
    <mergeCell ref="P253:Q253"/>
    <mergeCell ref="R253:R254"/>
    <mergeCell ref="S253:S254"/>
    <mergeCell ref="T253:T254"/>
    <mergeCell ref="U253:X254"/>
    <mergeCell ref="U194:X194"/>
    <mergeCell ref="U195:X195"/>
    <mergeCell ref="U244:X244"/>
    <mergeCell ref="U196:X196"/>
    <mergeCell ref="U197:X197"/>
    <mergeCell ref="U198:X198"/>
    <mergeCell ref="U199:X199"/>
    <mergeCell ref="U200:X200"/>
    <mergeCell ref="U201:X201"/>
    <mergeCell ref="U202:X202"/>
    <mergeCell ref="U203:X203"/>
    <mergeCell ref="J214:L214"/>
    <mergeCell ref="J215:L215"/>
    <mergeCell ref="J216:L216"/>
    <mergeCell ref="Y210:Y213"/>
    <mergeCell ref="G212:G213"/>
    <mergeCell ref="H212:H213"/>
    <mergeCell ref="I212:I213"/>
    <mergeCell ref="J212:L213"/>
    <mergeCell ref="U151:X151"/>
    <mergeCell ref="U152:X152"/>
    <mergeCell ref="U153:X153"/>
    <mergeCell ref="J263:L263"/>
    <mergeCell ref="U263:X263"/>
    <mergeCell ref="J264:L264"/>
    <mergeCell ref="U264:X264"/>
    <mergeCell ref="J265:L265"/>
    <mergeCell ref="U265:X265"/>
    <mergeCell ref="U154:X154"/>
    <mergeCell ref="J179:L179"/>
    <mergeCell ref="J180:L180"/>
    <mergeCell ref="J181:L181"/>
    <mergeCell ref="J182:L182"/>
    <mergeCell ref="J183:L183"/>
    <mergeCell ref="J184:L184"/>
    <mergeCell ref="J185:L185"/>
    <mergeCell ref="J186:L186"/>
    <mergeCell ref="J259:L259"/>
    <mergeCell ref="U259:X259"/>
    <mergeCell ref="J260:L260"/>
    <mergeCell ref="U260:X260"/>
    <mergeCell ref="J261:L261"/>
    <mergeCell ref="U261:X261"/>
    <mergeCell ref="J262:L262"/>
    <mergeCell ref="U262:X262"/>
    <mergeCell ref="J187:L187"/>
    <mergeCell ref="J188:L188"/>
    <mergeCell ref="J189:L189"/>
    <mergeCell ref="J190:L190"/>
    <mergeCell ref="J191:L191"/>
    <mergeCell ref="J192:L192"/>
    <mergeCell ref="U134:X134"/>
    <mergeCell ref="U135:X135"/>
    <mergeCell ref="U132:X132"/>
    <mergeCell ref="U136:X136"/>
    <mergeCell ref="U137:X137"/>
    <mergeCell ref="U138:X138"/>
    <mergeCell ref="U139:X139"/>
    <mergeCell ref="U140:X140"/>
    <mergeCell ref="U141:X141"/>
    <mergeCell ref="U142:X142"/>
    <mergeCell ref="U143:X143"/>
    <mergeCell ref="U144:X144"/>
    <mergeCell ref="U145:X145"/>
    <mergeCell ref="U146:X146"/>
    <mergeCell ref="U147:X147"/>
    <mergeCell ref="U148:X148"/>
    <mergeCell ref="U149:X149"/>
    <mergeCell ref="J150:L150"/>
    <mergeCell ref="J151:L151"/>
    <mergeCell ref="J152:L152"/>
    <mergeCell ref="J153:L153"/>
    <mergeCell ref="J154:L154"/>
    <mergeCell ref="J155:L155"/>
    <mergeCell ref="J156:L156"/>
    <mergeCell ref="J157:L157"/>
    <mergeCell ref="J158:L158"/>
    <mergeCell ref="J159:L159"/>
    <mergeCell ref="J160:L160"/>
    <mergeCell ref="J161:L161"/>
    <mergeCell ref="J266:L266"/>
    <mergeCell ref="U266:X266"/>
    <mergeCell ref="J267:L267"/>
    <mergeCell ref="U267:X267"/>
    <mergeCell ref="U155:X155"/>
    <mergeCell ref="U156:X156"/>
    <mergeCell ref="U157:X157"/>
    <mergeCell ref="U158:X158"/>
    <mergeCell ref="U159:X159"/>
    <mergeCell ref="U160:X160"/>
    <mergeCell ref="U161:X161"/>
    <mergeCell ref="U162:X162"/>
    <mergeCell ref="J173:L173"/>
    <mergeCell ref="J174:L174"/>
    <mergeCell ref="J175:L175"/>
    <mergeCell ref="J176:L176"/>
    <mergeCell ref="J177:L177"/>
    <mergeCell ref="J178:L178"/>
    <mergeCell ref="J162:L162"/>
    <mergeCell ref="U150:X150"/>
    <mergeCell ref="J134:L134"/>
    <mergeCell ref="J135:L135"/>
    <mergeCell ref="J136:L136"/>
    <mergeCell ref="J132:L132"/>
    <mergeCell ref="J137:L137"/>
    <mergeCell ref="J138:L138"/>
    <mergeCell ref="J272:L272"/>
    <mergeCell ref="U272:X272"/>
    <mergeCell ref="J273:L273"/>
    <mergeCell ref="U273:X273"/>
    <mergeCell ref="J274:L274"/>
    <mergeCell ref="U274:X274"/>
    <mergeCell ref="J269:L269"/>
    <mergeCell ref="U97:X97"/>
    <mergeCell ref="U98:X98"/>
    <mergeCell ref="U99:X99"/>
    <mergeCell ref="U100:X100"/>
    <mergeCell ref="U101:X101"/>
    <mergeCell ref="U102:X102"/>
    <mergeCell ref="U103:X103"/>
    <mergeCell ref="U104:X104"/>
    <mergeCell ref="U105:X105"/>
    <mergeCell ref="U106:X106"/>
    <mergeCell ref="U107:X107"/>
    <mergeCell ref="U108:X108"/>
    <mergeCell ref="U109:X109"/>
    <mergeCell ref="U110:X110"/>
    <mergeCell ref="U111:X111"/>
    <mergeCell ref="U112:X112"/>
    <mergeCell ref="U113:X113"/>
    <mergeCell ref="J148:L148"/>
    <mergeCell ref="J149:L149"/>
    <mergeCell ref="J114:L114"/>
    <mergeCell ref="J115:L115"/>
    <mergeCell ref="J116:L116"/>
    <mergeCell ref="J117:L117"/>
    <mergeCell ref="J118:L118"/>
    <mergeCell ref="J119:L119"/>
    <mergeCell ref="J120:L120"/>
    <mergeCell ref="J121:L121"/>
    <mergeCell ref="U118:X118"/>
    <mergeCell ref="U119:X119"/>
    <mergeCell ref="U120:X120"/>
    <mergeCell ref="U121:X121"/>
    <mergeCell ref="U114:X114"/>
    <mergeCell ref="U115:X115"/>
    <mergeCell ref="U116:X116"/>
    <mergeCell ref="U117:X117"/>
    <mergeCell ref="J133:L133"/>
    <mergeCell ref="U133:X133"/>
    <mergeCell ref="P128:S129"/>
    <mergeCell ref="T128:X129"/>
    <mergeCell ref="J100:L100"/>
    <mergeCell ref="J101:L101"/>
    <mergeCell ref="J102:L102"/>
    <mergeCell ref="J103:L103"/>
    <mergeCell ref="J104:L104"/>
    <mergeCell ref="J105:L105"/>
    <mergeCell ref="J106:L106"/>
    <mergeCell ref="J107:L107"/>
    <mergeCell ref="J108:L108"/>
    <mergeCell ref="J109:L109"/>
    <mergeCell ref="J110:L110"/>
    <mergeCell ref="J111:L111"/>
    <mergeCell ref="J112:L112"/>
    <mergeCell ref="J113:L113"/>
    <mergeCell ref="J275:L275"/>
    <mergeCell ref="U275:X275"/>
    <mergeCell ref="J276:L276"/>
    <mergeCell ref="U276:X276"/>
    <mergeCell ref="U269:X269"/>
    <mergeCell ref="J270:L270"/>
    <mergeCell ref="U270:X270"/>
    <mergeCell ref="J271:L271"/>
    <mergeCell ref="U271:X271"/>
    <mergeCell ref="J139:L139"/>
    <mergeCell ref="J140:L140"/>
    <mergeCell ref="J141:L141"/>
    <mergeCell ref="J142:L142"/>
    <mergeCell ref="J143:L143"/>
    <mergeCell ref="J144:L144"/>
    <mergeCell ref="J145:L145"/>
    <mergeCell ref="J146:L146"/>
    <mergeCell ref="J147:L147"/>
    <mergeCell ref="C324:D324"/>
    <mergeCell ref="C325:D325"/>
    <mergeCell ref="C326:D326"/>
    <mergeCell ref="C341:D341"/>
    <mergeCell ref="C342:D342"/>
    <mergeCell ref="C343:D343"/>
    <mergeCell ref="C344:D344"/>
    <mergeCell ref="C345:D345"/>
    <mergeCell ref="J278:L278"/>
    <mergeCell ref="U278:X278"/>
    <mergeCell ref="J279:L279"/>
    <mergeCell ref="U279:X279"/>
    <mergeCell ref="J280:L280"/>
    <mergeCell ref="U280:X280"/>
    <mergeCell ref="C312:D312"/>
    <mergeCell ref="C313:D313"/>
    <mergeCell ref="C314:D314"/>
    <mergeCell ref="C315:D315"/>
    <mergeCell ref="J284:L284"/>
    <mergeCell ref="U284:X284"/>
    <mergeCell ref="J285:L285"/>
    <mergeCell ref="U285:X285"/>
    <mergeCell ref="J299:L299"/>
    <mergeCell ref="U299:X299"/>
    <mergeCell ref="J300:L300"/>
    <mergeCell ref="U300:X300"/>
    <mergeCell ref="J301:L301"/>
    <mergeCell ref="U301:X301"/>
    <mergeCell ref="J302:L302"/>
    <mergeCell ref="U310:X310"/>
    <mergeCell ref="J311:L311"/>
    <mergeCell ref="U311:X311"/>
    <mergeCell ref="B292:B326"/>
    <mergeCell ref="C292:D295"/>
    <mergeCell ref="E292:E295"/>
    <mergeCell ref="F292:F295"/>
    <mergeCell ref="G292:H293"/>
    <mergeCell ref="I292:N293"/>
    <mergeCell ref="O292:O293"/>
    <mergeCell ref="P292:S293"/>
    <mergeCell ref="T292:X293"/>
    <mergeCell ref="J296:L296"/>
    <mergeCell ref="U296:X296"/>
    <mergeCell ref="J297:L297"/>
    <mergeCell ref="U297:X297"/>
    <mergeCell ref="J298:L298"/>
    <mergeCell ref="C316:D316"/>
    <mergeCell ref="C317:D317"/>
    <mergeCell ref="C318:D318"/>
    <mergeCell ref="C319:D319"/>
    <mergeCell ref="C320:D320"/>
    <mergeCell ref="C321:D321"/>
    <mergeCell ref="C322:D322"/>
    <mergeCell ref="C323:D323"/>
    <mergeCell ref="C296:D296"/>
    <mergeCell ref="C297:D297"/>
    <mergeCell ref="C298:D298"/>
    <mergeCell ref="C299:D299"/>
    <mergeCell ref="C300:D300"/>
    <mergeCell ref="C301:D301"/>
    <mergeCell ref="C302:D302"/>
    <mergeCell ref="C303:D303"/>
    <mergeCell ref="C304:D304"/>
    <mergeCell ref="C305:D305"/>
    <mergeCell ref="B251:B285"/>
    <mergeCell ref="C251:D254"/>
    <mergeCell ref="C306:D306"/>
    <mergeCell ref="C307:D307"/>
    <mergeCell ref="C308:D308"/>
    <mergeCell ref="C309:D309"/>
    <mergeCell ref="C310:D310"/>
    <mergeCell ref="C311:D311"/>
    <mergeCell ref="Y292:Y295"/>
    <mergeCell ref="G294:G295"/>
    <mergeCell ref="H294:H295"/>
    <mergeCell ref="I294:I295"/>
    <mergeCell ref="J294:L295"/>
    <mergeCell ref="M294:M295"/>
    <mergeCell ref="N294:N295"/>
    <mergeCell ref="O294:O295"/>
    <mergeCell ref="P294:Q294"/>
    <mergeCell ref="R294:R295"/>
    <mergeCell ref="S294:S295"/>
    <mergeCell ref="T294:T295"/>
    <mergeCell ref="U294:X295"/>
    <mergeCell ref="C281:D281"/>
    <mergeCell ref="C282:D282"/>
    <mergeCell ref="C283:D283"/>
    <mergeCell ref="J303:L303"/>
    <mergeCell ref="U303:X303"/>
    <mergeCell ref="J304:L304"/>
    <mergeCell ref="U304:X304"/>
    <mergeCell ref="J305:L305"/>
    <mergeCell ref="U305:X305"/>
    <mergeCell ref="C284:D284"/>
    <mergeCell ref="C285:D285"/>
    <mergeCell ref="U308:X308"/>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U282:X282"/>
    <mergeCell ref="J283:L283"/>
    <mergeCell ref="U283:X283"/>
    <mergeCell ref="J277:L277"/>
    <mergeCell ref="U277:X277"/>
    <mergeCell ref="J268:L268"/>
    <mergeCell ref="U268:X268"/>
    <mergeCell ref="C277:D277"/>
    <mergeCell ref="J314:L314"/>
    <mergeCell ref="U314:X314"/>
    <mergeCell ref="C195:D195"/>
    <mergeCell ref="C196:D196"/>
    <mergeCell ref="C197:D197"/>
    <mergeCell ref="C198:D198"/>
    <mergeCell ref="C199:D199"/>
    <mergeCell ref="C200:D200"/>
    <mergeCell ref="C201:D201"/>
    <mergeCell ref="C202:D202"/>
    <mergeCell ref="C203:D203"/>
    <mergeCell ref="C214:D214"/>
    <mergeCell ref="C215:D215"/>
    <mergeCell ref="C216:D216"/>
    <mergeCell ref="C217:D217"/>
    <mergeCell ref="C218:D218"/>
    <mergeCell ref="C219:D219"/>
    <mergeCell ref="C220:D220"/>
    <mergeCell ref="C221:D221"/>
    <mergeCell ref="C222:D222"/>
    <mergeCell ref="C278:D278"/>
    <mergeCell ref="C279:D279"/>
    <mergeCell ref="C280:D280"/>
    <mergeCell ref="C228:D228"/>
    <mergeCell ref="C229:D229"/>
    <mergeCell ref="C230:D230"/>
    <mergeCell ref="C231:D231"/>
    <mergeCell ref="C232:D232"/>
    <mergeCell ref="C233:D233"/>
    <mergeCell ref="C234:D234"/>
    <mergeCell ref="C235:D235"/>
    <mergeCell ref="C236:D236"/>
    <mergeCell ref="C190:D190"/>
    <mergeCell ref="C191:D191"/>
    <mergeCell ref="C192:D192"/>
    <mergeCell ref="C193:D193"/>
    <mergeCell ref="C194:D194"/>
    <mergeCell ref="U302:X302"/>
    <mergeCell ref="J281:L281"/>
    <mergeCell ref="U281:X281"/>
    <mergeCell ref="J282:L282"/>
    <mergeCell ref="C256:D256"/>
    <mergeCell ref="C257:D257"/>
    <mergeCell ref="C258:D258"/>
    <mergeCell ref="C259:D259"/>
    <mergeCell ref="J312:L312"/>
    <mergeCell ref="U312:X312"/>
    <mergeCell ref="J313:L313"/>
    <mergeCell ref="U313:X313"/>
    <mergeCell ref="C237:D237"/>
    <mergeCell ref="C238:D238"/>
    <mergeCell ref="C239:D239"/>
    <mergeCell ref="C240:D240"/>
    <mergeCell ref="C241:D241"/>
    <mergeCell ref="C242:D242"/>
    <mergeCell ref="C243:D243"/>
    <mergeCell ref="C244:D244"/>
    <mergeCell ref="C255:D255"/>
    <mergeCell ref="C260:D260"/>
    <mergeCell ref="J306:L306"/>
    <mergeCell ref="U306:X306"/>
    <mergeCell ref="J307:L307"/>
    <mergeCell ref="U307:X307"/>
    <mergeCell ref="J308:L308"/>
    <mergeCell ref="C158:D158"/>
    <mergeCell ref="C159:D159"/>
    <mergeCell ref="C160:D160"/>
    <mergeCell ref="C161:D161"/>
    <mergeCell ref="J315:L315"/>
    <mergeCell ref="U315:X315"/>
    <mergeCell ref="J316:L316"/>
    <mergeCell ref="U316:X316"/>
    <mergeCell ref="J317:L317"/>
    <mergeCell ref="U317:X317"/>
    <mergeCell ref="C162:D162"/>
    <mergeCell ref="C173:D173"/>
    <mergeCell ref="C223:D223"/>
    <mergeCell ref="C224:D224"/>
    <mergeCell ref="C225:D225"/>
    <mergeCell ref="C226:D226"/>
    <mergeCell ref="C227:D227"/>
    <mergeCell ref="J309:L309"/>
    <mergeCell ref="U309:X309"/>
    <mergeCell ref="J310:L310"/>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21:D121"/>
    <mergeCell ref="C133:D133"/>
    <mergeCell ref="C134:D134"/>
    <mergeCell ref="C135:D135"/>
    <mergeCell ref="C136:D136"/>
    <mergeCell ref="C132:D132"/>
    <mergeCell ref="C137:D137"/>
    <mergeCell ref="C138:D138"/>
    <mergeCell ref="J318:L318"/>
    <mergeCell ref="U318:X318"/>
    <mergeCell ref="J319:L319"/>
    <mergeCell ref="U319:X319"/>
    <mergeCell ref="U320:X320"/>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00:D100"/>
    <mergeCell ref="C101:D101"/>
    <mergeCell ref="C102:D102"/>
    <mergeCell ref="C103:D103"/>
    <mergeCell ref="C104:D104"/>
    <mergeCell ref="C105:D105"/>
    <mergeCell ref="J321:L321"/>
    <mergeCell ref="J320:L320"/>
    <mergeCell ref="C174:D174"/>
    <mergeCell ref="C175:D175"/>
    <mergeCell ref="C176:D176"/>
    <mergeCell ref="C177:D177"/>
    <mergeCell ref="U321:X321"/>
    <mergeCell ref="J322:L322"/>
    <mergeCell ref="U322:X322"/>
    <mergeCell ref="J323:L323"/>
    <mergeCell ref="U323:X323"/>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91:D91"/>
    <mergeCell ref="C92:D92"/>
    <mergeCell ref="C93:D93"/>
    <mergeCell ref="C94:D94"/>
    <mergeCell ref="C95:D95"/>
    <mergeCell ref="C96:D96"/>
    <mergeCell ref="C97:D97"/>
    <mergeCell ref="C98:D98"/>
    <mergeCell ref="C99:D99"/>
    <mergeCell ref="J91:L91"/>
    <mergeCell ref="J92:L92"/>
    <mergeCell ref="J93:L93"/>
    <mergeCell ref="J94:L94"/>
    <mergeCell ref="J95:L95"/>
    <mergeCell ref="J96:L96"/>
    <mergeCell ref="J97:L97"/>
    <mergeCell ref="J98:L98"/>
    <mergeCell ref="J99:L99"/>
    <mergeCell ref="U93:X93"/>
    <mergeCell ref="U94:X94"/>
    <mergeCell ref="U95:X95"/>
    <mergeCell ref="U96:X96"/>
    <mergeCell ref="B333:B367"/>
    <mergeCell ref="C333:D336"/>
    <mergeCell ref="E333:E336"/>
    <mergeCell ref="F333:F336"/>
    <mergeCell ref="G333:H334"/>
    <mergeCell ref="I333:N334"/>
    <mergeCell ref="O333:O334"/>
    <mergeCell ref="P333:S334"/>
    <mergeCell ref="T333:X334"/>
    <mergeCell ref="J337:L337"/>
    <mergeCell ref="U337:X337"/>
    <mergeCell ref="J338:L338"/>
    <mergeCell ref="U338:X338"/>
    <mergeCell ref="J339:L339"/>
    <mergeCell ref="J340:L340"/>
    <mergeCell ref="U340:X340"/>
    <mergeCell ref="J341:L341"/>
    <mergeCell ref="U341:X341"/>
    <mergeCell ref="C346:D346"/>
    <mergeCell ref="C347:D347"/>
    <mergeCell ref="C348:D348"/>
    <mergeCell ref="C349:D349"/>
    <mergeCell ref="C337:D337"/>
    <mergeCell ref="C338:D338"/>
    <mergeCell ref="J326:L326"/>
    <mergeCell ref="U326:X326"/>
    <mergeCell ref="C339:D339"/>
    <mergeCell ref="C340:D340"/>
    <mergeCell ref="Y333:Y336"/>
    <mergeCell ref="G335:G336"/>
    <mergeCell ref="H335:H336"/>
    <mergeCell ref="I335:I336"/>
    <mergeCell ref="J335:L336"/>
    <mergeCell ref="M335:M336"/>
    <mergeCell ref="N335:N336"/>
    <mergeCell ref="O335:O336"/>
    <mergeCell ref="P335:Q335"/>
    <mergeCell ref="R335:R336"/>
    <mergeCell ref="S335:S336"/>
    <mergeCell ref="T335:T336"/>
    <mergeCell ref="U335:X336"/>
    <mergeCell ref="U50:X50"/>
    <mergeCell ref="U51:X51"/>
    <mergeCell ref="U52:X52"/>
    <mergeCell ref="U53:X53"/>
    <mergeCell ref="U54:X54"/>
    <mergeCell ref="U55:X55"/>
    <mergeCell ref="U56:X56"/>
    <mergeCell ref="U57:X57"/>
    <mergeCell ref="U58:X58"/>
    <mergeCell ref="U59:X59"/>
    <mergeCell ref="U60:X60"/>
    <mergeCell ref="U61:X61"/>
    <mergeCell ref="U62:X62"/>
    <mergeCell ref="U63:X63"/>
    <mergeCell ref="U68:X68"/>
    <mergeCell ref="U69:X69"/>
    <mergeCell ref="U70:X70"/>
    <mergeCell ref="U91:X91"/>
    <mergeCell ref="U92:X92"/>
    <mergeCell ref="U342:X342"/>
    <mergeCell ref="J343:L343"/>
    <mergeCell ref="U343:X343"/>
    <mergeCell ref="J344:L344"/>
    <mergeCell ref="U344:X344"/>
    <mergeCell ref="J345:L345"/>
    <mergeCell ref="U345:X345"/>
    <mergeCell ref="J64:L64"/>
    <mergeCell ref="J65:L65"/>
    <mergeCell ref="J66:L66"/>
    <mergeCell ref="J67:L67"/>
    <mergeCell ref="J68:L68"/>
    <mergeCell ref="J69:L69"/>
    <mergeCell ref="J70:L70"/>
    <mergeCell ref="J71:L71"/>
    <mergeCell ref="J72:L72"/>
    <mergeCell ref="J73:L73"/>
    <mergeCell ref="J74:L74"/>
    <mergeCell ref="J75:L75"/>
    <mergeCell ref="J76:L76"/>
    <mergeCell ref="J77:L77"/>
    <mergeCell ref="J78:L78"/>
    <mergeCell ref="J79:L79"/>
    <mergeCell ref="J80:L80"/>
    <mergeCell ref="U64:X64"/>
    <mergeCell ref="U65:X65"/>
    <mergeCell ref="U66:X66"/>
    <mergeCell ref="U67:X67"/>
    <mergeCell ref="J324:L324"/>
    <mergeCell ref="U324:X324"/>
    <mergeCell ref="J325:L325"/>
    <mergeCell ref="U325:X325"/>
    <mergeCell ref="J17:L17"/>
    <mergeCell ref="J22:L22"/>
    <mergeCell ref="J346:L346"/>
    <mergeCell ref="U346:X346"/>
    <mergeCell ref="J347:L347"/>
    <mergeCell ref="U347:X347"/>
    <mergeCell ref="J348:L348"/>
    <mergeCell ref="U348:X348"/>
    <mergeCell ref="U19:X19"/>
    <mergeCell ref="U20:X20"/>
    <mergeCell ref="U21:X21"/>
    <mergeCell ref="U22:X22"/>
    <mergeCell ref="U23:X23"/>
    <mergeCell ref="U24:X24"/>
    <mergeCell ref="U25:X25"/>
    <mergeCell ref="U26:X26"/>
    <mergeCell ref="U27:X27"/>
    <mergeCell ref="J50:L50"/>
    <mergeCell ref="J51:L51"/>
    <mergeCell ref="J52:L52"/>
    <mergeCell ref="J53:L53"/>
    <mergeCell ref="J54:L54"/>
    <mergeCell ref="J55:L55"/>
    <mergeCell ref="J56:L56"/>
    <mergeCell ref="J57:L57"/>
    <mergeCell ref="J58:L58"/>
    <mergeCell ref="J59:L59"/>
    <mergeCell ref="J60:L60"/>
    <mergeCell ref="J61:L61"/>
    <mergeCell ref="J62:L62"/>
    <mergeCell ref="J63:L63"/>
    <mergeCell ref="J342:L342"/>
    <mergeCell ref="C357:D357"/>
    <mergeCell ref="J357:L357"/>
    <mergeCell ref="U35:X35"/>
    <mergeCell ref="U36:X36"/>
    <mergeCell ref="U34:X34"/>
    <mergeCell ref="U30:X30"/>
    <mergeCell ref="U31:X31"/>
    <mergeCell ref="U32:X32"/>
    <mergeCell ref="U33:X33"/>
    <mergeCell ref="U13:X13"/>
    <mergeCell ref="U14:X14"/>
    <mergeCell ref="U16:X16"/>
    <mergeCell ref="U17:X17"/>
    <mergeCell ref="U18:X18"/>
    <mergeCell ref="J9:L9"/>
    <mergeCell ref="J13:L13"/>
    <mergeCell ref="J39:L39"/>
    <mergeCell ref="J31:L31"/>
    <mergeCell ref="J30:L30"/>
    <mergeCell ref="J38:L38"/>
    <mergeCell ref="J32:L32"/>
    <mergeCell ref="J37:L37"/>
    <mergeCell ref="J34:L34"/>
    <mergeCell ref="J33:L33"/>
    <mergeCell ref="J35:L35"/>
    <mergeCell ref="J36:L36"/>
    <mergeCell ref="J11:L11"/>
    <mergeCell ref="J23:L23"/>
    <mergeCell ref="J21:L21"/>
    <mergeCell ref="J10:L10"/>
    <mergeCell ref="J29:L29"/>
    <mergeCell ref="J15:L15"/>
    <mergeCell ref="J353:L353"/>
    <mergeCell ref="U353:X353"/>
    <mergeCell ref="J25:L25"/>
    <mergeCell ref="J26:L26"/>
    <mergeCell ref="C9:D9"/>
    <mergeCell ref="C11:D11"/>
    <mergeCell ref="C10:D10"/>
    <mergeCell ref="C15:D15"/>
    <mergeCell ref="C361:D361"/>
    <mergeCell ref="J361:L361"/>
    <mergeCell ref="U361:X361"/>
    <mergeCell ref="C362:D362"/>
    <mergeCell ref="J362:L362"/>
    <mergeCell ref="U362:X362"/>
    <mergeCell ref="C363:D363"/>
    <mergeCell ref="J363:L363"/>
    <mergeCell ref="U363:X363"/>
    <mergeCell ref="C358:D358"/>
    <mergeCell ref="J358:L358"/>
    <mergeCell ref="U358:X358"/>
    <mergeCell ref="C359:D359"/>
    <mergeCell ref="J359:L359"/>
    <mergeCell ref="U359:X359"/>
    <mergeCell ref="C360:D360"/>
    <mergeCell ref="J360:L360"/>
    <mergeCell ref="U360:X360"/>
    <mergeCell ref="C355:D355"/>
    <mergeCell ref="J355:L355"/>
    <mergeCell ref="U355:X355"/>
    <mergeCell ref="C356:D356"/>
    <mergeCell ref="J356:L356"/>
    <mergeCell ref="U356:X356"/>
    <mergeCell ref="U350:X350"/>
    <mergeCell ref="C351:D351"/>
    <mergeCell ref="U357:X357"/>
    <mergeCell ref="J20:L20"/>
    <mergeCell ref="C19:D19"/>
    <mergeCell ref="C28:D28"/>
    <mergeCell ref="C12:D12"/>
    <mergeCell ref="C364:D364"/>
    <mergeCell ref="J364:L364"/>
    <mergeCell ref="U364:X364"/>
    <mergeCell ref="C365:D365"/>
    <mergeCell ref="J365:L365"/>
    <mergeCell ref="U365:X365"/>
    <mergeCell ref="C366:D366"/>
    <mergeCell ref="J366:L366"/>
    <mergeCell ref="U366:X366"/>
    <mergeCell ref="C14:D14"/>
    <mergeCell ref="C16:D16"/>
    <mergeCell ref="C18:D18"/>
    <mergeCell ref="C13:D13"/>
    <mergeCell ref="C17:D17"/>
    <mergeCell ref="J14:L14"/>
    <mergeCell ref="J12:L12"/>
    <mergeCell ref="J16:L16"/>
    <mergeCell ref="J18:L18"/>
    <mergeCell ref="J19:L19"/>
    <mergeCell ref="J28:L28"/>
    <mergeCell ref="J27:L27"/>
    <mergeCell ref="C352:D352"/>
    <mergeCell ref="J352:L352"/>
    <mergeCell ref="U352:X352"/>
    <mergeCell ref="C353:D353"/>
    <mergeCell ref="J351:L351"/>
    <mergeCell ref="U351:X351"/>
    <mergeCell ref="C354:D354"/>
    <mergeCell ref="J354:L354"/>
    <mergeCell ref="C367:D367"/>
    <mergeCell ref="J367:L367"/>
    <mergeCell ref="U367:X367"/>
    <mergeCell ref="C20:D20"/>
    <mergeCell ref="C36:D36"/>
    <mergeCell ref="C39:D39"/>
    <mergeCell ref="C30:D30"/>
    <mergeCell ref="C38:D38"/>
    <mergeCell ref="C32:D32"/>
    <mergeCell ref="C37:D37"/>
    <mergeCell ref="C33:D33"/>
    <mergeCell ref="C34:D34"/>
    <mergeCell ref="C21:D21"/>
    <mergeCell ref="C22:D22"/>
    <mergeCell ref="C23:D23"/>
    <mergeCell ref="C24:D24"/>
    <mergeCell ref="C25:D25"/>
    <mergeCell ref="C26:D26"/>
    <mergeCell ref="C27:D27"/>
    <mergeCell ref="C31:D31"/>
    <mergeCell ref="C35:D35"/>
    <mergeCell ref="C29:D29"/>
    <mergeCell ref="U354:X354"/>
    <mergeCell ref="J24:L24"/>
    <mergeCell ref="J349:L349"/>
    <mergeCell ref="U349:X349"/>
    <mergeCell ref="C350:D350"/>
    <mergeCell ref="J350:L350"/>
  </mergeCells>
  <phoneticPr fontId="10"/>
  <dataValidations count="1">
    <dataValidation type="list" errorStyle="warning" allowBlank="1" showInputMessage="1" showErrorMessage="1" error="選択出来ません" sqref="H9:H39 H50:H80 H91:H121 H132:H162 H173:H203 H214:H244 H255:H285 H296:H326 H337:H367"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rowBreaks count="9" manualBreakCount="9">
    <brk id="45" min="1" max="24" man="1"/>
    <brk id="86" min="1" max="24" man="1"/>
    <brk id="127" min="1" max="24" man="1"/>
    <brk id="168" min="1" max="24" man="1"/>
    <brk id="209" min="1" max="24" man="1"/>
    <brk id="250" min="1" max="24" man="1"/>
    <brk id="291" min="1" max="24" man="1"/>
    <brk id="332" min="1" max="24" man="1"/>
    <brk id="373"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I50:I80 I91:I121 I132:I162 I173:I203 I214:I244 I255:I285 I296:I326 I337:I367</xm:sqref>
        </x14:dataValidation>
        <x14:dataValidation type="list" allowBlank="1" showInputMessage="1" showErrorMessage="1" xr:uid="{00000000-0002-0000-0600-000006000000}">
          <x14:formula1>
            <xm:f>'(参考)リスト'!$J$16:$J$18</xm:f>
          </x14:formula1>
          <xm:sqref>T9:T39 T50:T80 T91:T121 T132:T162 T173:T203 T214:T244 T255:T285 T296:T326 T337:T367</xm:sqref>
        </x14:dataValidation>
        <x14:dataValidation type="list" allowBlank="1" showInputMessage="1" showErrorMessage="1" xr:uid="{00000000-0002-0000-0600-000007000000}">
          <x14:formula1>
            <xm:f>'(参考)リスト'!$H$16:$H$17</xm:f>
          </x14:formula1>
          <xm:sqref>R9:R39 R50:R80 R91:R121 R132:R162 R173:R203 R214:R244 R255:R285 R296:R326 R337:R367</xm:sqref>
        </x14:dataValidation>
        <x14:dataValidation type="list" allowBlank="1" showInputMessage="1" showErrorMessage="1" xr:uid="{00000000-0002-0000-0600-000008000000}">
          <x14:formula1>
            <xm:f>'(参考)リスト'!$I$16:$I$18</xm:f>
          </x14:formula1>
          <xm:sqref>S9:S39 S50:S80 S91:S121 S132:S162 S173:S203 S214:S244 S255:S285 S296:S326 S337:S367</xm:sqref>
        </x14:dataValidation>
        <x14:dataValidation type="list" allowBlank="1" showInputMessage="1" showErrorMessage="1" xr:uid="{00000000-0002-0000-0600-00000C000000}">
          <x14:formula1>
            <xm:f>'(参考)リスト'!$F$16:$F$21</xm:f>
          </x14:formula1>
          <xm:sqref>O9:Q39 O50:Q80 O91:Q121 O132:Q162 O173:Q203 O214:Q244 O255:Q285 O296:Q326 O337:Q367</xm:sqref>
        </x14:dataValidation>
        <x14:dataValidation type="list" allowBlank="1" showInputMessage="1" showErrorMessage="1" xr:uid="{91402F3D-BA0A-4172-8B61-7890E57CE66D}">
          <x14:formula1>
            <xm:f>'(参考)リスト'!$E$16:$E$27</xm:f>
          </x14:formula1>
          <xm:sqref>J9:L39 J50:L80 J91:L121 J132:L162 J173:L203 J214:L244 J255:L285 J296:L326 J337:L367</xm:sqref>
        </x14:dataValidation>
        <x14:dataValidation type="list" showInputMessage="1" showErrorMessage="1" xr:uid="{029E4745-3D5D-4892-8FDA-530343C9ED98}">
          <x14:formula1>
            <xm:f>'(参考)リスト'!$B$16:$B$21</xm:f>
          </x14:formula1>
          <xm:sqref>G9:G39 G50:G80 G91:G121 G132:G162 G173:G203 G214:G244 G255:G285 G296:G326 G337:G367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70" zoomScaleNormal="70" zoomScaleSheetLayoutView="70" workbookViewId="0">
      <selection activeCell="J5" sqref="J5:M5"/>
    </sheetView>
  </sheetViews>
  <sheetFormatPr defaultColWidth="9" defaultRowHeight="16.149999999999999"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26" t="s">
        <v>240</v>
      </c>
      <c r="C2" s="526"/>
      <c r="D2" s="526"/>
      <c r="E2" s="526"/>
      <c r="F2" s="526"/>
      <c r="G2" s="526"/>
      <c r="H2" s="526"/>
      <c r="I2" s="526"/>
      <c r="J2" s="666"/>
      <c r="K2" s="666"/>
      <c r="L2" s="666"/>
      <c r="M2" s="666"/>
      <c r="N2" s="666"/>
      <c r="O2" s="666"/>
      <c r="P2" s="666"/>
      <c r="Q2" s="666"/>
      <c r="R2" s="666"/>
      <c r="S2" s="666"/>
      <c r="T2" s="666"/>
      <c r="U2" s="666"/>
      <c r="V2" s="666"/>
    </row>
    <row r="3" spans="2:24" ht="20.100000000000001" customHeight="1" x14ac:dyDescent="0.15">
      <c r="B3" s="389" t="s">
        <v>178</v>
      </c>
      <c r="C3" s="399"/>
      <c r="D3" s="399"/>
      <c r="E3" s="400"/>
      <c r="F3" s="671" t="s">
        <v>1269</v>
      </c>
      <c r="G3" s="672"/>
      <c r="H3" s="672"/>
      <c r="I3" s="673"/>
      <c r="J3" s="186" t="s">
        <v>177</v>
      </c>
      <c r="K3" s="325" t="s">
        <v>794</v>
      </c>
      <c r="L3" s="325"/>
      <c r="M3" s="331" t="s">
        <v>437</v>
      </c>
      <c r="N3" s="333"/>
      <c r="O3" s="354" t="s">
        <v>546</v>
      </c>
      <c r="P3" s="355"/>
      <c r="Q3" s="355"/>
      <c r="R3" s="356"/>
      <c r="S3" s="642" t="s">
        <v>183</v>
      </c>
      <c r="T3" s="643"/>
      <c r="U3" s="643"/>
      <c r="V3" s="644"/>
      <c r="W3" s="648">
        <v>45590</v>
      </c>
      <c r="X3" s="649"/>
    </row>
    <row r="4" spans="2:24" ht="20.100000000000001" customHeight="1" x14ac:dyDescent="0.15">
      <c r="B4" s="348" t="s">
        <v>0</v>
      </c>
      <c r="C4" s="349"/>
      <c r="D4" s="349"/>
      <c r="E4" s="350"/>
      <c r="F4" s="667" t="s">
        <v>1268</v>
      </c>
      <c r="G4" s="668"/>
      <c r="H4" s="668"/>
      <c r="I4" s="669"/>
      <c r="J4" s="236" t="s">
        <v>1</v>
      </c>
      <c r="K4" s="325" t="s">
        <v>545</v>
      </c>
      <c r="L4" s="325"/>
      <c r="M4" s="334"/>
      <c r="N4" s="336"/>
      <c r="O4" s="654" t="s">
        <v>547</v>
      </c>
      <c r="P4" s="655"/>
      <c r="Q4" s="655"/>
      <c r="R4" s="670"/>
      <c r="S4" s="645"/>
      <c r="T4" s="646"/>
      <c r="U4" s="646"/>
      <c r="V4" s="647"/>
      <c r="W4" s="650"/>
      <c r="X4" s="651"/>
    </row>
    <row r="5" spans="2:24" ht="30" customHeight="1" x14ac:dyDescent="0.15">
      <c r="B5" s="317" t="s">
        <v>202</v>
      </c>
      <c r="C5" s="624" t="s">
        <v>28</v>
      </c>
      <c r="D5" s="625"/>
      <c r="E5" s="614" t="s">
        <v>176</v>
      </c>
      <c r="F5" s="614" t="s">
        <v>170</v>
      </c>
      <c r="G5" s="624" t="s">
        <v>175</v>
      </c>
      <c r="H5" s="662"/>
      <c r="I5" s="663"/>
      <c r="J5" s="389" t="s">
        <v>174</v>
      </c>
      <c r="K5" s="399"/>
      <c r="L5" s="399"/>
      <c r="M5" s="399"/>
      <c r="N5" s="632" t="s">
        <v>202</v>
      </c>
      <c r="O5" s="634"/>
      <c r="P5" s="623" t="s">
        <v>213</v>
      </c>
      <c r="Q5" s="638"/>
      <c r="R5" s="638"/>
      <c r="S5" s="638"/>
      <c r="T5" s="638"/>
      <c r="U5" s="627"/>
      <c r="V5" s="623" t="s">
        <v>166</v>
      </c>
      <c r="W5" s="638"/>
      <c r="X5" s="627"/>
    </row>
    <row r="6" spans="2:24" ht="16.5" customHeight="1" x14ac:dyDescent="0.15">
      <c r="B6" s="317"/>
      <c r="C6" s="674"/>
      <c r="D6" s="625"/>
      <c r="E6" s="675"/>
      <c r="F6" s="675"/>
      <c r="G6" s="623" t="s">
        <v>187</v>
      </c>
      <c r="H6" s="627"/>
      <c r="I6" s="616" t="s">
        <v>164</v>
      </c>
      <c r="J6" s="618" t="s">
        <v>173</v>
      </c>
      <c r="K6" s="618"/>
      <c r="L6" s="619" t="s">
        <v>172</v>
      </c>
      <c r="M6" s="619"/>
      <c r="N6" s="616" t="s">
        <v>224</v>
      </c>
      <c r="O6" s="617"/>
      <c r="P6" s="621" t="s">
        <v>162</v>
      </c>
      <c r="Q6" s="616" t="s">
        <v>212</v>
      </c>
      <c r="R6" s="616"/>
      <c r="S6" s="616"/>
      <c r="T6" s="616"/>
      <c r="U6" s="616"/>
      <c r="V6" s="624"/>
      <c r="W6" s="662"/>
      <c r="X6" s="663"/>
    </row>
    <row r="7" spans="2:24" ht="16.5" customHeight="1" x14ac:dyDescent="0.15">
      <c r="B7" s="317"/>
      <c r="C7" s="650"/>
      <c r="D7" s="651"/>
      <c r="E7" s="676"/>
      <c r="F7" s="676"/>
      <c r="G7" s="628"/>
      <c r="H7" s="629"/>
      <c r="I7" s="617"/>
      <c r="J7" s="605"/>
      <c r="K7" s="605"/>
      <c r="L7" s="605"/>
      <c r="M7" s="605"/>
      <c r="N7" s="232" t="s">
        <v>216</v>
      </c>
      <c r="O7" s="232" t="s">
        <v>218</v>
      </c>
      <c r="P7" s="664"/>
      <c r="Q7" s="617"/>
      <c r="R7" s="617"/>
      <c r="S7" s="617"/>
      <c r="T7" s="617"/>
      <c r="U7" s="617"/>
      <c r="V7" s="237"/>
      <c r="W7" s="238"/>
      <c r="X7" s="239"/>
    </row>
    <row r="8" spans="2:24" ht="16.149999999999999" customHeight="1" x14ac:dyDescent="0.15">
      <c r="B8" s="317"/>
      <c r="C8" s="343"/>
      <c r="D8" s="344"/>
      <c r="E8" s="199"/>
      <c r="F8" s="233"/>
      <c r="G8" s="191"/>
      <c r="H8" s="191"/>
      <c r="I8" s="191"/>
      <c r="J8" s="327"/>
      <c r="K8" s="327"/>
      <c r="L8" s="665"/>
      <c r="M8" s="346"/>
      <c r="N8" s="191"/>
      <c r="O8" s="191"/>
      <c r="P8" s="199"/>
      <c r="Q8" s="327"/>
      <c r="R8" s="327"/>
      <c r="S8" s="327"/>
      <c r="T8" s="327"/>
      <c r="U8" s="327"/>
      <c r="V8" s="343"/>
      <c r="W8" s="397"/>
      <c r="X8" s="344"/>
    </row>
    <row r="9" spans="2:24" ht="16.149999999999999" customHeight="1" x14ac:dyDescent="0.15">
      <c r="B9" s="317"/>
      <c r="C9" s="343"/>
      <c r="D9" s="344"/>
      <c r="E9" s="199"/>
      <c r="F9" s="233"/>
      <c r="G9" s="191"/>
      <c r="H9" s="191"/>
      <c r="I9" s="191"/>
      <c r="J9" s="327"/>
      <c r="K9" s="327"/>
      <c r="L9" s="665"/>
      <c r="M9" s="346"/>
      <c r="N9" s="191"/>
      <c r="O9" s="191"/>
      <c r="P9" s="199"/>
      <c r="Q9" s="327"/>
      <c r="R9" s="327"/>
      <c r="S9" s="327"/>
      <c r="T9" s="327"/>
      <c r="U9" s="327"/>
      <c r="V9" s="345"/>
      <c r="W9" s="612"/>
      <c r="X9" s="346"/>
    </row>
    <row r="10" spans="2:24" ht="16.149999999999999" customHeight="1" x14ac:dyDescent="0.15">
      <c r="B10" s="317"/>
      <c r="C10" s="343"/>
      <c r="D10" s="344"/>
      <c r="E10" s="199"/>
      <c r="F10" s="233"/>
      <c r="G10" s="191"/>
      <c r="H10" s="191"/>
      <c r="I10" s="191"/>
      <c r="J10" s="327"/>
      <c r="K10" s="327"/>
      <c r="L10" s="665"/>
      <c r="M10" s="346"/>
      <c r="N10" s="191"/>
      <c r="O10" s="191"/>
      <c r="P10" s="199"/>
      <c r="Q10" s="327"/>
      <c r="R10" s="327"/>
      <c r="S10" s="327"/>
      <c r="T10" s="327"/>
      <c r="U10" s="327"/>
      <c r="V10" s="343"/>
      <c r="W10" s="397"/>
      <c r="X10" s="344"/>
    </row>
    <row r="11" spans="2:24" ht="16.149999999999999" customHeight="1" x14ac:dyDescent="0.15">
      <c r="B11" s="317"/>
      <c r="C11" s="343"/>
      <c r="D11" s="344"/>
      <c r="E11" s="199"/>
      <c r="F11" s="233"/>
      <c r="G11" s="191"/>
      <c r="H11" s="191"/>
      <c r="I11" s="191"/>
      <c r="J11" s="327"/>
      <c r="K11" s="327"/>
      <c r="L11" s="665"/>
      <c r="M11" s="346"/>
      <c r="N11" s="191"/>
      <c r="O11" s="191"/>
      <c r="P11" s="199"/>
      <c r="Q11" s="327"/>
      <c r="R11" s="327"/>
      <c r="S11" s="327"/>
      <c r="T11" s="327"/>
      <c r="U11" s="327"/>
      <c r="V11" s="343"/>
      <c r="W11" s="397"/>
      <c r="X11" s="344"/>
    </row>
    <row r="12" spans="2:24" ht="16.149999999999999" customHeight="1" x14ac:dyDescent="0.15">
      <c r="B12" s="317"/>
      <c r="C12" s="343"/>
      <c r="D12" s="344"/>
      <c r="E12" s="199"/>
      <c r="F12" s="233"/>
      <c r="G12" s="191"/>
      <c r="H12" s="191"/>
      <c r="I12" s="191"/>
      <c r="J12" s="327"/>
      <c r="K12" s="327"/>
      <c r="L12" s="665"/>
      <c r="M12" s="346"/>
      <c r="N12" s="191"/>
      <c r="O12" s="191"/>
      <c r="P12" s="199"/>
      <c r="Q12" s="327"/>
      <c r="R12" s="327"/>
      <c r="S12" s="327"/>
      <c r="T12" s="327"/>
      <c r="U12" s="327"/>
      <c r="V12" s="343"/>
      <c r="W12" s="397"/>
      <c r="X12" s="344"/>
    </row>
    <row r="13" spans="2:24" ht="16.149999999999999" customHeight="1" x14ac:dyDescent="0.15">
      <c r="B13" s="317"/>
      <c r="C13" s="343"/>
      <c r="D13" s="344"/>
      <c r="E13" s="199"/>
      <c r="F13" s="233"/>
      <c r="G13" s="191"/>
      <c r="H13" s="191"/>
      <c r="I13" s="191"/>
      <c r="J13" s="327"/>
      <c r="K13" s="327"/>
      <c r="L13" s="327"/>
      <c r="M13" s="327"/>
      <c r="N13" s="191"/>
      <c r="O13" s="191"/>
      <c r="P13" s="199"/>
      <c r="Q13" s="327"/>
      <c r="R13" s="327"/>
      <c r="S13" s="327"/>
      <c r="T13" s="327"/>
      <c r="U13" s="327"/>
      <c r="V13" s="343"/>
      <c r="W13" s="397"/>
      <c r="X13" s="344"/>
    </row>
    <row r="14" spans="2:24" ht="16.149999999999999" customHeight="1" x14ac:dyDescent="0.15">
      <c r="B14" s="317"/>
      <c r="C14" s="343"/>
      <c r="D14" s="344"/>
      <c r="E14" s="199"/>
      <c r="F14" s="233"/>
      <c r="G14" s="191"/>
      <c r="H14" s="191"/>
      <c r="I14" s="191"/>
      <c r="J14" s="327"/>
      <c r="K14" s="327"/>
      <c r="L14" s="327"/>
      <c r="M14" s="327"/>
      <c r="N14" s="191"/>
      <c r="O14" s="191"/>
      <c r="P14" s="199"/>
      <c r="Q14" s="327"/>
      <c r="R14" s="327"/>
      <c r="S14" s="327"/>
      <c r="T14" s="327"/>
      <c r="U14" s="327"/>
      <c r="V14" s="343"/>
      <c r="W14" s="397"/>
      <c r="X14" s="344"/>
    </row>
    <row r="15" spans="2:24" ht="16.149999999999999" customHeight="1" x14ac:dyDescent="0.15">
      <c r="B15" s="317"/>
      <c r="C15" s="343"/>
      <c r="D15" s="344"/>
      <c r="E15" s="206"/>
      <c r="F15" s="233"/>
      <c r="G15" s="191"/>
      <c r="H15" s="191"/>
      <c r="I15" s="191"/>
      <c r="J15" s="327"/>
      <c r="K15" s="327"/>
      <c r="L15" s="327"/>
      <c r="M15" s="327"/>
      <c r="N15" s="191"/>
      <c r="O15" s="191"/>
      <c r="P15" s="199"/>
      <c r="Q15" s="327"/>
      <c r="R15" s="327"/>
      <c r="S15" s="327"/>
      <c r="T15" s="327"/>
      <c r="U15" s="327"/>
      <c r="V15" s="343"/>
      <c r="W15" s="397"/>
      <c r="X15" s="344"/>
    </row>
    <row r="16" spans="2:24" ht="16.149999999999999" customHeight="1" x14ac:dyDescent="0.15">
      <c r="B16" s="317"/>
      <c r="C16" s="343"/>
      <c r="D16" s="344"/>
      <c r="E16" s="206"/>
      <c r="F16" s="233"/>
      <c r="G16" s="191"/>
      <c r="H16" s="191"/>
      <c r="I16" s="191"/>
      <c r="J16" s="327"/>
      <c r="K16" s="327"/>
      <c r="L16" s="327"/>
      <c r="M16" s="327"/>
      <c r="N16" s="191"/>
      <c r="O16" s="191"/>
      <c r="P16" s="199"/>
      <c r="Q16" s="327"/>
      <c r="R16" s="327"/>
      <c r="S16" s="327"/>
      <c r="T16" s="327"/>
      <c r="U16" s="327"/>
      <c r="V16" s="343"/>
      <c r="W16" s="397"/>
      <c r="X16" s="344"/>
    </row>
    <row r="17" spans="2:24" ht="16.149999999999999" customHeight="1" x14ac:dyDescent="0.15">
      <c r="B17" s="317"/>
      <c r="C17" s="343"/>
      <c r="D17" s="344"/>
      <c r="E17" s="206"/>
      <c r="F17" s="233"/>
      <c r="G17" s="191"/>
      <c r="H17" s="191"/>
      <c r="I17" s="191"/>
      <c r="J17" s="327"/>
      <c r="K17" s="327"/>
      <c r="L17" s="327"/>
      <c r="M17" s="327"/>
      <c r="N17" s="191"/>
      <c r="O17" s="191"/>
      <c r="P17" s="199"/>
      <c r="Q17" s="327"/>
      <c r="R17" s="327"/>
      <c r="S17" s="327"/>
      <c r="T17" s="327"/>
      <c r="U17" s="327"/>
      <c r="V17" s="343"/>
      <c r="W17" s="397"/>
      <c r="X17" s="344"/>
    </row>
    <row r="18" spans="2:24" ht="16.149999999999999" customHeight="1" x14ac:dyDescent="0.15">
      <c r="B18" s="317"/>
      <c r="C18" s="343"/>
      <c r="D18" s="344"/>
      <c r="E18" s="206"/>
      <c r="F18" s="233"/>
      <c r="G18" s="191"/>
      <c r="H18" s="191"/>
      <c r="I18" s="191"/>
      <c r="J18" s="327"/>
      <c r="K18" s="327"/>
      <c r="L18" s="327"/>
      <c r="M18" s="327"/>
      <c r="N18" s="191"/>
      <c r="O18" s="191"/>
      <c r="P18" s="199"/>
      <c r="Q18" s="327"/>
      <c r="R18" s="327"/>
      <c r="S18" s="327"/>
      <c r="T18" s="327"/>
      <c r="U18" s="327"/>
      <c r="V18" s="343"/>
      <c r="W18" s="397"/>
      <c r="X18" s="344"/>
    </row>
    <row r="19" spans="2:24" ht="16.149999999999999" customHeight="1" x14ac:dyDescent="0.15">
      <c r="B19" s="317"/>
      <c r="C19" s="343"/>
      <c r="D19" s="344"/>
      <c r="E19" s="206"/>
      <c r="F19" s="233"/>
      <c r="G19" s="191"/>
      <c r="H19" s="191"/>
      <c r="I19" s="191"/>
      <c r="J19" s="327"/>
      <c r="K19" s="327"/>
      <c r="L19" s="327"/>
      <c r="M19" s="327"/>
      <c r="N19" s="191"/>
      <c r="O19" s="191"/>
      <c r="P19" s="199"/>
      <c r="Q19" s="327"/>
      <c r="R19" s="327"/>
      <c r="S19" s="327"/>
      <c r="T19" s="327"/>
      <c r="U19" s="327"/>
      <c r="V19" s="343"/>
      <c r="W19" s="397"/>
      <c r="X19" s="344"/>
    </row>
    <row r="20" spans="2:24" ht="16.149999999999999" customHeight="1" x14ac:dyDescent="0.15">
      <c r="B20" s="317"/>
      <c r="C20" s="343"/>
      <c r="D20" s="344"/>
      <c r="E20" s="206"/>
      <c r="F20" s="233"/>
      <c r="G20" s="191"/>
      <c r="H20" s="191"/>
      <c r="I20" s="191"/>
      <c r="J20" s="327"/>
      <c r="K20" s="327"/>
      <c r="L20" s="327"/>
      <c r="M20" s="327"/>
      <c r="N20" s="191"/>
      <c r="O20" s="191"/>
      <c r="P20" s="199"/>
      <c r="Q20" s="327"/>
      <c r="R20" s="327"/>
      <c r="S20" s="327"/>
      <c r="T20" s="327"/>
      <c r="U20" s="327"/>
      <c r="V20" s="343"/>
      <c r="W20" s="397"/>
      <c r="X20" s="344"/>
    </row>
    <row r="21" spans="2:24" ht="16.149999999999999" customHeight="1" x14ac:dyDescent="0.15">
      <c r="B21" s="317"/>
      <c r="C21" s="343"/>
      <c r="D21" s="344"/>
      <c r="E21" s="206"/>
      <c r="F21" s="233"/>
      <c r="G21" s="191"/>
      <c r="H21" s="191"/>
      <c r="I21" s="191"/>
      <c r="J21" s="327"/>
      <c r="K21" s="327"/>
      <c r="L21" s="327"/>
      <c r="M21" s="327"/>
      <c r="N21" s="191"/>
      <c r="O21" s="191"/>
      <c r="P21" s="199"/>
      <c r="Q21" s="327"/>
      <c r="R21" s="327"/>
      <c r="S21" s="327"/>
      <c r="T21" s="327"/>
      <c r="U21" s="327"/>
      <c r="V21" s="343"/>
      <c r="W21" s="397"/>
      <c r="X21" s="344"/>
    </row>
    <row r="22" spans="2:24" ht="16.149999999999999" customHeight="1" x14ac:dyDescent="0.15">
      <c r="B22" s="317"/>
      <c r="C22" s="343"/>
      <c r="D22" s="344"/>
      <c r="E22" s="206"/>
      <c r="F22" s="233"/>
      <c r="G22" s="191"/>
      <c r="H22" s="191"/>
      <c r="I22" s="191"/>
      <c r="J22" s="327"/>
      <c r="K22" s="327"/>
      <c r="L22" s="327"/>
      <c r="M22" s="327"/>
      <c r="N22" s="191"/>
      <c r="O22" s="191"/>
      <c r="P22" s="199"/>
      <c r="Q22" s="327"/>
      <c r="R22" s="327"/>
      <c r="S22" s="327"/>
      <c r="T22" s="327"/>
      <c r="U22" s="327"/>
      <c r="V22" s="343"/>
      <c r="W22" s="397"/>
      <c r="X22" s="344"/>
    </row>
    <row r="23" spans="2:24" ht="16.149999999999999" customHeight="1" x14ac:dyDescent="0.15">
      <c r="B23" s="317"/>
      <c r="C23" s="343"/>
      <c r="D23" s="344"/>
      <c r="E23" s="206"/>
      <c r="F23" s="233"/>
      <c r="G23" s="191"/>
      <c r="H23" s="191"/>
      <c r="I23" s="191"/>
      <c r="J23" s="327"/>
      <c r="K23" s="327"/>
      <c r="L23" s="327"/>
      <c r="M23" s="327"/>
      <c r="N23" s="191"/>
      <c r="O23" s="191"/>
      <c r="P23" s="199"/>
      <c r="Q23" s="327"/>
      <c r="R23" s="327"/>
      <c r="S23" s="327"/>
      <c r="T23" s="327"/>
      <c r="U23" s="327"/>
      <c r="V23" s="343"/>
      <c r="W23" s="397"/>
      <c r="X23" s="344"/>
    </row>
    <row r="24" spans="2:24" ht="16.149999999999999" customHeight="1" x14ac:dyDescent="0.15">
      <c r="B24" s="317"/>
      <c r="C24" s="343"/>
      <c r="D24" s="344"/>
      <c r="E24" s="206"/>
      <c r="F24" s="233"/>
      <c r="G24" s="191"/>
      <c r="H24" s="191"/>
      <c r="I24" s="191"/>
      <c r="J24" s="327"/>
      <c r="K24" s="327"/>
      <c r="L24" s="327"/>
      <c r="M24" s="327"/>
      <c r="N24" s="191"/>
      <c r="O24" s="191"/>
      <c r="P24" s="199"/>
      <c r="Q24" s="327"/>
      <c r="R24" s="327"/>
      <c r="S24" s="327"/>
      <c r="T24" s="327"/>
      <c r="U24" s="327"/>
      <c r="V24" s="343"/>
      <c r="W24" s="397"/>
      <c r="X24" s="344"/>
    </row>
    <row r="25" spans="2:24" ht="16.149999999999999" customHeight="1" x14ac:dyDescent="0.15">
      <c r="B25" s="317"/>
      <c r="C25" s="343"/>
      <c r="D25" s="344"/>
      <c r="E25" s="206"/>
      <c r="F25" s="233"/>
      <c r="G25" s="191"/>
      <c r="H25" s="191"/>
      <c r="I25" s="191"/>
      <c r="J25" s="327"/>
      <c r="K25" s="327"/>
      <c r="L25" s="327"/>
      <c r="M25" s="327"/>
      <c r="N25" s="191"/>
      <c r="O25" s="191"/>
      <c r="P25" s="199"/>
      <c r="Q25" s="327"/>
      <c r="R25" s="327"/>
      <c r="S25" s="327"/>
      <c r="T25" s="327"/>
      <c r="U25" s="327"/>
      <c r="V25" s="343"/>
      <c r="W25" s="397"/>
      <c r="X25" s="344"/>
    </row>
    <row r="26" spans="2:24" ht="16.149999999999999" customHeight="1" x14ac:dyDescent="0.15">
      <c r="B26" s="317"/>
      <c r="C26" s="343"/>
      <c r="D26" s="344"/>
      <c r="E26" s="206"/>
      <c r="F26" s="233"/>
      <c r="G26" s="191"/>
      <c r="H26" s="191"/>
      <c r="I26" s="191"/>
      <c r="J26" s="327"/>
      <c r="K26" s="327"/>
      <c r="L26" s="327"/>
      <c r="M26" s="327"/>
      <c r="N26" s="191"/>
      <c r="O26" s="191"/>
      <c r="P26" s="199"/>
      <c r="Q26" s="327"/>
      <c r="R26" s="327"/>
      <c r="S26" s="327"/>
      <c r="T26" s="327"/>
      <c r="U26" s="327"/>
      <c r="V26" s="343"/>
      <c r="W26" s="397"/>
      <c r="X26" s="344"/>
    </row>
    <row r="27" spans="2:24" ht="16.149999999999999" customHeight="1" x14ac:dyDescent="0.15">
      <c r="B27" s="317"/>
      <c r="C27" s="343"/>
      <c r="D27" s="344"/>
      <c r="E27" s="206"/>
      <c r="F27" s="233"/>
      <c r="G27" s="191"/>
      <c r="H27" s="191"/>
      <c r="I27" s="191"/>
      <c r="J27" s="327"/>
      <c r="K27" s="327"/>
      <c r="L27" s="327"/>
      <c r="M27" s="327"/>
      <c r="N27" s="191"/>
      <c r="O27" s="191"/>
      <c r="P27" s="199"/>
      <c r="Q27" s="327"/>
      <c r="R27" s="327"/>
      <c r="S27" s="327"/>
      <c r="T27" s="327"/>
      <c r="U27" s="327"/>
      <c r="V27" s="343"/>
      <c r="W27" s="397"/>
      <c r="X27" s="344"/>
    </row>
    <row r="28" spans="2:24" ht="16.149999999999999" customHeight="1" x14ac:dyDescent="0.15">
      <c r="B28" s="317"/>
      <c r="C28" s="343"/>
      <c r="D28" s="344"/>
      <c r="E28" s="206"/>
      <c r="F28" s="233"/>
      <c r="G28" s="191"/>
      <c r="H28" s="191"/>
      <c r="I28" s="191"/>
      <c r="J28" s="327"/>
      <c r="K28" s="327"/>
      <c r="L28" s="327"/>
      <c r="M28" s="327"/>
      <c r="N28" s="191"/>
      <c r="O28" s="191"/>
      <c r="P28" s="199"/>
      <c r="Q28" s="327"/>
      <c r="R28" s="327"/>
      <c r="S28" s="327"/>
      <c r="T28" s="327"/>
      <c r="U28" s="327"/>
      <c r="V28" s="343"/>
      <c r="W28" s="397"/>
      <c r="X28" s="344"/>
    </row>
    <row r="29" spans="2:24" ht="16.149999999999999" customHeight="1" x14ac:dyDescent="0.15">
      <c r="B29" s="317"/>
      <c r="C29" s="343"/>
      <c r="D29" s="344"/>
      <c r="E29" s="206"/>
      <c r="F29" s="233"/>
      <c r="G29" s="191"/>
      <c r="H29" s="191"/>
      <c r="I29" s="191"/>
      <c r="J29" s="327"/>
      <c r="K29" s="327"/>
      <c r="L29" s="327"/>
      <c r="M29" s="327"/>
      <c r="N29" s="191"/>
      <c r="O29" s="191"/>
      <c r="P29" s="199"/>
      <c r="Q29" s="327"/>
      <c r="R29" s="327"/>
      <c r="S29" s="327"/>
      <c r="T29" s="327"/>
      <c r="U29" s="327"/>
      <c r="V29" s="343"/>
      <c r="W29" s="397"/>
      <c r="X29" s="344"/>
    </row>
    <row r="30" spans="2:24" ht="16.149999999999999" customHeight="1" x14ac:dyDescent="0.15">
      <c r="B30" s="317"/>
      <c r="C30" s="343"/>
      <c r="D30" s="344"/>
      <c r="E30" s="206"/>
      <c r="F30" s="233"/>
      <c r="G30" s="191"/>
      <c r="H30" s="191"/>
      <c r="I30" s="191"/>
      <c r="J30" s="327"/>
      <c r="K30" s="327"/>
      <c r="L30" s="327"/>
      <c r="M30" s="327"/>
      <c r="N30" s="191"/>
      <c r="O30" s="191"/>
      <c r="P30" s="199"/>
      <c r="Q30" s="327"/>
      <c r="R30" s="327"/>
      <c r="S30" s="327"/>
      <c r="T30" s="327"/>
      <c r="U30" s="327"/>
      <c r="V30" s="343"/>
      <c r="W30" s="397"/>
      <c r="X30" s="344"/>
    </row>
    <row r="31" spans="2:24" ht="16.149999999999999" customHeight="1" x14ac:dyDescent="0.15">
      <c r="B31" s="317"/>
      <c r="C31" s="343"/>
      <c r="D31" s="344"/>
      <c r="E31" s="206"/>
      <c r="F31" s="233"/>
      <c r="G31" s="191"/>
      <c r="H31" s="191"/>
      <c r="I31" s="191"/>
      <c r="J31" s="327"/>
      <c r="K31" s="327"/>
      <c r="L31" s="327"/>
      <c r="M31" s="327"/>
      <c r="N31" s="191"/>
      <c r="O31" s="191"/>
      <c r="P31" s="199"/>
      <c r="Q31" s="327"/>
      <c r="R31" s="327"/>
      <c r="S31" s="327"/>
      <c r="T31" s="327"/>
      <c r="U31" s="327"/>
      <c r="V31" s="343"/>
      <c r="W31" s="397"/>
      <c r="X31" s="344"/>
    </row>
    <row r="32" spans="2:24" ht="16.149999999999999" customHeight="1" x14ac:dyDescent="0.15">
      <c r="B32" s="317"/>
      <c r="C32" s="343"/>
      <c r="D32" s="344"/>
      <c r="E32" s="206"/>
      <c r="F32" s="233"/>
      <c r="G32" s="191"/>
      <c r="H32" s="191"/>
      <c r="I32" s="191"/>
      <c r="J32" s="327"/>
      <c r="K32" s="327"/>
      <c r="L32" s="327"/>
      <c r="M32" s="327"/>
      <c r="N32" s="191"/>
      <c r="O32" s="191"/>
      <c r="P32" s="199"/>
      <c r="Q32" s="327"/>
      <c r="R32" s="327"/>
      <c r="S32" s="327"/>
      <c r="T32" s="327"/>
      <c r="U32" s="327"/>
      <c r="V32" s="343"/>
      <c r="W32" s="397"/>
      <c r="X32" s="344"/>
    </row>
    <row r="33" spans="2:24" ht="16.149999999999999" customHeight="1" x14ac:dyDescent="0.15">
      <c r="B33" s="317"/>
      <c r="C33" s="343"/>
      <c r="D33" s="344"/>
      <c r="E33" s="206"/>
      <c r="F33" s="233"/>
      <c r="G33" s="191"/>
      <c r="H33" s="191"/>
      <c r="I33" s="191"/>
      <c r="J33" s="327"/>
      <c r="K33" s="327"/>
      <c r="L33" s="327"/>
      <c r="M33" s="327"/>
      <c r="N33" s="191"/>
      <c r="O33" s="191"/>
      <c r="P33" s="199"/>
      <c r="Q33" s="327"/>
      <c r="R33" s="327"/>
      <c r="S33" s="327"/>
      <c r="T33" s="327"/>
      <c r="U33" s="327"/>
      <c r="V33" s="343"/>
      <c r="W33" s="397"/>
      <c r="X33" s="344"/>
    </row>
    <row r="34" spans="2:24" ht="16.149999999999999" customHeight="1" x14ac:dyDescent="0.15">
      <c r="B34" s="317"/>
      <c r="C34" s="343"/>
      <c r="D34" s="344"/>
      <c r="E34" s="206"/>
      <c r="F34" s="233"/>
      <c r="G34" s="191"/>
      <c r="H34" s="191"/>
      <c r="I34" s="191"/>
      <c r="J34" s="327"/>
      <c r="K34" s="327"/>
      <c r="L34" s="327"/>
      <c r="M34" s="327"/>
      <c r="N34" s="191"/>
      <c r="O34" s="191"/>
      <c r="P34" s="199"/>
      <c r="Q34" s="327"/>
      <c r="R34" s="327"/>
      <c r="S34" s="327"/>
      <c r="T34" s="327"/>
      <c r="U34" s="327"/>
      <c r="V34" s="343"/>
      <c r="W34" s="397"/>
      <c r="X34" s="344"/>
    </row>
    <row r="35" spans="2:24" ht="16.149999999999999" customHeight="1" x14ac:dyDescent="0.15">
      <c r="B35" s="317"/>
      <c r="C35" s="343"/>
      <c r="D35" s="344"/>
      <c r="E35" s="206"/>
      <c r="F35" s="233"/>
      <c r="G35" s="191"/>
      <c r="H35" s="191"/>
      <c r="I35" s="191"/>
      <c r="J35" s="327"/>
      <c r="K35" s="327"/>
      <c r="L35" s="327"/>
      <c r="M35" s="327"/>
      <c r="N35" s="191"/>
      <c r="O35" s="191"/>
      <c r="P35" s="199"/>
      <c r="Q35" s="327"/>
      <c r="R35" s="327"/>
      <c r="S35" s="327"/>
      <c r="T35" s="327"/>
      <c r="U35" s="327"/>
      <c r="V35" s="343"/>
      <c r="W35" s="397"/>
      <c r="X35" s="344"/>
    </row>
    <row r="36" spans="2:24" ht="16.149999999999999" customHeight="1" x14ac:dyDescent="0.15">
      <c r="B36" s="317"/>
      <c r="C36" s="343"/>
      <c r="D36" s="344"/>
      <c r="E36" s="206"/>
      <c r="F36" s="233"/>
      <c r="G36" s="191"/>
      <c r="H36" s="191"/>
      <c r="I36" s="191"/>
      <c r="J36" s="327"/>
      <c r="K36" s="327"/>
      <c r="L36" s="327"/>
      <c r="M36" s="327"/>
      <c r="N36" s="191"/>
      <c r="O36" s="191"/>
      <c r="P36" s="199"/>
      <c r="Q36" s="327"/>
      <c r="R36" s="327"/>
      <c r="S36" s="327"/>
      <c r="T36" s="327"/>
      <c r="U36" s="327"/>
      <c r="V36" s="343"/>
      <c r="W36" s="397"/>
      <c r="X36" s="344"/>
    </row>
    <row r="37" spans="2:24" ht="16.149999999999999" customHeight="1" x14ac:dyDescent="0.15">
      <c r="B37" s="317"/>
      <c r="C37" s="343"/>
      <c r="D37" s="344"/>
      <c r="E37" s="206"/>
      <c r="F37" s="233"/>
      <c r="G37" s="191"/>
      <c r="H37" s="191"/>
      <c r="I37" s="191"/>
      <c r="J37" s="327"/>
      <c r="K37" s="327"/>
      <c r="L37" s="327"/>
      <c r="M37" s="327"/>
      <c r="N37" s="191"/>
      <c r="O37" s="191"/>
      <c r="P37" s="199"/>
      <c r="Q37" s="327"/>
      <c r="R37" s="327"/>
      <c r="S37" s="327"/>
      <c r="T37" s="327"/>
      <c r="U37" s="327"/>
      <c r="V37" s="343"/>
      <c r="W37" s="397"/>
      <c r="X37" s="344"/>
    </row>
    <row r="38" spans="2:24" ht="16.149999999999999" customHeight="1" x14ac:dyDescent="0.15">
      <c r="B38" s="317"/>
      <c r="C38" s="343"/>
      <c r="D38" s="344"/>
      <c r="E38" s="206"/>
      <c r="F38" s="233"/>
      <c r="G38" s="191"/>
      <c r="H38" s="191"/>
      <c r="I38" s="191"/>
      <c r="J38" s="327"/>
      <c r="K38" s="327"/>
      <c r="L38" s="327"/>
      <c r="M38" s="327"/>
      <c r="N38" s="191"/>
      <c r="O38" s="191"/>
      <c r="P38" s="199"/>
      <c r="Q38" s="327"/>
      <c r="R38" s="327"/>
      <c r="S38" s="327"/>
      <c r="T38" s="327"/>
      <c r="U38" s="327"/>
      <c r="V38" s="343"/>
      <c r="W38" s="397"/>
      <c r="X38" s="344"/>
    </row>
    <row r="39" spans="2:24" ht="16.149999999999999" customHeight="1" x14ac:dyDescent="0.15">
      <c r="B39" s="317"/>
      <c r="C39" s="343"/>
      <c r="D39" s="344"/>
      <c r="E39" s="206"/>
      <c r="F39" s="233"/>
      <c r="G39" s="191"/>
      <c r="H39" s="191"/>
      <c r="I39" s="191"/>
      <c r="J39" s="327"/>
      <c r="K39" s="327"/>
      <c r="L39" s="327"/>
      <c r="M39" s="327"/>
      <c r="N39" s="191"/>
      <c r="O39" s="191"/>
      <c r="P39" s="199"/>
      <c r="Q39" s="327"/>
      <c r="R39" s="327"/>
      <c r="S39" s="327"/>
      <c r="T39" s="327"/>
      <c r="U39" s="327"/>
      <c r="V39" s="343"/>
      <c r="W39" s="397"/>
      <c r="X39" s="344"/>
    </row>
    <row r="40" spans="2:24" ht="16.149999999999999" customHeight="1" x14ac:dyDescent="0.15">
      <c r="B40" s="317"/>
      <c r="C40" s="606"/>
      <c r="D40" s="607"/>
      <c r="E40" s="206"/>
      <c r="F40" s="233"/>
      <c r="G40" s="191"/>
      <c r="H40" s="191"/>
      <c r="I40" s="191"/>
      <c r="J40" s="327"/>
      <c r="K40" s="327"/>
      <c r="L40" s="327"/>
      <c r="M40" s="327"/>
      <c r="N40" s="191"/>
      <c r="O40" s="191"/>
      <c r="P40" s="199"/>
      <c r="Q40" s="327"/>
      <c r="R40" s="327"/>
      <c r="S40" s="327"/>
      <c r="T40" s="327"/>
      <c r="U40" s="327"/>
      <c r="V40" s="343"/>
      <c r="W40" s="397"/>
      <c r="X40" s="344"/>
    </row>
    <row r="41" spans="2:24" ht="16.149999999999999" customHeight="1" x14ac:dyDescent="0.15">
      <c r="B41" s="318"/>
      <c r="C41" s="606"/>
      <c r="D41" s="607"/>
      <c r="E41" s="206"/>
      <c r="F41" s="233"/>
      <c r="G41" s="191"/>
      <c r="H41" s="191"/>
      <c r="I41" s="191"/>
      <c r="J41" s="327"/>
      <c r="K41" s="327"/>
      <c r="L41" s="327"/>
      <c r="M41" s="327"/>
      <c r="N41" s="191"/>
      <c r="O41" s="191"/>
      <c r="P41" s="199"/>
      <c r="Q41" s="327"/>
      <c r="R41" s="327"/>
      <c r="S41" s="327"/>
      <c r="T41" s="327"/>
      <c r="U41" s="327"/>
      <c r="V41" s="343"/>
      <c r="W41" s="397"/>
      <c r="X41" s="344"/>
    </row>
    <row r="42" spans="2:24" ht="16.149999999999999" customHeight="1" x14ac:dyDescent="0.15">
      <c r="B42" s="26"/>
      <c r="C42" s="1" t="s">
        <v>229</v>
      </c>
      <c r="D42" s="7"/>
      <c r="F42" s="7"/>
      <c r="G42" s="24"/>
      <c r="H42" s="24"/>
      <c r="I42" s="24"/>
      <c r="J42" s="24"/>
      <c r="K42" s="24"/>
      <c r="L42" s="24"/>
      <c r="M42" s="24"/>
      <c r="N42" s="24"/>
      <c r="O42" s="24"/>
      <c r="P42" s="7"/>
      <c r="Q42" s="24"/>
      <c r="R42" s="24"/>
      <c r="S42" s="24"/>
      <c r="T42" s="24"/>
      <c r="U42" s="24"/>
      <c r="V42" s="7"/>
      <c r="W42" s="7"/>
      <c r="X42" s="7"/>
    </row>
    <row r="43" spans="2:24" ht="16.149999999999999" customHeight="1" x14ac:dyDescent="0.15">
      <c r="B43" s="26"/>
      <c r="C43" s="30" t="s">
        <v>230</v>
      </c>
      <c r="D43" s="7"/>
      <c r="F43" s="7"/>
      <c r="G43" s="24"/>
      <c r="H43" s="24"/>
      <c r="I43" s="24"/>
      <c r="J43" s="24"/>
      <c r="K43" s="24"/>
      <c r="L43" s="24"/>
      <c r="M43" s="24"/>
      <c r="N43" s="24"/>
      <c r="O43" s="24"/>
      <c r="P43" s="7"/>
      <c r="Q43" s="24"/>
      <c r="R43" s="24"/>
      <c r="S43" s="24"/>
      <c r="T43" s="24"/>
      <c r="U43" s="24"/>
      <c r="V43" s="7"/>
      <c r="W43" s="7"/>
      <c r="X43" s="7"/>
    </row>
    <row r="44" spans="2:24" ht="16.149999999999999" customHeight="1" x14ac:dyDescent="0.15">
      <c r="C44" s="3" t="s">
        <v>208</v>
      </c>
    </row>
    <row r="45" spans="2:24" ht="16.149999999999999" customHeight="1" x14ac:dyDescent="0.15">
      <c r="C45" s="3" t="s">
        <v>209</v>
      </c>
    </row>
    <row r="46" spans="2:24" ht="16.149999999999999" customHeight="1" x14ac:dyDescent="0.15">
      <c r="C46" s="4" t="s">
        <v>369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5"/>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85" zoomScaleNormal="85" zoomScaleSheetLayoutView="85" workbookViewId="0">
      <pane xSplit="4" ySplit="6" topLeftCell="E7" activePane="bottomRight" state="frozen"/>
      <selection activeCell="B5" sqref="B3:AO41"/>
      <selection pane="topRight" activeCell="B5" sqref="B3:AO41"/>
      <selection pane="bottomLeft" activeCell="B5" sqref="B3:AO41"/>
      <selection pane="bottomRight" activeCell="F5" sqref="F5:Z5"/>
    </sheetView>
  </sheetViews>
  <sheetFormatPr defaultColWidth="5.625" defaultRowHeight="16.149999999999999"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66" t="s">
        <v>241</v>
      </c>
      <c r="C2" s="666"/>
      <c r="D2" s="666"/>
      <c r="E2" s="526"/>
      <c r="F2" s="526"/>
      <c r="G2" s="526"/>
      <c r="H2" s="666"/>
      <c r="I2" s="666"/>
      <c r="J2" s="666"/>
      <c r="K2" s="666"/>
      <c r="L2" s="666"/>
      <c r="M2" s="666"/>
      <c r="N2" s="666"/>
      <c r="O2" s="666"/>
      <c r="P2" s="666"/>
      <c r="Q2" s="666"/>
      <c r="R2" s="666"/>
      <c r="S2" s="666"/>
      <c r="T2" s="666"/>
      <c r="U2" s="666"/>
      <c r="V2" s="666"/>
      <c r="W2" s="666"/>
      <c r="X2" s="666"/>
      <c r="Y2" s="666"/>
      <c r="Z2" s="666"/>
    </row>
    <row r="3" spans="2:28" ht="20.100000000000001" customHeight="1" x14ac:dyDescent="0.15">
      <c r="B3" s="696" t="s">
        <v>17</v>
      </c>
      <c r="C3" s="696"/>
      <c r="D3" s="527"/>
      <c r="E3" s="697" t="s">
        <v>1265</v>
      </c>
      <c r="F3" s="698"/>
      <c r="G3" s="699"/>
      <c r="H3" s="700" t="s">
        <v>18</v>
      </c>
      <c r="I3" s="533"/>
      <c r="J3" s="701" t="s">
        <v>559</v>
      </c>
      <c r="K3" s="701"/>
      <c r="L3" s="701"/>
      <c r="M3" s="331" t="s">
        <v>438</v>
      </c>
      <c r="N3" s="332"/>
      <c r="O3" s="332"/>
      <c r="P3" s="332"/>
      <c r="Q3" s="713" t="s">
        <v>521</v>
      </c>
      <c r="R3" s="714"/>
      <c r="S3" s="714"/>
      <c r="T3" s="715"/>
      <c r="U3" s="520" t="s">
        <v>183</v>
      </c>
      <c r="V3" s="521"/>
      <c r="W3" s="522"/>
      <c r="X3" s="535">
        <v>45590</v>
      </c>
      <c r="Y3" s="536"/>
      <c r="Z3" s="537"/>
    </row>
    <row r="4" spans="2:28" ht="20.100000000000001" customHeight="1" x14ac:dyDescent="0.15">
      <c r="B4" s="708" t="s">
        <v>0</v>
      </c>
      <c r="C4" s="708"/>
      <c r="D4" s="541"/>
      <c r="E4" s="709" t="s">
        <v>1267</v>
      </c>
      <c r="F4" s="710"/>
      <c r="G4" s="711"/>
      <c r="H4" s="712" t="s">
        <v>1</v>
      </c>
      <c r="I4" s="547"/>
      <c r="J4" s="701" t="s">
        <v>520</v>
      </c>
      <c r="K4" s="701"/>
      <c r="L4" s="701"/>
      <c r="M4" s="334"/>
      <c r="N4" s="335"/>
      <c r="O4" s="335"/>
      <c r="P4" s="335"/>
      <c r="Q4" s="716" t="s">
        <v>522</v>
      </c>
      <c r="R4" s="717"/>
      <c r="S4" s="717"/>
      <c r="T4" s="718"/>
      <c r="U4" s="702"/>
      <c r="V4" s="703"/>
      <c r="W4" s="704"/>
      <c r="X4" s="705"/>
      <c r="Y4" s="706"/>
      <c r="Z4" s="707"/>
    </row>
    <row r="5" spans="2:28" ht="28.5" customHeight="1" x14ac:dyDescent="0.15">
      <c r="B5" s="677" t="s">
        <v>228</v>
      </c>
      <c r="C5" s="680" t="s">
        <v>185</v>
      </c>
      <c r="D5" s="680"/>
      <c r="E5" s="681" t="s">
        <v>171</v>
      </c>
      <c r="F5" s="686" t="s">
        <v>228</v>
      </c>
      <c r="G5" s="687"/>
      <c r="H5" s="688"/>
      <c r="I5" s="688"/>
      <c r="J5" s="688"/>
      <c r="K5" s="688"/>
      <c r="L5" s="688"/>
      <c r="M5" s="688"/>
      <c r="N5" s="688"/>
      <c r="O5" s="688"/>
      <c r="P5" s="688"/>
      <c r="Q5" s="688"/>
      <c r="R5" s="688"/>
      <c r="S5" s="689"/>
      <c r="T5" s="689"/>
      <c r="U5" s="689"/>
      <c r="V5" s="689"/>
      <c r="W5" s="689"/>
      <c r="X5" s="689"/>
      <c r="Y5" s="689"/>
      <c r="Z5" s="690"/>
      <c r="AA5" s="21"/>
      <c r="AB5" s="5"/>
    </row>
    <row r="6" spans="2:28" ht="24.75" customHeight="1" x14ac:dyDescent="0.15">
      <c r="B6" s="677"/>
      <c r="C6" s="547"/>
      <c r="D6" s="547"/>
      <c r="E6" s="682"/>
      <c r="F6" s="533" t="s">
        <v>234</v>
      </c>
      <c r="G6" s="533"/>
      <c r="H6" s="692" t="s">
        <v>226</v>
      </c>
      <c r="I6" s="689"/>
      <c r="J6" s="689"/>
      <c r="K6" s="689"/>
      <c r="L6" s="689"/>
      <c r="M6" s="689"/>
      <c r="N6" s="690"/>
      <c r="O6" s="692" t="s">
        <v>225</v>
      </c>
      <c r="P6" s="688"/>
      <c r="Q6" s="688"/>
      <c r="R6" s="688"/>
      <c r="S6" s="688"/>
      <c r="T6" s="688"/>
      <c r="U6" s="688"/>
      <c r="V6" s="688"/>
      <c r="W6" s="688"/>
      <c r="X6" s="712"/>
      <c r="Y6" s="692" t="s">
        <v>184</v>
      </c>
      <c r="Z6" s="712"/>
      <c r="AA6" s="5"/>
      <c r="AB6" s="5"/>
    </row>
    <row r="7" spans="2:28" ht="27.75" customHeight="1" x14ac:dyDescent="0.15">
      <c r="B7" s="678"/>
      <c r="C7" s="302"/>
      <c r="D7" s="304"/>
      <c r="E7" s="113"/>
      <c r="F7" s="683"/>
      <c r="G7" s="683"/>
      <c r="H7" s="693"/>
      <c r="I7" s="694"/>
      <c r="J7" s="694"/>
      <c r="K7" s="694"/>
      <c r="L7" s="694"/>
      <c r="M7" s="694"/>
      <c r="N7" s="695"/>
      <c r="O7" s="727"/>
      <c r="P7" s="728"/>
      <c r="Q7" s="728"/>
      <c r="R7" s="728"/>
      <c r="S7" s="728"/>
      <c r="T7" s="728"/>
      <c r="U7" s="728"/>
      <c r="V7" s="728"/>
      <c r="W7" s="728"/>
      <c r="X7" s="729"/>
      <c r="Y7" s="691"/>
      <c r="Z7" s="691"/>
    </row>
    <row r="8" spans="2:28" ht="27.75" customHeight="1" x14ac:dyDescent="0.15">
      <c r="B8" s="678"/>
      <c r="C8" s="302"/>
      <c r="D8" s="304"/>
      <c r="E8" s="113"/>
      <c r="F8" s="683"/>
      <c r="G8" s="683"/>
      <c r="H8" s="693"/>
      <c r="I8" s="719"/>
      <c r="J8" s="719"/>
      <c r="K8" s="719"/>
      <c r="L8" s="694"/>
      <c r="M8" s="694"/>
      <c r="N8" s="695"/>
      <c r="O8" s="727"/>
      <c r="P8" s="728"/>
      <c r="Q8" s="728"/>
      <c r="R8" s="728"/>
      <c r="S8" s="728"/>
      <c r="T8" s="728"/>
      <c r="U8" s="728"/>
      <c r="V8" s="728"/>
      <c r="W8" s="728"/>
      <c r="X8" s="729"/>
      <c r="Y8" s="691"/>
      <c r="Z8" s="691"/>
    </row>
    <row r="9" spans="2:28" ht="27.75" customHeight="1" x14ac:dyDescent="0.15">
      <c r="B9" s="678"/>
      <c r="C9" s="640"/>
      <c r="D9" s="641"/>
      <c r="E9" s="113"/>
      <c r="F9" s="683"/>
      <c r="G9" s="683"/>
      <c r="H9" s="693"/>
      <c r="I9" s="719"/>
      <c r="J9" s="719"/>
      <c r="K9" s="719"/>
      <c r="L9" s="694"/>
      <c r="M9" s="694"/>
      <c r="N9" s="695"/>
      <c r="O9" s="727"/>
      <c r="P9" s="728"/>
      <c r="Q9" s="728"/>
      <c r="R9" s="728"/>
      <c r="S9" s="728"/>
      <c r="T9" s="728"/>
      <c r="U9" s="728"/>
      <c r="V9" s="728"/>
      <c r="W9" s="728"/>
      <c r="X9" s="729"/>
      <c r="Y9" s="684"/>
      <c r="Z9" s="685"/>
    </row>
    <row r="10" spans="2:28" ht="27.75" customHeight="1" x14ac:dyDescent="0.15">
      <c r="B10" s="678"/>
      <c r="C10" s="640"/>
      <c r="D10" s="641"/>
      <c r="E10" s="113"/>
      <c r="F10" s="720"/>
      <c r="G10" s="721"/>
      <c r="H10" s="693"/>
      <c r="I10" s="719"/>
      <c r="J10" s="719"/>
      <c r="K10" s="719"/>
      <c r="L10" s="719"/>
      <c r="M10" s="719"/>
      <c r="N10" s="724"/>
      <c r="O10" s="727"/>
      <c r="P10" s="728"/>
      <c r="Q10" s="728"/>
      <c r="R10" s="728"/>
      <c r="S10" s="728"/>
      <c r="T10" s="728"/>
      <c r="U10" s="728"/>
      <c r="V10" s="728"/>
      <c r="W10" s="728"/>
      <c r="X10" s="729"/>
      <c r="Y10" s="684"/>
      <c r="Z10" s="685"/>
    </row>
    <row r="11" spans="2:28" ht="27.75" customHeight="1" x14ac:dyDescent="0.15">
      <c r="B11" s="678"/>
      <c r="C11" s="684"/>
      <c r="D11" s="685"/>
      <c r="E11" s="20"/>
      <c r="F11" s="722"/>
      <c r="G11" s="723"/>
      <c r="H11" s="693"/>
      <c r="I11" s="719"/>
      <c r="J11" s="719"/>
      <c r="K11" s="719"/>
      <c r="L11" s="719"/>
      <c r="M11" s="719"/>
      <c r="N11" s="724"/>
      <c r="O11" s="684"/>
      <c r="P11" s="726"/>
      <c r="Q11" s="726"/>
      <c r="R11" s="726"/>
      <c r="S11" s="726"/>
      <c r="T11" s="726"/>
      <c r="U11" s="726"/>
      <c r="V11" s="726"/>
      <c r="W11" s="726"/>
      <c r="X11" s="685"/>
      <c r="Y11" s="684"/>
      <c r="Z11" s="685"/>
    </row>
    <row r="12" spans="2:28" ht="27.75" customHeight="1" x14ac:dyDescent="0.15">
      <c r="B12" s="678"/>
      <c r="C12" s="684"/>
      <c r="D12" s="685"/>
      <c r="E12" s="20"/>
      <c r="F12" s="725"/>
      <c r="G12" s="725"/>
      <c r="H12" s="693"/>
      <c r="I12" s="719"/>
      <c r="J12" s="719"/>
      <c r="K12" s="719"/>
      <c r="L12" s="694"/>
      <c r="M12" s="694"/>
      <c r="N12" s="695"/>
      <c r="O12" s="684"/>
      <c r="P12" s="726"/>
      <c r="Q12" s="726"/>
      <c r="R12" s="726"/>
      <c r="S12" s="726"/>
      <c r="T12" s="726"/>
      <c r="U12" s="726"/>
      <c r="V12" s="726"/>
      <c r="W12" s="726"/>
      <c r="X12" s="685"/>
      <c r="Y12" s="684"/>
      <c r="Z12" s="685"/>
    </row>
    <row r="13" spans="2:28" ht="27.75" customHeight="1" x14ac:dyDescent="0.15">
      <c r="B13" s="678"/>
      <c r="C13" s="684"/>
      <c r="D13" s="685"/>
      <c r="E13" s="20"/>
      <c r="F13" s="725"/>
      <c r="G13" s="725"/>
      <c r="H13" s="693"/>
      <c r="I13" s="719"/>
      <c r="J13" s="719"/>
      <c r="K13" s="719"/>
      <c r="L13" s="694"/>
      <c r="M13" s="694"/>
      <c r="N13" s="695"/>
      <c r="O13" s="684"/>
      <c r="P13" s="726"/>
      <c r="Q13" s="726"/>
      <c r="R13" s="726"/>
      <c r="S13" s="726"/>
      <c r="T13" s="726"/>
      <c r="U13" s="726"/>
      <c r="V13" s="726"/>
      <c r="W13" s="726"/>
      <c r="X13" s="685"/>
      <c r="Y13" s="684"/>
      <c r="Z13" s="685"/>
    </row>
    <row r="14" spans="2:28" ht="27.75" customHeight="1" x14ac:dyDescent="0.15">
      <c r="B14" s="678"/>
      <c r="C14" s="684"/>
      <c r="D14" s="685"/>
      <c r="E14" s="20"/>
      <c r="F14" s="683"/>
      <c r="G14" s="683"/>
      <c r="H14" s="693"/>
      <c r="I14" s="719"/>
      <c r="J14" s="719"/>
      <c r="K14" s="719"/>
      <c r="L14" s="694"/>
      <c r="M14" s="694"/>
      <c r="N14" s="695"/>
      <c r="O14" s="684"/>
      <c r="P14" s="726"/>
      <c r="Q14" s="726"/>
      <c r="R14" s="726"/>
      <c r="S14" s="726"/>
      <c r="T14" s="726"/>
      <c r="U14" s="726"/>
      <c r="V14" s="726"/>
      <c r="W14" s="726"/>
      <c r="X14" s="685"/>
      <c r="Y14" s="684"/>
      <c r="Z14" s="685"/>
    </row>
    <row r="15" spans="2:28" ht="27.75" customHeight="1" x14ac:dyDescent="0.15">
      <c r="B15" s="678"/>
      <c r="C15" s="684"/>
      <c r="D15" s="685"/>
      <c r="E15" s="20"/>
      <c r="F15" s="725"/>
      <c r="G15" s="725"/>
      <c r="H15" s="693"/>
      <c r="I15" s="719"/>
      <c r="J15" s="719"/>
      <c r="K15" s="719"/>
      <c r="L15" s="694"/>
      <c r="M15" s="694"/>
      <c r="N15" s="695"/>
      <c r="O15" s="684"/>
      <c r="P15" s="726"/>
      <c r="Q15" s="726"/>
      <c r="R15" s="726"/>
      <c r="S15" s="726"/>
      <c r="T15" s="726"/>
      <c r="U15" s="726"/>
      <c r="V15" s="726"/>
      <c r="W15" s="726"/>
      <c r="X15" s="685"/>
      <c r="Y15" s="684"/>
      <c r="Z15" s="685"/>
    </row>
    <row r="16" spans="2:28" ht="27.75" customHeight="1" x14ac:dyDescent="0.15">
      <c r="B16" s="678"/>
      <c r="C16" s="684"/>
      <c r="D16" s="685"/>
      <c r="E16" s="20"/>
      <c r="F16" s="725"/>
      <c r="G16" s="725"/>
      <c r="H16" s="693"/>
      <c r="I16" s="719"/>
      <c r="J16" s="719"/>
      <c r="K16" s="719"/>
      <c r="L16" s="694"/>
      <c r="M16" s="694"/>
      <c r="N16" s="695"/>
      <c r="O16" s="684"/>
      <c r="P16" s="726"/>
      <c r="Q16" s="726"/>
      <c r="R16" s="726"/>
      <c r="S16" s="726"/>
      <c r="T16" s="726"/>
      <c r="U16" s="726"/>
      <c r="V16" s="726"/>
      <c r="W16" s="726"/>
      <c r="X16" s="685"/>
      <c r="Y16" s="684"/>
      <c r="Z16" s="685"/>
    </row>
    <row r="17" spans="2:26" ht="27.75" customHeight="1" x14ac:dyDescent="0.15">
      <c r="B17" s="678"/>
      <c r="C17" s="684"/>
      <c r="D17" s="685"/>
      <c r="E17" s="20"/>
      <c r="F17" s="725"/>
      <c r="G17" s="725"/>
      <c r="H17" s="693"/>
      <c r="I17" s="719"/>
      <c r="J17" s="719"/>
      <c r="K17" s="719"/>
      <c r="L17" s="694"/>
      <c r="M17" s="694"/>
      <c r="N17" s="695"/>
      <c r="O17" s="684"/>
      <c r="P17" s="726"/>
      <c r="Q17" s="726"/>
      <c r="R17" s="726"/>
      <c r="S17" s="726"/>
      <c r="T17" s="726"/>
      <c r="U17" s="726"/>
      <c r="V17" s="726"/>
      <c r="W17" s="726"/>
      <c r="X17" s="685"/>
      <c r="Y17" s="684"/>
      <c r="Z17" s="685"/>
    </row>
    <row r="18" spans="2:26" ht="27.75" customHeight="1" x14ac:dyDescent="0.15">
      <c r="B18" s="678"/>
      <c r="C18" s="684"/>
      <c r="D18" s="685"/>
      <c r="E18" s="20"/>
      <c r="F18" s="725"/>
      <c r="G18" s="725"/>
      <c r="H18" s="693"/>
      <c r="I18" s="719"/>
      <c r="J18" s="719"/>
      <c r="K18" s="719"/>
      <c r="L18" s="694"/>
      <c r="M18" s="694"/>
      <c r="N18" s="695"/>
      <c r="O18" s="684"/>
      <c r="P18" s="726"/>
      <c r="Q18" s="726"/>
      <c r="R18" s="726"/>
      <c r="S18" s="726"/>
      <c r="T18" s="726"/>
      <c r="U18" s="726"/>
      <c r="V18" s="726"/>
      <c r="W18" s="726"/>
      <c r="X18" s="685"/>
      <c r="Y18" s="684"/>
      <c r="Z18" s="685"/>
    </row>
    <row r="19" spans="2:26" ht="27.75" customHeight="1" x14ac:dyDescent="0.15">
      <c r="B19" s="678"/>
      <c r="C19" s="684"/>
      <c r="D19" s="685"/>
      <c r="E19" s="20"/>
      <c r="F19" s="725"/>
      <c r="G19" s="725"/>
      <c r="H19" s="693"/>
      <c r="I19" s="719"/>
      <c r="J19" s="719"/>
      <c r="K19" s="719"/>
      <c r="L19" s="694"/>
      <c r="M19" s="694"/>
      <c r="N19" s="695"/>
      <c r="O19" s="684"/>
      <c r="P19" s="726"/>
      <c r="Q19" s="726"/>
      <c r="R19" s="726"/>
      <c r="S19" s="726"/>
      <c r="T19" s="726"/>
      <c r="U19" s="726"/>
      <c r="V19" s="726"/>
      <c r="W19" s="726"/>
      <c r="X19" s="685"/>
      <c r="Y19" s="684"/>
      <c r="Z19" s="685"/>
    </row>
    <row r="20" spans="2:26" ht="27.75" customHeight="1" x14ac:dyDescent="0.15">
      <c r="B20" s="678"/>
      <c r="C20" s="684"/>
      <c r="D20" s="685"/>
      <c r="E20" s="20"/>
      <c r="F20" s="725"/>
      <c r="G20" s="725"/>
      <c r="H20" s="693"/>
      <c r="I20" s="719"/>
      <c r="J20" s="719"/>
      <c r="K20" s="719"/>
      <c r="L20" s="694"/>
      <c r="M20" s="694"/>
      <c r="N20" s="695"/>
      <c r="O20" s="684"/>
      <c r="P20" s="726"/>
      <c r="Q20" s="726"/>
      <c r="R20" s="726"/>
      <c r="S20" s="726"/>
      <c r="T20" s="726"/>
      <c r="U20" s="726"/>
      <c r="V20" s="726"/>
      <c r="W20" s="726"/>
      <c r="X20" s="685"/>
      <c r="Y20" s="684"/>
      <c r="Z20" s="685"/>
    </row>
    <row r="21" spans="2:26" ht="27.75" customHeight="1" x14ac:dyDescent="0.15">
      <c r="B21" s="679"/>
      <c r="C21" s="684"/>
      <c r="D21" s="685"/>
      <c r="E21" s="20"/>
      <c r="F21" s="725"/>
      <c r="G21" s="725"/>
      <c r="H21" s="693"/>
      <c r="I21" s="719"/>
      <c r="J21" s="719"/>
      <c r="K21" s="719"/>
      <c r="L21" s="694"/>
      <c r="M21" s="694"/>
      <c r="N21" s="695"/>
      <c r="O21" s="684"/>
      <c r="P21" s="726"/>
      <c r="Q21" s="726"/>
      <c r="R21" s="726"/>
      <c r="S21" s="726"/>
      <c r="T21" s="726"/>
      <c r="U21" s="726"/>
      <c r="V21" s="726"/>
      <c r="W21" s="726"/>
      <c r="X21" s="685"/>
      <c r="Y21" s="684"/>
      <c r="Z21" s="685"/>
    </row>
    <row r="22" spans="2:26" ht="16.149999999999999" customHeight="1" x14ac:dyDescent="0.15">
      <c r="B22" s="1" t="s">
        <v>227</v>
      </c>
    </row>
    <row r="23" spans="2:26" ht="16.149999999999999" customHeight="1" x14ac:dyDescent="0.15">
      <c r="B23" s="4" t="s">
        <v>369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0"/>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t="s">
        <v>548</v>
      </c>
      <c r="F5" s="764"/>
      <c r="G5" s="765"/>
      <c r="H5" s="765"/>
      <c r="I5" s="765"/>
      <c r="J5" s="765"/>
      <c r="K5" s="765"/>
      <c r="L5" s="766"/>
      <c r="M5" s="760" t="s">
        <v>31</v>
      </c>
      <c r="N5" s="762" t="s">
        <v>188</v>
      </c>
      <c r="O5" s="763"/>
      <c r="P5" s="242" t="s">
        <v>548</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454</v>
      </c>
      <c r="F7" s="767"/>
      <c r="G7" s="768"/>
      <c r="H7" s="768"/>
      <c r="I7" s="768"/>
      <c r="J7" s="768"/>
      <c r="K7" s="768"/>
      <c r="L7" s="769"/>
      <c r="M7" s="760" t="s">
        <v>29</v>
      </c>
      <c r="N7" s="762" t="s">
        <v>165</v>
      </c>
      <c r="O7" s="763"/>
      <c r="P7" s="244" t="s">
        <v>454</v>
      </c>
      <c r="Q7" s="767"/>
      <c r="R7" s="768"/>
      <c r="S7" s="768"/>
      <c r="T7" s="768"/>
      <c r="U7" s="768"/>
      <c r="V7" s="768"/>
      <c r="W7" s="769"/>
    </row>
    <row r="8" spans="2:23" s="31" customFormat="1" ht="25.5" customHeight="1" x14ac:dyDescent="0.15">
      <c r="B8" s="761"/>
      <c r="C8" s="762" t="s">
        <v>164</v>
      </c>
      <c r="D8" s="763"/>
      <c r="E8" s="242" t="s">
        <v>601</v>
      </c>
      <c r="F8" s="767"/>
      <c r="G8" s="768"/>
      <c r="H8" s="768"/>
      <c r="I8" s="768"/>
      <c r="J8" s="768"/>
      <c r="K8" s="768"/>
      <c r="L8" s="769"/>
      <c r="M8" s="761"/>
      <c r="N8" s="762" t="s">
        <v>164</v>
      </c>
      <c r="O8" s="763"/>
      <c r="P8" s="242" t="s">
        <v>601</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796</v>
      </c>
      <c r="F13" s="795"/>
      <c r="G13" s="796"/>
      <c r="H13" s="777" t="s">
        <v>425</v>
      </c>
      <c r="I13" s="778"/>
      <c r="J13" s="794" t="s">
        <v>797</v>
      </c>
      <c r="K13" s="795"/>
      <c r="L13" s="796"/>
      <c r="M13" s="777" t="s">
        <v>396</v>
      </c>
      <c r="N13" s="793"/>
      <c r="O13" s="778"/>
      <c r="P13" s="794" t="s">
        <v>798</v>
      </c>
      <c r="Q13" s="795"/>
      <c r="R13" s="796"/>
      <c r="S13" s="777" t="s">
        <v>425</v>
      </c>
      <c r="T13" s="778"/>
      <c r="U13" s="779" t="s">
        <v>606</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799</v>
      </c>
      <c r="F15" s="801"/>
      <c r="G15" s="801"/>
      <c r="H15" s="801"/>
      <c r="I15" s="801"/>
      <c r="J15" s="801"/>
      <c r="K15" s="801"/>
      <c r="L15" s="802"/>
      <c r="M15" s="774" t="s">
        <v>397</v>
      </c>
      <c r="N15" s="776"/>
      <c r="O15" s="775"/>
      <c r="P15" s="800" t="s">
        <v>863</v>
      </c>
      <c r="Q15" s="801"/>
      <c r="R15" s="801"/>
      <c r="S15" s="801"/>
      <c r="T15" s="801"/>
      <c r="U15" s="801"/>
      <c r="V15" s="801"/>
      <c r="W15" s="802"/>
    </row>
    <row r="16" spans="2:23" s="31" customFormat="1" ht="25.5" customHeight="1" x14ac:dyDescent="0.15">
      <c r="B16" s="760" t="s">
        <v>31</v>
      </c>
      <c r="C16" s="762" t="s">
        <v>188</v>
      </c>
      <c r="D16" s="763"/>
      <c r="E16" s="242" t="s">
        <v>548</v>
      </c>
      <c r="F16" s="764"/>
      <c r="G16" s="765"/>
      <c r="H16" s="765"/>
      <c r="I16" s="765"/>
      <c r="J16" s="765"/>
      <c r="K16" s="765"/>
      <c r="L16" s="766"/>
      <c r="M16" s="760" t="s">
        <v>31</v>
      </c>
      <c r="N16" s="762" t="s">
        <v>188</v>
      </c>
      <c r="O16" s="763"/>
      <c r="P16" s="242" t="s">
        <v>548</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454</v>
      </c>
      <c r="F18" s="767"/>
      <c r="G18" s="768"/>
      <c r="H18" s="768"/>
      <c r="I18" s="768"/>
      <c r="J18" s="768"/>
      <c r="K18" s="768"/>
      <c r="L18" s="769"/>
      <c r="M18" s="760" t="s">
        <v>29</v>
      </c>
      <c r="N18" s="762" t="s">
        <v>165</v>
      </c>
      <c r="O18" s="763"/>
      <c r="P18" s="244" t="s">
        <v>454</v>
      </c>
      <c r="Q18" s="767"/>
      <c r="R18" s="768"/>
      <c r="S18" s="768"/>
      <c r="T18" s="768"/>
      <c r="U18" s="768"/>
      <c r="V18" s="768"/>
      <c r="W18" s="769"/>
    </row>
    <row r="19" spans="2:24" s="31" customFormat="1" ht="25.5" customHeight="1" x14ac:dyDescent="0.15">
      <c r="B19" s="761"/>
      <c r="C19" s="762" t="s">
        <v>164</v>
      </c>
      <c r="D19" s="763"/>
      <c r="E19" s="242" t="s">
        <v>601</v>
      </c>
      <c r="F19" s="767"/>
      <c r="G19" s="768"/>
      <c r="H19" s="768"/>
      <c r="I19" s="768"/>
      <c r="J19" s="768"/>
      <c r="K19" s="768"/>
      <c r="L19" s="769"/>
      <c r="M19" s="761"/>
      <c r="N19" s="762" t="s">
        <v>164</v>
      </c>
      <c r="O19" s="763"/>
      <c r="P19" s="242" t="s">
        <v>601</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800</v>
      </c>
      <c r="F24" s="795"/>
      <c r="G24" s="796"/>
      <c r="H24" s="777" t="s">
        <v>425</v>
      </c>
      <c r="I24" s="778"/>
      <c r="J24" s="797" t="s">
        <v>801</v>
      </c>
      <c r="K24" s="798"/>
      <c r="L24" s="799"/>
      <c r="M24" s="777" t="s">
        <v>396</v>
      </c>
      <c r="N24" s="793"/>
      <c r="O24" s="778"/>
      <c r="P24" s="794" t="s">
        <v>802</v>
      </c>
      <c r="Q24" s="795"/>
      <c r="R24" s="796"/>
      <c r="S24" s="777" t="s">
        <v>425</v>
      </c>
      <c r="T24" s="778"/>
      <c r="U24" s="797" t="s">
        <v>803</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805</v>
      </c>
      <c r="F26" s="801"/>
      <c r="G26" s="801"/>
      <c r="H26" s="801"/>
      <c r="I26" s="801"/>
      <c r="J26" s="801"/>
      <c r="K26" s="801"/>
      <c r="L26" s="802"/>
      <c r="M26" s="774" t="s">
        <v>397</v>
      </c>
      <c r="N26" s="776"/>
      <c r="O26" s="775"/>
      <c r="P26" s="800" t="s">
        <v>804</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0"/>
  <dataValidations count="1">
    <dataValidation type="list" allowBlank="1" showInputMessage="1" showErrorMessage="1" sqref="E8 E19 P8 P19" xr:uid="{7B1E313D-C010-4446-9F97-92EFF28C59A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5B94-BF8C-47D7-8E16-43084023161B}">
  <sheetPr codeName="Sheet10"/>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t="s">
        <v>548</v>
      </c>
      <c r="F5" s="764"/>
      <c r="G5" s="765"/>
      <c r="H5" s="765"/>
      <c r="I5" s="765"/>
      <c r="J5" s="765"/>
      <c r="K5" s="765"/>
      <c r="L5" s="766"/>
      <c r="M5" s="760" t="s">
        <v>31</v>
      </c>
      <c r="N5" s="762" t="s">
        <v>188</v>
      </c>
      <c r="O5" s="763"/>
      <c r="P5" s="242" t="s">
        <v>548</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454</v>
      </c>
      <c r="F7" s="767"/>
      <c r="G7" s="768"/>
      <c r="H7" s="768"/>
      <c r="I7" s="768"/>
      <c r="J7" s="768"/>
      <c r="K7" s="768"/>
      <c r="L7" s="769"/>
      <c r="M7" s="760" t="s">
        <v>29</v>
      </c>
      <c r="N7" s="762" t="s">
        <v>165</v>
      </c>
      <c r="O7" s="763"/>
      <c r="P7" s="244" t="s">
        <v>454</v>
      </c>
      <c r="Q7" s="767"/>
      <c r="R7" s="768"/>
      <c r="S7" s="768"/>
      <c r="T7" s="768"/>
      <c r="U7" s="768"/>
      <c r="V7" s="768"/>
      <c r="W7" s="769"/>
    </row>
    <row r="8" spans="2:23" s="31" customFormat="1" ht="25.5" customHeight="1" x14ac:dyDescent="0.15">
      <c r="B8" s="761"/>
      <c r="C8" s="762" t="s">
        <v>164</v>
      </c>
      <c r="D8" s="763"/>
      <c r="E8" s="242" t="s">
        <v>601</v>
      </c>
      <c r="F8" s="767"/>
      <c r="G8" s="768"/>
      <c r="H8" s="768"/>
      <c r="I8" s="768"/>
      <c r="J8" s="768"/>
      <c r="K8" s="768"/>
      <c r="L8" s="769"/>
      <c r="M8" s="761"/>
      <c r="N8" s="762" t="s">
        <v>164</v>
      </c>
      <c r="O8" s="763"/>
      <c r="P8" s="242" t="s">
        <v>601</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802</v>
      </c>
      <c r="F13" s="795"/>
      <c r="G13" s="796"/>
      <c r="H13" s="777" t="s">
        <v>425</v>
      </c>
      <c r="I13" s="778"/>
      <c r="J13" s="794" t="s">
        <v>803</v>
      </c>
      <c r="K13" s="795"/>
      <c r="L13" s="796"/>
      <c r="M13" s="777" t="s">
        <v>396</v>
      </c>
      <c r="N13" s="793"/>
      <c r="O13" s="778"/>
      <c r="P13" s="794" t="s">
        <v>802</v>
      </c>
      <c r="Q13" s="795"/>
      <c r="R13" s="796"/>
      <c r="S13" s="777" t="s">
        <v>425</v>
      </c>
      <c r="T13" s="778"/>
      <c r="U13" s="779" t="s">
        <v>806</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804</v>
      </c>
      <c r="F15" s="801"/>
      <c r="G15" s="801"/>
      <c r="H15" s="801"/>
      <c r="I15" s="801"/>
      <c r="J15" s="801"/>
      <c r="K15" s="801"/>
      <c r="L15" s="802"/>
      <c r="M15" s="774" t="s">
        <v>397</v>
      </c>
      <c r="N15" s="776"/>
      <c r="O15" s="775"/>
      <c r="P15" s="800" t="s">
        <v>804</v>
      </c>
      <c r="Q15" s="801"/>
      <c r="R15" s="801"/>
      <c r="S15" s="801"/>
      <c r="T15" s="801"/>
      <c r="U15" s="801"/>
      <c r="V15" s="801"/>
      <c r="W15" s="802"/>
    </row>
    <row r="16" spans="2:23" s="31" customFormat="1" ht="25.5" customHeight="1" x14ac:dyDescent="0.15">
      <c r="B16" s="760" t="s">
        <v>31</v>
      </c>
      <c r="C16" s="762" t="s">
        <v>188</v>
      </c>
      <c r="D16" s="763"/>
      <c r="E16" s="242" t="s">
        <v>548</v>
      </c>
      <c r="F16" s="764"/>
      <c r="G16" s="765"/>
      <c r="H16" s="765"/>
      <c r="I16" s="765"/>
      <c r="J16" s="765"/>
      <c r="K16" s="765"/>
      <c r="L16" s="766"/>
      <c r="M16" s="760" t="s">
        <v>31</v>
      </c>
      <c r="N16" s="762" t="s">
        <v>188</v>
      </c>
      <c r="O16" s="763"/>
      <c r="P16" s="242" t="s">
        <v>548</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454</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601</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802</v>
      </c>
      <c r="F24" s="795"/>
      <c r="G24" s="796"/>
      <c r="H24" s="777" t="s">
        <v>425</v>
      </c>
      <c r="I24" s="778"/>
      <c r="J24" s="794" t="s">
        <v>807</v>
      </c>
      <c r="K24" s="795"/>
      <c r="L24" s="796"/>
      <c r="M24" s="777" t="s">
        <v>396</v>
      </c>
      <c r="N24" s="793"/>
      <c r="O24" s="778"/>
      <c r="P24" s="794" t="s">
        <v>808</v>
      </c>
      <c r="Q24" s="795"/>
      <c r="R24" s="796"/>
      <c r="S24" s="777" t="s">
        <v>425</v>
      </c>
      <c r="T24" s="778"/>
      <c r="U24" s="797" t="s">
        <v>809</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804</v>
      </c>
      <c r="F26" s="801"/>
      <c r="G26" s="801"/>
      <c r="H26" s="801"/>
      <c r="I26" s="801"/>
      <c r="J26" s="801"/>
      <c r="K26" s="801"/>
      <c r="L26" s="802"/>
      <c r="M26" s="774" t="s">
        <v>397</v>
      </c>
      <c r="N26" s="776"/>
      <c r="O26" s="775"/>
      <c r="P26" s="800" t="s">
        <v>810</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BA4CD010-A509-4E6D-99D3-089219101BC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228D05-ACC7-4E4A-A417-7C47B8FF26AE}">
          <x14:formula1>
            <xm:f>'(参考)リスト'!$F$16:$F$21</xm:f>
          </x14:formula1>
          <xm:sqref>E11:E12 E22:E23 P11:P12 P22:P23</xm:sqref>
        </x14:dataValidation>
        <x14:dataValidation type="list" allowBlank="1" showInputMessage="1" showErrorMessage="1" xr:uid="{9CB1B091-7057-42BB-8E75-D4B15141201C}">
          <x14:formula1>
            <xm:f>'(参考)リスト'!$D$16:$D$18</xm:f>
          </x14:formula1>
          <xm:sqref>E10 E21 P10 P21</xm:sqref>
        </x14:dataValidation>
        <x14:dataValidation type="list" allowBlank="1" showInputMessage="1" showErrorMessage="1" xr:uid="{7CFD08BB-1EC9-40AD-A2C1-5B35F805FD32}">
          <x14:formula1>
            <xm:f>'(参考)リスト'!$E$16:$E$27</xm:f>
          </x14:formula1>
          <xm:sqref>E9 E20 P9 P20</xm:sqref>
        </x14:dataValidation>
        <x14:dataValidation type="list" allowBlank="1" showInputMessage="1" showErrorMessage="1" xr:uid="{E54E26BD-2750-4529-851A-6C1152671685}">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BBF8-1BEB-4EA3-B70A-65D1FEF9F6C2}">
  <sheetPr codeName="Sheet11"/>
  <dimension ref="B1:X31"/>
  <sheetViews>
    <sheetView showGridLines="0" showZeros="0" view="pageBreakPreview" zoomScaleNormal="70" zoomScaleSheetLayoutView="100" workbookViewId="0">
      <selection activeCell="E18" sqref="E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t="s">
        <v>548</v>
      </c>
      <c r="F5" s="764"/>
      <c r="G5" s="765"/>
      <c r="H5" s="765"/>
      <c r="I5" s="765"/>
      <c r="J5" s="765"/>
      <c r="K5" s="765"/>
      <c r="L5" s="766"/>
      <c r="M5" s="760" t="s">
        <v>31</v>
      </c>
      <c r="N5" s="762" t="s">
        <v>188</v>
      </c>
      <c r="O5" s="763"/>
      <c r="P5" s="242" t="s">
        <v>548</v>
      </c>
      <c r="Q5" s="764"/>
      <c r="R5" s="765"/>
      <c r="S5" s="765"/>
      <c r="T5" s="765"/>
      <c r="U5" s="765"/>
      <c r="V5" s="765"/>
      <c r="W5" s="766"/>
    </row>
    <row r="6" spans="2:23" s="31" customFormat="1" ht="25.5" customHeight="1" x14ac:dyDescent="0.15">
      <c r="B6" s="761"/>
      <c r="C6" s="762" t="s">
        <v>320</v>
      </c>
      <c r="D6" s="763"/>
      <c r="E6" s="243">
        <v>9</v>
      </c>
      <c r="F6" s="767"/>
      <c r="G6" s="768"/>
      <c r="H6" s="768"/>
      <c r="I6" s="768"/>
      <c r="J6" s="768"/>
      <c r="K6" s="768"/>
      <c r="L6" s="769"/>
      <c r="M6" s="761"/>
      <c r="N6" s="762" t="s">
        <v>320</v>
      </c>
      <c r="O6" s="763"/>
      <c r="P6" s="243">
        <v>10</v>
      </c>
      <c r="Q6" s="767"/>
      <c r="R6" s="768"/>
      <c r="S6" s="768"/>
      <c r="T6" s="768"/>
      <c r="U6" s="768"/>
      <c r="V6" s="768"/>
      <c r="W6" s="769"/>
    </row>
    <row r="7" spans="2:23" s="31" customFormat="1" ht="25.5" customHeight="1" x14ac:dyDescent="0.15">
      <c r="B7" s="760" t="s">
        <v>29</v>
      </c>
      <c r="C7" s="762" t="s">
        <v>165</v>
      </c>
      <c r="D7" s="763"/>
      <c r="E7" s="244" t="s">
        <v>454</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601</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592</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811</v>
      </c>
      <c r="F13" s="795"/>
      <c r="G13" s="796"/>
      <c r="H13" s="777" t="s">
        <v>425</v>
      </c>
      <c r="I13" s="778"/>
      <c r="J13" s="794" t="s">
        <v>524</v>
      </c>
      <c r="K13" s="795"/>
      <c r="L13" s="796"/>
      <c r="M13" s="777" t="s">
        <v>396</v>
      </c>
      <c r="N13" s="793"/>
      <c r="O13" s="778"/>
      <c r="P13" s="794" t="s">
        <v>813</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812</v>
      </c>
      <c r="F15" s="801"/>
      <c r="G15" s="801"/>
      <c r="H15" s="801"/>
      <c r="I15" s="801"/>
      <c r="J15" s="801"/>
      <c r="K15" s="801"/>
      <c r="L15" s="802"/>
      <c r="M15" s="774" t="s">
        <v>397</v>
      </c>
      <c r="N15" s="776"/>
      <c r="O15" s="775"/>
      <c r="P15" s="800" t="s">
        <v>814</v>
      </c>
      <c r="Q15" s="801"/>
      <c r="R15" s="801"/>
      <c r="S15" s="801"/>
      <c r="T15" s="801"/>
      <c r="U15" s="801"/>
      <c r="V15" s="801"/>
      <c r="W15" s="802"/>
    </row>
    <row r="16" spans="2:23" s="31" customFormat="1" ht="25.5" customHeight="1" x14ac:dyDescent="0.15">
      <c r="B16" s="760" t="s">
        <v>31</v>
      </c>
      <c r="C16" s="762" t="s">
        <v>188</v>
      </c>
      <c r="D16" s="763"/>
      <c r="E16" s="242" t="s">
        <v>548</v>
      </c>
      <c r="F16" s="764"/>
      <c r="G16" s="765"/>
      <c r="H16" s="765"/>
      <c r="I16" s="765"/>
      <c r="J16" s="765"/>
      <c r="K16" s="765"/>
      <c r="L16" s="766"/>
      <c r="M16" s="760" t="s">
        <v>31</v>
      </c>
      <c r="N16" s="762" t="s">
        <v>188</v>
      </c>
      <c r="O16" s="763"/>
      <c r="P16" s="242" t="s">
        <v>548</v>
      </c>
      <c r="Q16" s="764"/>
      <c r="R16" s="765"/>
      <c r="S16" s="765"/>
      <c r="T16" s="765"/>
      <c r="U16" s="765"/>
      <c r="V16" s="765"/>
      <c r="W16" s="766"/>
    </row>
    <row r="17" spans="2:24" s="31" customFormat="1" ht="25.5" customHeight="1" x14ac:dyDescent="0.15">
      <c r="B17" s="761"/>
      <c r="C17" s="762" t="s">
        <v>320</v>
      </c>
      <c r="D17" s="763"/>
      <c r="E17" s="243">
        <v>10</v>
      </c>
      <c r="F17" s="767"/>
      <c r="G17" s="768"/>
      <c r="H17" s="768"/>
      <c r="I17" s="768"/>
      <c r="J17" s="768"/>
      <c r="K17" s="768"/>
      <c r="L17" s="769"/>
      <c r="M17" s="761"/>
      <c r="N17" s="762" t="s">
        <v>320</v>
      </c>
      <c r="O17" s="763"/>
      <c r="P17" s="243">
        <v>10</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759</v>
      </c>
      <c r="F19" s="767"/>
      <c r="G19" s="768"/>
      <c r="H19" s="768"/>
      <c r="I19" s="768"/>
      <c r="J19" s="768"/>
      <c r="K19" s="768"/>
      <c r="L19" s="769"/>
      <c r="M19" s="761"/>
      <c r="N19" s="762" t="s">
        <v>164</v>
      </c>
      <c r="O19" s="763"/>
      <c r="P19" s="242" t="s">
        <v>759</v>
      </c>
      <c r="Q19" s="767"/>
      <c r="R19" s="768"/>
      <c r="S19" s="768"/>
      <c r="T19" s="768"/>
      <c r="U19" s="768"/>
      <c r="V19" s="768"/>
      <c r="W19" s="769"/>
    </row>
    <row r="20" spans="2:24" s="31" customFormat="1" ht="25.5" customHeight="1" x14ac:dyDescent="0.15">
      <c r="B20" s="774" t="s">
        <v>30</v>
      </c>
      <c r="C20" s="776"/>
      <c r="D20" s="775"/>
      <c r="E20" s="245" t="s">
        <v>467</v>
      </c>
      <c r="F20" s="767"/>
      <c r="G20" s="768"/>
      <c r="H20" s="768"/>
      <c r="I20" s="768"/>
      <c r="J20" s="768"/>
      <c r="K20" s="768"/>
      <c r="L20" s="769"/>
      <c r="M20" s="774" t="s">
        <v>30</v>
      </c>
      <c r="N20" s="776"/>
      <c r="O20" s="775"/>
      <c r="P20" s="245" t="s">
        <v>467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816</v>
      </c>
      <c r="F24" s="795"/>
      <c r="G24" s="796"/>
      <c r="H24" s="777" t="s">
        <v>425</v>
      </c>
      <c r="I24" s="778"/>
      <c r="J24" s="794" t="s">
        <v>524</v>
      </c>
      <c r="K24" s="795"/>
      <c r="L24" s="796"/>
      <c r="M24" s="777" t="s">
        <v>396</v>
      </c>
      <c r="N24" s="793"/>
      <c r="O24" s="778"/>
      <c r="P24" s="794" t="s">
        <v>817</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814</v>
      </c>
      <c r="F26" s="801"/>
      <c r="G26" s="801"/>
      <c r="H26" s="801"/>
      <c r="I26" s="801"/>
      <c r="J26" s="801"/>
      <c r="K26" s="801"/>
      <c r="L26" s="802"/>
      <c r="M26" s="774" t="s">
        <v>397</v>
      </c>
      <c r="N26" s="776"/>
      <c r="O26" s="775"/>
      <c r="P26" s="800" t="s">
        <v>814</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550B6648-60BD-4BC9-BE7C-00FBA15F358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D689A1-5363-4E79-9A03-789B3CAFBCF0}">
          <x14:formula1>
            <xm:f>'(参考)リスト'!$B$16:$B$21</xm:f>
          </x14:formula1>
          <xm:sqref>E7 E18 P7 P18</xm:sqref>
        </x14:dataValidation>
        <x14:dataValidation type="list" allowBlank="1" showInputMessage="1" showErrorMessage="1" xr:uid="{5D02E0E5-114B-4693-A408-643750BCDC3E}">
          <x14:formula1>
            <xm:f>'(参考)リスト'!$E$16:$E$27</xm:f>
          </x14:formula1>
          <xm:sqref>E9 E20 P9 P20</xm:sqref>
        </x14:dataValidation>
        <x14:dataValidation type="list" allowBlank="1" showInputMessage="1" showErrorMessage="1" xr:uid="{CB405E15-74CB-4274-864B-45B5EF5D51E0}">
          <x14:formula1>
            <xm:f>'(参考)リスト'!$D$16:$D$18</xm:f>
          </x14:formula1>
          <xm:sqref>E10 E21 P10 P21</xm:sqref>
        </x14:dataValidation>
        <x14:dataValidation type="list" allowBlank="1" showInputMessage="1" showErrorMessage="1" xr:uid="{7D08268C-5A1D-44A5-9F97-E92E112937B6}">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E452-F689-4AFC-8C1A-A51AEE48D140}">
  <sheetPr codeName="Sheet21"/>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v>
      </c>
      <c r="F5" s="764"/>
      <c r="G5" s="765"/>
      <c r="H5" s="765"/>
      <c r="I5" s="765"/>
      <c r="J5" s="765"/>
      <c r="K5" s="765"/>
      <c r="L5" s="766"/>
      <c r="M5" s="760" t="s">
        <v>31</v>
      </c>
      <c r="N5" s="762" t="s">
        <v>188</v>
      </c>
      <c r="O5" s="763"/>
      <c r="P5" s="242">
        <v>1</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818</v>
      </c>
      <c r="F13" s="795"/>
      <c r="G13" s="796"/>
      <c r="H13" s="777" t="s">
        <v>425</v>
      </c>
      <c r="I13" s="778"/>
      <c r="J13" s="794" t="s">
        <v>819</v>
      </c>
      <c r="K13" s="795"/>
      <c r="L13" s="796"/>
      <c r="M13" s="777" t="s">
        <v>396</v>
      </c>
      <c r="N13" s="793"/>
      <c r="O13" s="778"/>
      <c r="P13" s="794" t="s">
        <v>823</v>
      </c>
      <c r="Q13" s="795"/>
      <c r="R13" s="796"/>
      <c r="S13" s="777" t="s">
        <v>425</v>
      </c>
      <c r="T13" s="778"/>
      <c r="U13" s="779" t="s">
        <v>824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v>
      </c>
      <c r="F16" s="764"/>
      <c r="G16" s="765"/>
      <c r="H16" s="765"/>
      <c r="I16" s="765"/>
      <c r="J16" s="765"/>
      <c r="K16" s="765"/>
      <c r="L16" s="766"/>
      <c r="M16" s="760" t="s">
        <v>31</v>
      </c>
      <c r="N16" s="762" t="s">
        <v>188</v>
      </c>
      <c r="O16" s="763"/>
      <c r="P16" s="242">
        <v>1</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820</v>
      </c>
      <c r="F24" s="795"/>
      <c r="G24" s="796"/>
      <c r="H24" s="777" t="s">
        <v>425</v>
      </c>
      <c r="I24" s="778"/>
      <c r="J24" s="794" t="s">
        <v>662</v>
      </c>
      <c r="K24" s="795"/>
      <c r="L24" s="796"/>
      <c r="M24" s="777" t="s">
        <v>396</v>
      </c>
      <c r="N24" s="793"/>
      <c r="O24" s="778"/>
      <c r="P24" s="794" t="s">
        <v>825</v>
      </c>
      <c r="Q24" s="795"/>
      <c r="R24" s="796"/>
      <c r="S24" s="777" t="s">
        <v>425</v>
      </c>
      <c r="T24" s="778"/>
      <c r="U24" s="797" t="s">
        <v>826</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9889A24-FF8E-40C0-A6AD-B1A8E0ECFA9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290184-CFBE-4D6A-96DB-C582BFAC07CD}">
          <x14:formula1>
            <xm:f>'(参考)リスト'!$F$16:$F$21</xm:f>
          </x14:formula1>
          <xm:sqref>E11:E12 E22:E23 P11:P12 P22:P23</xm:sqref>
        </x14:dataValidation>
        <x14:dataValidation type="list" allowBlank="1" showInputMessage="1" showErrorMessage="1" xr:uid="{DF354945-A330-44FE-A02A-85CB8B99934B}">
          <x14:formula1>
            <xm:f>'(参考)リスト'!$D$16:$D$18</xm:f>
          </x14:formula1>
          <xm:sqref>E10 E21 P10 P21</xm:sqref>
        </x14:dataValidation>
        <x14:dataValidation type="list" allowBlank="1" showInputMessage="1" showErrorMessage="1" xr:uid="{FBC2CB05-4931-4665-BE29-D616C49F861C}">
          <x14:formula1>
            <xm:f>'(参考)リスト'!$E$16:$E$27</xm:f>
          </x14:formula1>
          <xm:sqref>E9 E20 P9 P20</xm:sqref>
        </x14:dataValidation>
        <x14:dataValidation type="list" allowBlank="1" showInputMessage="1" showErrorMessage="1" xr:uid="{A8839DC0-FAB7-44D8-9DDF-C92D4734E0A8}">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0A9B-9B06-4928-9092-785BCD1D61CE}">
  <sheetPr codeName="Sheet22"/>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v>
      </c>
      <c r="F5" s="764"/>
      <c r="G5" s="765"/>
      <c r="H5" s="765"/>
      <c r="I5" s="765"/>
      <c r="J5" s="765"/>
      <c r="K5" s="765"/>
      <c r="L5" s="766"/>
      <c r="M5" s="760" t="s">
        <v>31</v>
      </c>
      <c r="N5" s="762" t="s">
        <v>188</v>
      </c>
      <c r="O5" s="763"/>
      <c r="P5" s="242">
        <v>1</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827</v>
      </c>
      <c r="F13" s="795"/>
      <c r="G13" s="796"/>
      <c r="H13" s="777" t="s">
        <v>425</v>
      </c>
      <c r="I13" s="778"/>
      <c r="J13" s="794" t="s">
        <v>828</v>
      </c>
      <c r="K13" s="795"/>
      <c r="L13" s="796"/>
      <c r="M13" s="777" t="s">
        <v>396</v>
      </c>
      <c r="N13" s="793"/>
      <c r="O13" s="778"/>
      <c r="P13" s="794" t="s">
        <v>818</v>
      </c>
      <c r="Q13" s="795"/>
      <c r="R13" s="796"/>
      <c r="S13" s="777" t="s">
        <v>425</v>
      </c>
      <c r="T13" s="778"/>
      <c r="U13" s="779" t="s">
        <v>777</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v>
      </c>
      <c r="F16" s="764"/>
      <c r="G16" s="765"/>
      <c r="H16" s="765"/>
      <c r="I16" s="765"/>
      <c r="J16" s="765"/>
      <c r="K16" s="765"/>
      <c r="L16" s="766"/>
      <c r="M16" s="760" t="s">
        <v>31</v>
      </c>
      <c r="N16" s="762" t="s">
        <v>188</v>
      </c>
      <c r="O16" s="763"/>
      <c r="P16" s="242">
        <v>1</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542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829</v>
      </c>
      <c r="F24" s="795"/>
      <c r="G24" s="796"/>
      <c r="H24" s="777" t="s">
        <v>425</v>
      </c>
      <c r="I24" s="778"/>
      <c r="J24" s="794" t="s">
        <v>830</v>
      </c>
      <c r="K24" s="795"/>
      <c r="L24" s="796"/>
      <c r="M24" s="777" t="s">
        <v>396</v>
      </c>
      <c r="N24" s="793"/>
      <c r="O24" s="778"/>
      <c r="P24" s="794" t="s">
        <v>831</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832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88F4EFC-421A-47DF-B34B-031C47830B7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AF14139-34E6-4581-8EF1-3A2D24669884}">
          <x14:formula1>
            <xm:f>'(参考)リスト'!$B$16:$B$21</xm:f>
          </x14:formula1>
          <xm:sqref>E7 E18 P7 P18</xm:sqref>
        </x14:dataValidation>
        <x14:dataValidation type="list" allowBlank="1" showInputMessage="1" showErrorMessage="1" xr:uid="{AA79FE88-D289-4B53-A3FF-2C30E3B9E690}">
          <x14:formula1>
            <xm:f>'(参考)リスト'!$E$16:$E$27</xm:f>
          </x14:formula1>
          <xm:sqref>E9 E20 P9 P20</xm:sqref>
        </x14:dataValidation>
        <x14:dataValidation type="list" allowBlank="1" showInputMessage="1" showErrorMessage="1" xr:uid="{335C1916-05E5-4EC9-9235-81B970F9A850}">
          <x14:formula1>
            <xm:f>'(参考)リスト'!$D$16:$D$18</xm:f>
          </x14:formula1>
          <xm:sqref>E10 E21 P10 P21</xm:sqref>
        </x14:dataValidation>
        <x14:dataValidation type="list" allowBlank="1" showInputMessage="1" showErrorMessage="1" xr:uid="{641F341E-D5F3-4E80-A3A4-A2920E0B5CC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81168-D406-402E-91A7-E2A894054CFA}">
  <sheetPr codeName="Sheet23"/>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v>
      </c>
      <c r="F5" s="764"/>
      <c r="G5" s="765"/>
      <c r="H5" s="765"/>
      <c r="I5" s="765"/>
      <c r="J5" s="765"/>
      <c r="K5" s="765"/>
      <c r="L5" s="766"/>
      <c r="M5" s="760" t="s">
        <v>31</v>
      </c>
      <c r="N5" s="762" t="s">
        <v>188</v>
      </c>
      <c r="O5" s="763"/>
      <c r="P5" s="242">
        <v>1</v>
      </c>
      <c r="Q5" s="764"/>
      <c r="R5" s="765"/>
      <c r="S5" s="765"/>
      <c r="T5" s="765"/>
      <c r="U5" s="765"/>
      <c r="V5" s="765"/>
      <c r="W5" s="766"/>
    </row>
    <row r="6" spans="2:23" s="31" customFormat="1" ht="25.5" customHeight="1" x14ac:dyDescent="0.15">
      <c r="B6" s="761"/>
      <c r="C6" s="762" t="s">
        <v>320</v>
      </c>
      <c r="D6" s="763"/>
      <c r="E6" s="243">
        <v>9</v>
      </c>
      <c r="F6" s="767"/>
      <c r="G6" s="768"/>
      <c r="H6" s="768"/>
      <c r="I6" s="768"/>
      <c r="J6" s="768"/>
      <c r="K6" s="768"/>
      <c r="L6" s="769"/>
      <c r="M6" s="761"/>
      <c r="N6" s="762" t="s">
        <v>320</v>
      </c>
      <c r="O6" s="763"/>
      <c r="P6" s="243">
        <v>10</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833</v>
      </c>
      <c r="F13" s="795"/>
      <c r="G13" s="796"/>
      <c r="H13" s="777" t="s">
        <v>425</v>
      </c>
      <c r="I13" s="778"/>
      <c r="J13" s="794" t="s">
        <v>524</v>
      </c>
      <c r="K13" s="795"/>
      <c r="L13" s="796"/>
      <c r="M13" s="777" t="s">
        <v>396</v>
      </c>
      <c r="N13" s="793"/>
      <c r="O13" s="778"/>
      <c r="P13" s="794" t="s">
        <v>836</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837</v>
      </c>
      <c r="Q15" s="801"/>
      <c r="R15" s="801"/>
      <c r="S15" s="801"/>
      <c r="T15" s="801"/>
      <c r="U15" s="801"/>
      <c r="V15" s="801"/>
      <c r="W15" s="802"/>
    </row>
    <row r="16" spans="2:23" s="31" customFormat="1" ht="25.5" customHeight="1" x14ac:dyDescent="0.15">
      <c r="B16" s="760" t="s">
        <v>31</v>
      </c>
      <c r="C16" s="762" t="s">
        <v>188</v>
      </c>
      <c r="D16" s="763"/>
      <c r="E16" s="242">
        <v>2</v>
      </c>
      <c r="F16" s="764"/>
      <c r="G16" s="765"/>
      <c r="H16" s="765"/>
      <c r="I16" s="765"/>
      <c r="J16" s="765"/>
      <c r="K16" s="765"/>
      <c r="L16" s="766"/>
      <c r="M16" s="760" t="s">
        <v>31</v>
      </c>
      <c r="N16" s="762" t="s">
        <v>188</v>
      </c>
      <c r="O16" s="763"/>
      <c r="P16" s="242">
        <v>2</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531</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834</v>
      </c>
      <c r="F24" s="795"/>
      <c r="G24" s="796"/>
      <c r="H24" s="777" t="s">
        <v>425</v>
      </c>
      <c r="I24" s="778"/>
      <c r="J24" s="794" t="s">
        <v>835</v>
      </c>
      <c r="K24" s="795"/>
      <c r="L24" s="796"/>
      <c r="M24" s="777" t="s">
        <v>396</v>
      </c>
      <c r="N24" s="793"/>
      <c r="O24" s="778"/>
      <c r="P24" s="794" t="s">
        <v>838</v>
      </c>
      <c r="Q24" s="795"/>
      <c r="R24" s="796"/>
      <c r="S24" s="777" t="s">
        <v>425</v>
      </c>
      <c r="T24" s="778"/>
      <c r="U24" s="797" t="s">
        <v>839</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837</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858893CE-BA90-4234-9D46-BA7029D7E50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C74DE8-AD9F-4131-97FA-207211633B63}">
          <x14:formula1>
            <xm:f>'(参考)リスト'!$F$16:$F$21</xm:f>
          </x14:formula1>
          <xm:sqref>E11:E12 E22:E23 P11:P12 P22:P23</xm:sqref>
        </x14:dataValidation>
        <x14:dataValidation type="list" allowBlank="1" showInputMessage="1" showErrorMessage="1" xr:uid="{861D810A-3C5C-49DA-BD1B-1EEE9F9B4EAD}">
          <x14:formula1>
            <xm:f>'(参考)リスト'!$D$16:$D$18</xm:f>
          </x14:formula1>
          <xm:sqref>E10 E21 P10 P21</xm:sqref>
        </x14:dataValidation>
        <x14:dataValidation type="list" allowBlank="1" showInputMessage="1" showErrorMessage="1" xr:uid="{FC9E09F3-88CF-43D0-BE16-F5304E56CFE2}">
          <x14:formula1>
            <xm:f>'(参考)リスト'!$E$16:$E$27</xm:f>
          </x14:formula1>
          <xm:sqref>E9 E20 P9 P20</xm:sqref>
        </x14:dataValidation>
        <x14:dataValidation type="list" allowBlank="1" showInputMessage="1" showErrorMessage="1" xr:uid="{4AA4C382-99CB-45BF-B669-A9E964969C12}">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2F7C3-4F06-45EA-9DC1-D1EC768AEBBF}">
  <sheetPr codeName="Sheet24"/>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v>
      </c>
      <c r="F5" s="764"/>
      <c r="G5" s="765"/>
      <c r="H5" s="765"/>
      <c r="I5" s="765"/>
      <c r="J5" s="765"/>
      <c r="K5" s="765"/>
      <c r="L5" s="766"/>
      <c r="M5" s="760" t="s">
        <v>31</v>
      </c>
      <c r="N5" s="762" t="s">
        <v>188</v>
      </c>
      <c r="O5" s="763"/>
      <c r="P5" s="242">
        <v>2</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535</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840</v>
      </c>
      <c r="F13" s="795"/>
      <c r="G13" s="796"/>
      <c r="H13" s="777" t="s">
        <v>425</v>
      </c>
      <c r="I13" s="778"/>
      <c r="J13" s="794" t="s">
        <v>752</v>
      </c>
      <c r="K13" s="795"/>
      <c r="L13" s="796"/>
      <c r="M13" s="777" t="s">
        <v>396</v>
      </c>
      <c r="N13" s="793"/>
      <c r="O13" s="778"/>
      <c r="P13" s="794" t="s">
        <v>844</v>
      </c>
      <c r="Q13" s="795"/>
      <c r="R13" s="796"/>
      <c r="S13" s="777" t="s">
        <v>425</v>
      </c>
      <c r="T13" s="778"/>
      <c r="U13" s="779" t="s">
        <v>845</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2</v>
      </c>
      <c r="F16" s="764"/>
      <c r="G16" s="765"/>
      <c r="H16" s="765"/>
      <c r="I16" s="765"/>
      <c r="J16" s="765"/>
      <c r="K16" s="765"/>
      <c r="L16" s="766"/>
      <c r="M16" s="760" t="s">
        <v>31</v>
      </c>
      <c r="N16" s="762" t="s">
        <v>188</v>
      </c>
      <c r="O16" s="763"/>
      <c r="P16" s="242">
        <v>2</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6</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842</v>
      </c>
      <c r="F24" s="795"/>
      <c r="G24" s="796"/>
      <c r="H24" s="777" t="s">
        <v>425</v>
      </c>
      <c r="I24" s="778"/>
      <c r="J24" s="794" t="s">
        <v>843</v>
      </c>
      <c r="K24" s="795"/>
      <c r="L24" s="796"/>
      <c r="M24" s="777" t="s">
        <v>396</v>
      </c>
      <c r="N24" s="793"/>
      <c r="O24" s="778"/>
      <c r="P24" s="794" t="s">
        <v>846</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847</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871509E1-BAD3-4912-8B73-C892F303B9D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9C28EC-B7CF-45DE-8F7D-A6E2160130BA}">
          <x14:formula1>
            <xm:f>'(参考)リスト'!$B$16:$B$21</xm:f>
          </x14:formula1>
          <xm:sqref>E7 E18 P7 P18</xm:sqref>
        </x14:dataValidation>
        <x14:dataValidation type="list" allowBlank="1" showInputMessage="1" showErrorMessage="1" xr:uid="{325E94D5-26D8-4079-88E6-5235879DA979}">
          <x14:formula1>
            <xm:f>'(参考)リスト'!$E$16:$E$27</xm:f>
          </x14:formula1>
          <xm:sqref>E9 E20 P9 P20</xm:sqref>
        </x14:dataValidation>
        <x14:dataValidation type="list" allowBlank="1" showInputMessage="1" showErrorMessage="1" xr:uid="{28CA067D-51F4-4E0C-9E66-B0E6354770BA}">
          <x14:formula1>
            <xm:f>'(参考)リスト'!$D$16:$D$18</xm:f>
          </x14:formula1>
          <xm:sqref>E10 E21 P10 P21</xm:sqref>
        </x14:dataValidation>
        <x14:dataValidation type="list" allowBlank="1" showInputMessage="1" showErrorMessage="1" xr:uid="{025E0991-8DF1-4B6C-AB63-0882E2B7A0CC}">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F15D-FD61-4033-BEF0-31B58F20BFEA}">
  <sheetPr codeName="Sheet25"/>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v>
      </c>
      <c r="F5" s="764"/>
      <c r="G5" s="765"/>
      <c r="H5" s="765"/>
      <c r="I5" s="765"/>
      <c r="J5" s="765"/>
      <c r="K5" s="765"/>
      <c r="L5" s="766"/>
      <c r="M5" s="760" t="s">
        <v>31</v>
      </c>
      <c r="N5" s="762" t="s">
        <v>188</v>
      </c>
      <c r="O5" s="763"/>
      <c r="P5" s="242">
        <v>2</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759</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465</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848</v>
      </c>
      <c r="F13" s="795"/>
      <c r="G13" s="796"/>
      <c r="H13" s="777" t="s">
        <v>425</v>
      </c>
      <c r="I13" s="778"/>
      <c r="J13" s="794" t="s">
        <v>524</v>
      </c>
      <c r="K13" s="795"/>
      <c r="L13" s="796"/>
      <c r="M13" s="777" t="s">
        <v>396</v>
      </c>
      <c r="N13" s="793"/>
      <c r="O13" s="778"/>
      <c r="P13" s="794" t="s">
        <v>849</v>
      </c>
      <c r="Q13" s="795"/>
      <c r="R13" s="796"/>
      <c r="S13" s="777" t="s">
        <v>425</v>
      </c>
      <c r="T13" s="778"/>
      <c r="U13" s="779" t="s">
        <v>850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847</v>
      </c>
      <c r="F15" s="801"/>
      <c r="G15" s="801"/>
      <c r="H15" s="801"/>
      <c r="I15" s="801"/>
      <c r="J15" s="801"/>
      <c r="K15" s="801"/>
      <c r="L15" s="802"/>
      <c r="M15" s="774" t="s">
        <v>397</v>
      </c>
      <c r="N15" s="776"/>
      <c r="O15" s="775"/>
      <c r="P15" s="800" t="s">
        <v>851</v>
      </c>
      <c r="Q15" s="801"/>
      <c r="R15" s="801"/>
      <c r="S15" s="801"/>
      <c r="T15" s="801"/>
      <c r="U15" s="801"/>
      <c r="V15" s="801"/>
      <c r="W15" s="802"/>
    </row>
    <row r="16" spans="2:23" s="31" customFormat="1" ht="25.5" customHeight="1" x14ac:dyDescent="0.15">
      <c r="B16" s="760" t="s">
        <v>31</v>
      </c>
      <c r="C16" s="762" t="s">
        <v>188</v>
      </c>
      <c r="D16" s="763"/>
      <c r="E16" s="242">
        <v>2</v>
      </c>
      <c r="F16" s="764"/>
      <c r="G16" s="765"/>
      <c r="H16" s="765"/>
      <c r="I16" s="765"/>
      <c r="J16" s="765"/>
      <c r="K16" s="765"/>
      <c r="L16" s="766"/>
      <c r="M16" s="760" t="s">
        <v>31</v>
      </c>
      <c r="N16" s="762" t="s">
        <v>188</v>
      </c>
      <c r="O16" s="763"/>
      <c r="P16" s="242">
        <v>2</v>
      </c>
      <c r="Q16" s="764"/>
      <c r="R16" s="765"/>
      <c r="S16" s="765"/>
      <c r="T16" s="765"/>
      <c r="U16" s="765"/>
      <c r="V16" s="765"/>
      <c r="W16" s="766"/>
    </row>
    <row r="17" spans="2:24" s="31" customFormat="1" ht="25.5" customHeight="1" x14ac:dyDescent="0.15">
      <c r="B17" s="761"/>
      <c r="C17" s="762" t="s">
        <v>320</v>
      </c>
      <c r="D17" s="763"/>
      <c r="E17" s="243">
        <v>8</v>
      </c>
      <c r="F17" s="767"/>
      <c r="G17" s="768"/>
      <c r="H17" s="768"/>
      <c r="I17" s="768"/>
      <c r="J17" s="768"/>
      <c r="K17" s="768"/>
      <c r="L17" s="769"/>
      <c r="M17" s="761"/>
      <c r="N17" s="762" t="s">
        <v>320</v>
      </c>
      <c r="O17" s="763"/>
      <c r="P17" s="243">
        <v>9</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542</v>
      </c>
      <c r="F19" s="767"/>
      <c r="G19" s="768"/>
      <c r="H19" s="768"/>
      <c r="I19" s="768"/>
      <c r="J19" s="768"/>
      <c r="K19" s="768"/>
      <c r="L19" s="769"/>
      <c r="M19" s="761"/>
      <c r="N19" s="762" t="s">
        <v>164</v>
      </c>
      <c r="O19" s="763"/>
      <c r="P19" s="242" t="s">
        <v>542</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852</v>
      </c>
      <c r="F24" s="795"/>
      <c r="G24" s="796"/>
      <c r="H24" s="777" t="s">
        <v>425</v>
      </c>
      <c r="I24" s="778"/>
      <c r="J24" s="794" t="s">
        <v>524</v>
      </c>
      <c r="K24" s="795"/>
      <c r="L24" s="796"/>
      <c r="M24" s="777" t="s">
        <v>396</v>
      </c>
      <c r="N24" s="793"/>
      <c r="O24" s="778"/>
      <c r="P24" s="794" t="s">
        <v>854</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853</v>
      </c>
      <c r="F26" s="801"/>
      <c r="G26" s="801"/>
      <c r="H26" s="801"/>
      <c r="I26" s="801"/>
      <c r="J26" s="801"/>
      <c r="K26" s="801"/>
      <c r="L26" s="802"/>
      <c r="M26" s="774" t="s">
        <v>397</v>
      </c>
      <c r="N26" s="776"/>
      <c r="O26" s="775"/>
      <c r="P26" s="800" t="s">
        <v>853</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F684540-1EA9-4A5D-9359-95B2DF07C79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4E90B3-43FE-4504-8001-9FF82F0E5AD9}">
          <x14:formula1>
            <xm:f>'(参考)リスト'!$F$16:$F$21</xm:f>
          </x14:formula1>
          <xm:sqref>E11:E12 E22:E23 P11:P12 P22:P23</xm:sqref>
        </x14:dataValidation>
        <x14:dataValidation type="list" allowBlank="1" showInputMessage="1" showErrorMessage="1" xr:uid="{D76AA302-206F-4029-9594-A0B76170F4FB}">
          <x14:formula1>
            <xm:f>'(参考)リスト'!$D$16:$D$18</xm:f>
          </x14:formula1>
          <xm:sqref>E10 E21 P10 P21</xm:sqref>
        </x14:dataValidation>
        <x14:dataValidation type="list" allowBlank="1" showInputMessage="1" showErrorMessage="1" xr:uid="{1874B2B5-C28E-41FB-8A8A-5656A33A6720}">
          <x14:formula1>
            <xm:f>'(参考)リスト'!$E$16:$E$27</xm:f>
          </x14:formula1>
          <xm:sqref>E9 E20 P9 P20</xm:sqref>
        </x14:dataValidation>
        <x14:dataValidation type="list" allowBlank="1" showInputMessage="1" showErrorMessage="1" xr:uid="{31F2CB04-6446-4D11-B098-A1F64E667A07}">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7E8FA-2BD9-4871-ABE6-F031345EE5EA}">
  <sheetPr codeName="Sheet26"/>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v>
      </c>
      <c r="F5" s="764"/>
      <c r="G5" s="765"/>
      <c r="H5" s="765"/>
      <c r="I5" s="765"/>
      <c r="J5" s="765"/>
      <c r="K5" s="765"/>
      <c r="L5" s="766"/>
      <c r="M5" s="760" t="s">
        <v>31</v>
      </c>
      <c r="N5" s="762" t="s">
        <v>188</v>
      </c>
      <c r="O5" s="763"/>
      <c r="P5" s="242">
        <v>3</v>
      </c>
      <c r="Q5" s="764"/>
      <c r="R5" s="765"/>
      <c r="S5" s="765"/>
      <c r="T5" s="765"/>
      <c r="U5" s="765"/>
      <c r="V5" s="765"/>
      <c r="W5" s="766"/>
    </row>
    <row r="6" spans="2:23" s="31" customFormat="1" ht="25.5" customHeight="1" x14ac:dyDescent="0.15">
      <c r="B6" s="761"/>
      <c r="C6" s="762" t="s">
        <v>320</v>
      </c>
      <c r="D6" s="763"/>
      <c r="E6" s="243">
        <v>10</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855</v>
      </c>
      <c r="F13" s="795"/>
      <c r="G13" s="796"/>
      <c r="H13" s="777" t="s">
        <v>425</v>
      </c>
      <c r="I13" s="778"/>
      <c r="J13" s="794" t="s">
        <v>524</v>
      </c>
      <c r="K13" s="795"/>
      <c r="L13" s="796"/>
      <c r="M13" s="777" t="s">
        <v>396</v>
      </c>
      <c r="N13" s="793"/>
      <c r="O13" s="778"/>
      <c r="P13" s="794" t="s">
        <v>858</v>
      </c>
      <c r="Q13" s="795"/>
      <c r="R13" s="796"/>
      <c r="S13" s="777" t="s">
        <v>425</v>
      </c>
      <c r="T13" s="778"/>
      <c r="U13" s="779" t="s">
        <v>859</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3</v>
      </c>
      <c r="F16" s="764"/>
      <c r="G16" s="765"/>
      <c r="H16" s="765"/>
      <c r="I16" s="765"/>
      <c r="J16" s="765"/>
      <c r="K16" s="765"/>
      <c r="L16" s="766"/>
      <c r="M16" s="760" t="s">
        <v>31</v>
      </c>
      <c r="N16" s="762" t="s">
        <v>188</v>
      </c>
      <c r="O16" s="763"/>
      <c r="P16" s="242">
        <v>3</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937</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535</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856</v>
      </c>
      <c r="F24" s="795"/>
      <c r="G24" s="796"/>
      <c r="H24" s="777" t="s">
        <v>425</v>
      </c>
      <c r="I24" s="778"/>
      <c r="J24" s="794" t="s">
        <v>857</v>
      </c>
      <c r="K24" s="795"/>
      <c r="L24" s="796"/>
      <c r="M24" s="777" t="s">
        <v>396</v>
      </c>
      <c r="N24" s="793"/>
      <c r="O24" s="778"/>
      <c r="P24" s="794" t="s">
        <v>860</v>
      </c>
      <c r="Q24" s="795"/>
      <c r="R24" s="796"/>
      <c r="S24" s="777" t="s">
        <v>425</v>
      </c>
      <c r="T24" s="778"/>
      <c r="U24" s="797" t="s">
        <v>861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5CAC9058-EE3A-43B1-8E02-CB5FBD75483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625FFF-D3CA-469A-B6BE-3580B6BF6F09}">
          <x14:formula1>
            <xm:f>'(参考)リスト'!$B$16:$B$21</xm:f>
          </x14:formula1>
          <xm:sqref>E7 E18 P7 P18</xm:sqref>
        </x14:dataValidation>
        <x14:dataValidation type="list" allowBlank="1" showInputMessage="1" showErrorMessage="1" xr:uid="{863A74C3-BE15-4911-8838-AE36E5204D03}">
          <x14:formula1>
            <xm:f>'(参考)リスト'!$E$16:$E$27</xm:f>
          </x14:formula1>
          <xm:sqref>E9 E20 P9 P20</xm:sqref>
        </x14:dataValidation>
        <x14:dataValidation type="list" allowBlank="1" showInputMessage="1" showErrorMessage="1" xr:uid="{9D479AFE-D94D-4E2F-B8F0-DC39675F818D}">
          <x14:formula1>
            <xm:f>'(参考)リスト'!$D$16:$D$18</xm:f>
          </x14:formula1>
          <xm:sqref>E10 E21 P10 P21</xm:sqref>
        </x14:dataValidation>
        <x14:dataValidation type="list" allowBlank="1" showInputMessage="1" showErrorMessage="1" xr:uid="{AC7E390A-234D-4B2F-99FC-3EE5D0B43E63}">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C565-87C5-447E-B0B4-05DB20F0F38A}">
  <sheetPr codeName="Sheet27"/>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v>
      </c>
      <c r="F5" s="764"/>
      <c r="G5" s="765"/>
      <c r="H5" s="765"/>
      <c r="I5" s="765"/>
      <c r="J5" s="765"/>
      <c r="K5" s="765"/>
      <c r="L5" s="766"/>
      <c r="M5" s="760" t="s">
        <v>31</v>
      </c>
      <c r="N5" s="762" t="s">
        <v>188</v>
      </c>
      <c r="O5" s="763"/>
      <c r="P5" s="242">
        <v>3</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864</v>
      </c>
      <c r="F13" s="795"/>
      <c r="G13" s="796"/>
      <c r="H13" s="777" t="s">
        <v>425</v>
      </c>
      <c r="I13" s="778"/>
      <c r="J13" s="794" t="s">
        <v>865</v>
      </c>
      <c r="K13" s="795"/>
      <c r="L13" s="796"/>
      <c r="M13" s="777" t="s">
        <v>396</v>
      </c>
      <c r="N13" s="793"/>
      <c r="O13" s="778"/>
      <c r="P13" s="794" t="s">
        <v>868</v>
      </c>
      <c r="Q13" s="795"/>
      <c r="R13" s="796"/>
      <c r="S13" s="777" t="s">
        <v>425</v>
      </c>
      <c r="T13" s="778"/>
      <c r="U13" s="779" t="s">
        <v>869</v>
      </c>
      <c r="V13" s="780"/>
      <c r="W13" s="781"/>
    </row>
    <row r="14" spans="2:23" s="31" customFormat="1" ht="25.5" customHeight="1" x14ac:dyDescent="0.15">
      <c r="B14" s="782" t="s">
        <v>232</v>
      </c>
      <c r="C14" s="783"/>
      <c r="D14" s="784"/>
      <c r="E14" s="785" t="s">
        <v>526</v>
      </c>
      <c r="F14" s="786"/>
      <c r="G14" s="787"/>
      <c r="H14" s="782" t="s">
        <v>4</v>
      </c>
      <c r="I14" s="784"/>
      <c r="J14" s="788" t="s">
        <v>526</v>
      </c>
      <c r="K14" s="789"/>
      <c r="L14" s="790"/>
      <c r="M14" s="782" t="s">
        <v>232</v>
      </c>
      <c r="N14" s="783"/>
      <c r="O14" s="784"/>
      <c r="P14" s="785" t="s">
        <v>526</v>
      </c>
      <c r="Q14" s="786"/>
      <c r="R14" s="787"/>
      <c r="S14" s="791" t="s">
        <v>4</v>
      </c>
      <c r="T14" s="792"/>
      <c r="U14" s="788" t="s">
        <v>526</v>
      </c>
      <c r="V14" s="789"/>
      <c r="W14" s="790"/>
    </row>
    <row r="15" spans="2:23" s="31" customFormat="1" ht="39.75" customHeight="1" x14ac:dyDescent="0.15">
      <c r="B15" s="774" t="s">
        <v>397</v>
      </c>
      <c r="C15" s="776"/>
      <c r="D15" s="775"/>
      <c r="E15" s="800" t="s">
        <v>810</v>
      </c>
      <c r="F15" s="801"/>
      <c r="G15" s="801"/>
      <c r="H15" s="801"/>
      <c r="I15" s="801"/>
      <c r="J15" s="801"/>
      <c r="K15" s="801"/>
      <c r="L15" s="802"/>
      <c r="M15" s="774" t="s">
        <v>397</v>
      </c>
      <c r="N15" s="776"/>
      <c r="O15" s="775"/>
      <c r="P15" s="800" t="s">
        <v>837</v>
      </c>
      <c r="Q15" s="801"/>
      <c r="R15" s="801"/>
      <c r="S15" s="801"/>
      <c r="T15" s="801"/>
      <c r="U15" s="801"/>
      <c r="V15" s="801"/>
      <c r="W15" s="802"/>
    </row>
    <row r="16" spans="2:23" s="31" customFormat="1" ht="25.5" customHeight="1" x14ac:dyDescent="0.15">
      <c r="B16" s="760" t="s">
        <v>31</v>
      </c>
      <c r="C16" s="762" t="s">
        <v>188</v>
      </c>
      <c r="D16" s="763"/>
      <c r="E16" s="242">
        <v>3</v>
      </c>
      <c r="F16" s="764"/>
      <c r="G16" s="765"/>
      <c r="H16" s="765"/>
      <c r="I16" s="765"/>
      <c r="J16" s="765"/>
      <c r="K16" s="765"/>
      <c r="L16" s="766"/>
      <c r="M16" s="760" t="s">
        <v>31</v>
      </c>
      <c r="N16" s="762" t="s">
        <v>188</v>
      </c>
      <c r="O16" s="763"/>
      <c r="P16" s="242">
        <v>3</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7</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866</v>
      </c>
      <c r="F24" s="795"/>
      <c r="G24" s="796"/>
      <c r="H24" s="777" t="s">
        <v>425</v>
      </c>
      <c r="I24" s="778"/>
      <c r="J24" s="794" t="s">
        <v>867</v>
      </c>
      <c r="K24" s="795"/>
      <c r="L24" s="796"/>
      <c r="M24" s="777" t="s">
        <v>396</v>
      </c>
      <c r="N24" s="793"/>
      <c r="O24" s="778"/>
      <c r="P24" s="794" t="s">
        <v>870</v>
      </c>
      <c r="Q24" s="795"/>
      <c r="R24" s="796"/>
      <c r="S24" s="777" t="s">
        <v>425</v>
      </c>
      <c r="T24" s="778"/>
      <c r="U24" s="797" t="s">
        <v>871</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526</v>
      </c>
      <c r="Q25" s="786"/>
      <c r="R25" s="787"/>
      <c r="S25" s="791" t="s">
        <v>4</v>
      </c>
      <c r="T25" s="792"/>
      <c r="U25" s="788" t="s">
        <v>526</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B219184-11F6-47C8-ACE6-ED14A5CE868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43D8BB-5B0B-4E7D-813B-70C1EC7C6D53}">
          <x14:formula1>
            <xm:f>'(参考)リスト'!$F$16:$F$21</xm:f>
          </x14:formula1>
          <xm:sqref>E11:E12 E22:E23 P11:P12 P22:P23</xm:sqref>
        </x14:dataValidation>
        <x14:dataValidation type="list" allowBlank="1" showInputMessage="1" showErrorMessage="1" xr:uid="{95C8F341-B4E4-4734-A402-65E6D1812EB9}">
          <x14:formula1>
            <xm:f>'(参考)リスト'!$D$16:$D$18</xm:f>
          </x14:formula1>
          <xm:sqref>E10 E21 P10 P21</xm:sqref>
        </x14:dataValidation>
        <x14:dataValidation type="list" allowBlank="1" showInputMessage="1" showErrorMessage="1" xr:uid="{A918D3DA-6649-4402-B6C1-44B2D26A4F43}">
          <x14:formula1>
            <xm:f>'(参考)リスト'!$E$16:$E$27</xm:f>
          </x14:formula1>
          <xm:sqref>E9 E20 P9 P20</xm:sqref>
        </x14:dataValidation>
        <x14:dataValidation type="list" allowBlank="1" showInputMessage="1" showErrorMessage="1" xr:uid="{5304A709-46D4-40C5-8050-1A22BC74EFD5}">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6582B-A6D1-4260-A105-5D962A29E053}">
  <sheetPr codeName="Sheet29"/>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v>
      </c>
      <c r="F5" s="764"/>
      <c r="G5" s="765"/>
      <c r="H5" s="765"/>
      <c r="I5" s="765"/>
      <c r="J5" s="765"/>
      <c r="K5" s="765"/>
      <c r="L5" s="766"/>
      <c r="M5" s="760" t="s">
        <v>31</v>
      </c>
      <c r="N5" s="762" t="s">
        <v>188</v>
      </c>
      <c r="O5" s="763"/>
      <c r="P5" s="242">
        <v>3</v>
      </c>
      <c r="Q5" s="764"/>
      <c r="R5" s="765"/>
      <c r="S5" s="765"/>
      <c r="T5" s="765"/>
      <c r="U5" s="765"/>
      <c r="V5" s="765"/>
      <c r="W5" s="766"/>
    </row>
    <row r="6" spans="2:23" s="31" customFormat="1" ht="25.5" customHeight="1" x14ac:dyDescent="0.15">
      <c r="B6" s="761"/>
      <c r="C6" s="762" t="s">
        <v>320</v>
      </c>
      <c r="D6" s="763"/>
      <c r="E6" s="243">
        <v>8</v>
      </c>
      <c r="F6" s="767"/>
      <c r="G6" s="768"/>
      <c r="H6" s="768"/>
      <c r="I6" s="768"/>
      <c r="J6" s="768"/>
      <c r="K6" s="768"/>
      <c r="L6" s="769"/>
      <c r="M6" s="761"/>
      <c r="N6" s="762" t="s">
        <v>320</v>
      </c>
      <c r="O6" s="763"/>
      <c r="P6" s="243">
        <v>9</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543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872</v>
      </c>
      <c r="F13" s="795"/>
      <c r="G13" s="796"/>
      <c r="H13" s="777" t="s">
        <v>425</v>
      </c>
      <c r="I13" s="778"/>
      <c r="J13" s="794" t="s">
        <v>873</v>
      </c>
      <c r="K13" s="795"/>
      <c r="L13" s="796"/>
      <c r="M13" s="777" t="s">
        <v>396</v>
      </c>
      <c r="N13" s="793"/>
      <c r="O13" s="778"/>
      <c r="P13" s="794" t="s">
        <v>877</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0" t="s">
        <v>878</v>
      </c>
      <c r="Q15" s="801"/>
      <c r="R15" s="801"/>
      <c r="S15" s="801"/>
      <c r="T15" s="801"/>
      <c r="U15" s="801"/>
      <c r="V15" s="801"/>
      <c r="W15" s="802"/>
    </row>
    <row r="16" spans="2:23" s="31" customFormat="1" ht="25.5" customHeight="1" x14ac:dyDescent="0.15">
      <c r="B16" s="760" t="s">
        <v>31</v>
      </c>
      <c r="C16" s="762" t="s">
        <v>188</v>
      </c>
      <c r="D16" s="763"/>
      <c r="E16" s="242">
        <v>4</v>
      </c>
      <c r="F16" s="764"/>
      <c r="G16" s="765"/>
      <c r="H16" s="765"/>
      <c r="I16" s="765"/>
      <c r="J16" s="765"/>
      <c r="K16" s="765"/>
      <c r="L16" s="766"/>
      <c r="M16" s="760" t="s">
        <v>31</v>
      </c>
      <c r="N16" s="762" t="s">
        <v>188</v>
      </c>
      <c r="O16" s="763"/>
      <c r="P16" s="242">
        <v>4</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874</v>
      </c>
      <c r="F24" s="795"/>
      <c r="G24" s="796"/>
      <c r="H24" s="777" t="s">
        <v>425</v>
      </c>
      <c r="I24" s="778"/>
      <c r="J24" s="797" t="s">
        <v>875</v>
      </c>
      <c r="K24" s="798"/>
      <c r="L24" s="799"/>
      <c r="M24" s="777" t="s">
        <v>396</v>
      </c>
      <c r="N24" s="793"/>
      <c r="O24" s="778"/>
      <c r="P24" s="794" t="s">
        <v>834</v>
      </c>
      <c r="Q24" s="795"/>
      <c r="R24" s="796"/>
      <c r="S24" s="777" t="s">
        <v>425</v>
      </c>
      <c r="T24" s="778"/>
      <c r="U24" s="797" t="s">
        <v>879</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876</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7F2851F0-8E7D-489F-84BD-3224A35A54C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E6FB47-2D1B-417A-8319-E3EB6A165153}">
          <x14:formula1>
            <xm:f>'(参考)リスト'!$F$16:$F$21</xm:f>
          </x14:formula1>
          <xm:sqref>E11:E12 E22:E23 P11:P12 P22:P23</xm:sqref>
        </x14:dataValidation>
        <x14:dataValidation type="list" allowBlank="1" showInputMessage="1" showErrorMessage="1" xr:uid="{E2C42DC9-F984-42D4-AD86-EE81F57B051A}">
          <x14:formula1>
            <xm:f>'(参考)リスト'!$D$16:$D$18</xm:f>
          </x14:formula1>
          <xm:sqref>E10 E21 P10 P21</xm:sqref>
        </x14:dataValidation>
        <x14:dataValidation type="list" allowBlank="1" showInputMessage="1" showErrorMessage="1" xr:uid="{1FDB9DAF-FF2D-42D6-A9A0-6E7367FD4F80}">
          <x14:formula1>
            <xm:f>'(参考)リスト'!$E$16:$E$27</xm:f>
          </x14:formula1>
          <xm:sqref>E9 E20 P9 P20</xm:sqref>
        </x14:dataValidation>
        <x14:dataValidation type="list" allowBlank="1" showInputMessage="1" showErrorMessage="1" xr:uid="{C14438DD-8F04-4A08-A86C-8D36CF3CE619}">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D737-CBED-458C-8264-6C83EBFFA248}">
  <sheetPr codeName="Sheet30"/>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4</v>
      </c>
      <c r="F5" s="764"/>
      <c r="G5" s="765"/>
      <c r="H5" s="765"/>
      <c r="I5" s="765"/>
      <c r="J5" s="765"/>
      <c r="K5" s="765"/>
      <c r="L5" s="766"/>
      <c r="M5" s="760" t="s">
        <v>31</v>
      </c>
      <c r="N5" s="762" t="s">
        <v>188</v>
      </c>
      <c r="O5" s="763"/>
      <c r="P5" s="242">
        <v>4</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637</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c r="Q12" s="770"/>
      <c r="R12" s="771"/>
      <c r="S12" s="771"/>
      <c r="T12" s="771"/>
      <c r="U12" s="771"/>
      <c r="V12" s="771"/>
      <c r="W12" s="772"/>
    </row>
    <row r="13" spans="2:23" s="31" customFormat="1" ht="25.5" customHeight="1" x14ac:dyDescent="0.15">
      <c r="B13" s="777" t="s">
        <v>396</v>
      </c>
      <c r="C13" s="793"/>
      <c r="D13" s="778"/>
      <c r="E13" s="794" t="s">
        <v>880</v>
      </c>
      <c r="F13" s="795"/>
      <c r="G13" s="796"/>
      <c r="H13" s="777" t="s">
        <v>425</v>
      </c>
      <c r="I13" s="778"/>
      <c r="J13" s="794" t="s">
        <v>881</v>
      </c>
      <c r="K13" s="795"/>
      <c r="L13" s="796"/>
      <c r="M13" s="777" t="s">
        <v>396</v>
      </c>
      <c r="N13" s="793"/>
      <c r="O13" s="778"/>
      <c r="P13" s="794" t="s">
        <v>882</v>
      </c>
      <c r="Q13" s="795"/>
      <c r="R13" s="796"/>
      <c r="S13" s="777" t="s">
        <v>425</v>
      </c>
      <c r="T13" s="778"/>
      <c r="U13" s="779" t="s">
        <v>883</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884</v>
      </c>
      <c r="Q15" s="801"/>
      <c r="R15" s="801"/>
      <c r="S15" s="801"/>
      <c r="T15" s="801"/>
      <c r="U15" s="801"/>
      <c r="V15" s="801"/>
      <c r="W15" s="802"/>
    </row>
    <row r="16" spans="2:23" s="31" customFormat="1" ht="25.5" customHeight="1" x14ac:dyDescent="0.15">
      <c r="B16" s="760" t="s">
        <v>31</v>
      </c>
      <c r="C16" s="762" t="s">
        <v>188</v>
      </c>
      <c r="D16" s="763"/>
      <c r="E16" s="242">
        <v>5</v>
      </c>
      <c r="F16" s="764"/>
      <c r="G16" s="765"/>
      <c r="H16" s="765"/>
      <c r="I16" s="765"/>
      <c r="J16" s="765"/>
      <c r="K16" s="765"/>
      <c r="L16" s="766"/>
      <c r="M16" s="760" t="s">
        <v>31</v>
      </c>
      <c r="N16" s="762" t="s">
        <v>188</v>
      </c>
      <c r="O16" s="763"/>
      <c r="P16" s="242">
        <v>5</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885</v>
      </c>
      <c r="F24" s="795"/>
      <c r="G24" s="796"/>
      <c r="H24" s="777" t="s">
        <v>425</v>
      </c>
      <c r="I24" s="778"/>
      <c r="J24" s="794" t="s">
        <v>886</v>
      </c>
      <c r="K24" s="795"/>
      <c r="L24" s="796"/>
      <c r="M24" s="777" t="s">
        <v>396</v>
      </c>
      <c r="N24" s="793"/>
      <c r="O24" s="778"/>
      <c r="P24" s="794" t="s">
        <v>887</v>
      </c>
      <c r="Q24" s="795"/>
      <c r="R24" s="796"/>
      <c r="S24" s="777" t="s">
        <v>425</v>
      </c>
      <c r="T24" s="778"/>
      <c r="U24" s="797" t="s">
        <v>828</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6648C33-4D24-4148-8920-A8F745128B0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B2B887-2ABC-49EE-A7AB-F2DE102F354D}">
          <x14:formula1>
            <xm:f>'(参考)リスト'!$B$16:$B$21</xm:f>
          </x14:formula1>
          <xm:sqref>E7 E18 P7 P18</xm:sqref>
        </x14:dataValidation>
        <x14:dataValidation type="list" allowBlank="1" showInputMessage="1" showErrorMessage="1" xr:uid="{590132F4-1D97-4E4B-B740-EBF6B105AC49}">
          <x14:formula1>
            <xm:f>'(参考)リスト'!$E$16:$E$27</xm:f>
          </x14:formula1>
          <xm:sqref>E9 E20 P9 P20</xm:sqref>
        </x14:dataValidation>
        <x14:dataValidation type="list" allowBlank="1" showInputMessage="1" showErrorMessage="1" xr:uid="{44A3B6A8-95D6-4C8F-BEE0-F9969AAA5DE6}">
          <x14:formula1>
            <xm:f>'(参考)リスト'!$D$16:$D$18</xm:f>
          </x14:formula1>
          <xm:sqref>E10 E21 P10 P21</xm:sqref>
        </x14:dataValidation>
        <x14:dataValidation type="list" allowBlank="1" showInputMessage="1" showErrorMessage="1" xr:uid="{FFBAA27C-588F-42D6-959C-A26A7868BB7F}">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7FF18-0145-47BF-B253-9103E2FE7800}">
  <sheetPr codeName="Sheet31"/>
  <dimension ref="B1:X31"/>
  <sheetViews>
    <sheetView showGridLines="0" showZeros="0" view="pageBreakPreview" topLeftCell="A8"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5</v>
      </c>
      <c r="F5" s="764"/>
      <c r="G5" s="765"/>
      <c r="H5" s="765"/>
      <c r="I5" s="765"/>
      <c r="J5" s="765"/>
      <c r="K5" s="765"/>
      <c r="L5" s="766"/>
      <c r="M5" s="760" t="s">
        <v>31</v>
      </c>
      <c r="N5" s="762" t="s">
        <v>188</v>
      </c>
      <c r="O5" s="763"/>
      <c r="P5" s="242">
        <v>5</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888</v>
      </c>
      <c r="F13" s="795"/>
      <c r="G13" s="796"/>
      <c r="H13" s="777" t="s">
        <v>425</v>
      </c>
      <c r="I13" s="778"/>
      <c r="J13" s="794" t="s">
        <v>889</v>
      </c>
      <c r="K13" s="795"/>
      <c r="L13" s="796"/>
      <c r="M13" s="777" t="s">
        <v>396</v>
      </c>
      <c r="N13" s="793"/>
      <c r="O13" s="778"/>
      <c r="P13" s="794" t="s">
        <v>890</v>
      </c>
      <c r="Q13" s="795"/>
      <c r="R13" s="796"/>
      <c r="S13" s="777" t="s">
        <v>425</v>
      </c>
      <c r="T13" s="778"/>
      <c r="U13" s="779" t="s">
        <v>761</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812</v>
      </c>
      <c r="F15" s="801"/>
      <c r="G15" s="801"/>
      <c r="H15" s="801"/>
      <c r="I15" s="801"/>
      <c r="J15" s="801"/>
      <c r="K15" s="801"/>
      <c r="L15" s="802"/>
      <c r="M15" s="774" t="s">
        <v>397</v>
      </c>
      <c r="N15" s="776"/>
      <c r="O15" s="775"/>
      <c r="P15" s="800" t="s">
        <v>891</v>
      </c>
      <c r="Q15" s="801"/>
      <c r="R15" s="801"/>
      <c r="S15" s="801"/>
      <c r="T15" s="801"/>
      <c r="U15" s="801"/>
      <c r="V15" s="801"/>
      <c r="W15" s="802"/>
    </row>
    <row r="16" spans="2:23" s="31" customFormat="1" ht="25.5" customHeight="1" x14ac:dyDescent="0.15">
      <c r="B16" s="760" t="s">
        <v>31</v>
      </c>
      <c r="C16" s="762" t="s">
        <v>188</v>
      </c>
      <c r="D16" s="763"/>
      <c r="E16" s="242">
        <v>5</v>
      </c>
      <c r="F16" s="764"/>
      <c r="G16" s="765"/>
      <c r="H16" s="765"/>
      <c r="I16" s="765"/>
      <c r="J16" s="765"/>
      <c r="K16" s="765"/>
      <c r="L16" s="766"/>
      <c r="M16" s="760" t="s">
        <v>31</v>
      </c>
      <c r="N16" s="762" t="s">
        <v>188</v>
      </c>
      <c r="O16" s="763"/>
      <c r="P16" s="242">
        <v>6</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892</v>
      </c>
      <c r="F24" s="795"/>
      <c r="G24" s="796"/>
      <c r="H24" s="777" t="s">
        <v>425</v>
      </c>
      <c r="I24" s="778"/>
      <c r="J24" s="794" t="s">
        <v>524</v>
      </c>
      <c r="K24" s="795"/>
      <c r="L24" s="796"/>
      <c r="M24" s="777" t="s">
        <v>396</v>
      </c>
      <c r="N24" s="793"/>
      <c r="O24" s="778"/>
      <c r="P24" s="794" t="s">
        <v>893</v>
      </c>
      <c r="Q24" s="795"/>
      <c r="R24" s="796"/>
      <c r="S24" s="777" t="s">
        <v>425</v>
      </c>
      <c r="T24" s="778"/>
      <c r="U24" s="797" t="s">
        <v>894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614ABE2-78EB-46D4-81DD-B38A6C4B4B2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BEA2D4-8075-4205-869A-DF66323D944C}">
          <x14:formula1>
            <xm:f>'(参考)リスト'!$F$16:$F$21</xm:f>
          </x14:formula1>
          <xm:sqref>E11:E12 E22:E23 P11:P12 P22:P23</xm:sqref>
        </x14:dataValidation>
        <x14:dataValidation type="list" allowBlank="1" showInputMessage="1" showErrorMessage="1" xr:uid="{A67D391F-2B10-4E41-960D-5AA70AF8E7DA}">
          <x14:formula1>
            <xm:f>'(参考)リスト'!$D$16:$D$18</xm:f>
          </x14:formula1>
          <xm:sqref>E10 E21 P10 P21</xm:sqref>
        </x14:dataValidation>
        <x14:dataValidation type="list" allowBlank="1" showInputMessage="1" showErrorMessage="1" xr:uid="{B498A816-548D-44A0-ACE6-B101E87B4AB6}">
          <x14:formula1>
            <xm:f>'(参考)リスト'!$E$16:$E$27</xm:f>
          </x14:formula1>
          <xm:sqref>E9 E20 P9 P20</xm:sqref>
        </x14:dataValidation>
        <x14:dataValidation type="list" allowBlank="1" showInputMessage="1" showErrorMessage="1" xr:uid="{A2D5F411-0D03-440A-8E00-C88465BB82EC}">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A240B-83E4-4F0E-A26E-8A4346DD1A76}">
  <sheetPr codeName="Sheet43"/>
  <dimension ref="B1:X31"/>
  <sheetViews>
    <sheetView showGridLines="0" showZeros="0" view="pageBreakPreview" topLeftCell="A11"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6</v>
      </c>
      <c r="F5" s="764"/>
      <c r="G5" s="765"/>
      <c r="H5" s="765"/>
      <c r="I5" s="765"/>
      <c r="J5" s="765"/>
      <c r="K5" s="765"/>
      <c r="L5" s="766"/>
      <c r="M5" s="760" t="s">
        <v>31</v>
      </c>
      <c r="N5" s="762" t="s">
        <v>188</v>
      </c>
      <c r="O5" s="763"/>
      <c r="P5" s="242">
        <v>6</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535</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895</v>
      </c>
      <c r="F13" s="795"/>
      <c r="G13" s="796"/>
      <c r="H13" s="777" t="s">
        <v>425</v>
      </c>
      <c r="I13" s="778"/>
      <c r="J13" s="794" t="s">
        <v>896</v>
      </c>
      <c r="K13" s="795"/>
      <c r="L13" s="796"/>
      <c r="M13" s="777" t="s">
        <v>396</v>
      </c>
      <c r="N13" s="793"/>
      <c r="O13" s="778"/>
      <c r="P13" s="794" t="s">
        <v>899</v>
      </c>
      <c r="Q13" s="795"/>
      <c r="R13" s="796"/>
      <c r="S13" s="777" t="s">
        <v>425</v>
      </c>
      <c r="T13" s="778"/>
      <c r="U13" s="779" t="s">
        <v>900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6</v>
      </c>
      <c r="F16" s="764"/>
      <c r="G16" s="765"/>
      <c r="H16" s="765"/>
      <c r="I16" s="765"/>
      <c r="J16" s="765"/>
      <c r="K16" s="765"/>
      <c r="L16" s="766"/>
      <c r="M16" s="760" t="s">
        <v>31</v>
      </c>
      <c r="N16" s="762" t="s">
        <v>188</v>
      </c>
      <c r="O16" s="763"/>
      <c r="P16" s="242">
        <v>6</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6</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897</v>
      </c>
      <c r="F24" s="795"/>
      <c r="G24" s="796"/>
      <c r="H24" s="777" t="s">
        <v>425</v>
      </c>
      <c r="I24" s="778"/>
      <c r="J24" s="794" t="s">
        <v>898</v>
      </c>
      <c r="K24" s="795"/>
      <c r="L24" s="796"/>
      <c r="M24" s="777" t="s">
        <v>396</v>
      </c>
      <c r="N24" s="793"/>
      <c r="O24" s="778"/>
      <c r="P24" s="794" t="s">
        <v>901</v>
      </c>
      <c r="Q24" s="795"/>
      <c r="R24" s="796"/>
      <c r="S24" s="777" t="s">
        <v>425</v>
      </c>
      <c r="T24" s="778"/>
      <c r="U24" s="797" t="s">
        <v>902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2B32B9A-6775-428D-A911-9F30835DA00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39E5AC-CB61-4CD8-B9D9-28B2DB9B2441}">
          <x14:formula1>
            <xm:f>'(参考)リスト'!$B$16:$B$21</xm:f>
          </x14:formula1>
          <xm:sqref>E7 E18 P7 P18</xm:sqref>
        </x14:dataValidation>
        <x14:dataValidation type="list" allowBlank="1" showInputMessage="1" showErrorMessage="1" xr:uid="{1625A7B2-4A4F-4ED6-809C-3D8E3BE1E2C4}">
          <x14:formula1>
            <xm:f>'(参考)リスト'!$E$16:$E$27</xm:f>
          </x14:formula1>
          <xm:sqref>E9 E20 P9 P20</xm:sqref>
        </x14:dataValidation>
        <x14:dataValidation type="list" allowBlank="1" showInputMessage="1" showErrorMessage="1" xr:uid="{7C3D70E9-C6A6-417F-BF3A-753D3051A3AB}">
          <x14:formula1>
            <xm:f>'(参考)リスト'!$D$16:$D$18</xm:f>
          </x14:formula1>
          <xm:sqref>E10 E21 P10 P21</xm:sqref>
        </x14:dataValidation>
        <x14:dataValidation type="list" allowBlank="1" showInputMessage="1" showErrorMessage="1" xr:uid="{09D3BA45-11AA-445A-8E7A-1CB374171DD1}">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CB483-B2FC-447E-9786-324EEE12A920}">
  <sheetPr codeName="Sheet44"/>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7</v>
      </c>
      <c r="F5" s="764"/>
      <c r="G5" s="765"/>
      <c r="H5" s="765"/>
      <c r="I5" s="765"/>
      <c r="J5" s="765"/>
      <c r="K5" s="765"/>
      <c r="L5" s="766"/>
      <c r="M5" s="760" t="s">
        <v>31</v>
      </c>
      <c r="N5" s="762" t="s">
        <v>188</v>
      </c>
      <c r="O5" s="763"/>
      <c r="P5" s="242">
        <v>7</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903</v>
      </c>
      <c r="F13" s="795"/>
      <c r="G13" s="796"/>
      <c r="H13" s="777" t="s">
        <v>425</v>
      </c>
      <c r="I13" s="778"/>
      <c r="J13" s="794" t="s">
        <v>904</v>
      </c>
      <c r="K13" s="795"/>
      <c r="L13" s="796"/>
      <c r="M13" s="777" t="s">
        <v>396</v>
      </c>
      <c r="N13" s="793"/>
      <c r="O13" s="778"/>
      <c r="P13" s="794" t="s">
        <v>907</v>
      </c>
      <c r="Q13" s="795"/>
      <c r="R13" s="796"/>
      <c r="S13" s="777" t="s">
        <v>425</v>
      </c>
      <c r="T13" s="778"/>
      <c r="U13" s="779" t="s">
        <v>908</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822</v>
      </c>
      <c r="Q15" s="801"/>
      <c r="R15" s="801"/>
      <c r="S15" s="801"/>
      <c r="T15" s="801"/>
      <c r="U15" s="801"/>
      <c r="V15" s="801"/>
      <c r="W15" s="802"/>
    </row>
    <row r="16" spans="2:23" s="31" customFormat="1" ht="25.5" customHeight="1" x14ac:dyDescent="0.15">
      <c r="B16" s="760" t="s">
        <v>31</v>
      </c>
      <c r="C16" s="762" t="s">
        <v>188</v>
      </c>
      <c r="D16" s="763"/>
      <c r="E16" s="242">
        <v>7</v>
      </c>
      <c r="F16" s="764"/>
      <c r="G16" s="765"/>
      <c r="H16" s="765"/>
      <c r="I16" s="765"/>
      <c r="J16" s="765"/>
      <c r="K16" s="765"/>
      <c r="L16" s="766"/>
      <c r="M16" s="760" t="s">
        <v>31</v>
      </c>
      <c r="N16" s="762" t="s">
        <v>188</v>
      </c>
      <c r="O16" s="763"/>
      <c r="P16" s="242">
        <v>7</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905</v>
      </c>
      <c r="F24" s="795"/>
      <c r="G24" s="796"/>
      <c r="H24" s="777" t="s">
        <v>425</v>
      </c>
      <c r="I24" s="778"/>
      <c r="J24" s="794" t="s">
        <v>906</v>
      </c>
      <c r="K24" s="795"/>
      <c r="L24" s="796"/>
      <c r="M24" s="777" t="s">
        <v>396</v>
      </c>
      <c r="N24" s="793"/>
      <c r="O24" s="778"/>
      <c r="P24" s="794" t="s">
        <v>909</v>
      </c>
      <c r="Q24" s="795"/>
      <c r="R24" s="796"/>
      <c r="S24" s="777" t="s">
        <v>425</v>
      </c>
      <c r="T24" s="778"/>
      <c r="U24" s="797" t="s">
        <v>910</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1ADF9928-CF95-4826-8DCA-B41BBF35414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F688F7-3100-4349-BBDA-78E97A6005BC}">
          <x14:formula1>
            <xm:f>'(参考)リスト'!$F$16:$F$21</xm:f>
          </x14:formula1>
          <xm:sqref>E11:E12 E22:E23 P11:P12 P22:P23</xm:sqref>
        </x14:dataValidation>
        <x14:dataValidation type="list" allowBlank="1" showInputMessage="1" showErrorMessage="1" xr:uid="{EE3415C0-6CE5-45C4-B023-680D976128AC}">
          <x14:formula1>
            <xm:f>'(参考)リスト'!$D$16:$D$18</xm:f>
          </x14:formula1>
          <xm:sqref>E10 E21 P10 P21</xm:sqref>
        </x14:dataValidation>
        <x14:dataValidation type="list" allowBlank="1" showInputMessage="1" showErrorMessage="1" xr:uid="{098689AB-08D9-4DD8-9738-E1A4194F4BC0}">
          <x14:formula1>
            <xm:f>'(参考)リスト'!$E$16:$E$27</xm:f>
          </x14:formula1>
          <xm:sqref>E9 E20 P9 P20</xm:sqref>
        </x14:dataValidation>
        <x14:dataValidation type="list" allowBlank="1" showInputMessage="1" showErrorMessage="1" xr:uid="{CBE31787-3931-4B93-8A02-2CBBBDA2F75F}">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B9A7-091C-4A86-A6E1-8C585DF6DA47}">
  <sheetPr codeName="Sheet45"/>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7</v>
      </c>
      <c r="F5" s="764"/>
      <c r="G5" s="765"/>
      <c r="H5" s="765"/>
      <c r="I5" s="765"/>
      <c r="J5" s="765"/>
      <c r="K5" s="765"/>
      <c r="L5" s="766"/>
      <c r="M5" s="760" t="s">
        <v>31</v>
      </c>
      <c r="N5" s="762" t="s">
        <v>188</v>
      </c>
      <c r="O5" s="763"/>
      <c r="P5" s="242">
        <v>7</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911</v>
      </c>
      <c r="F13" s="795"/>
      <c r="G13" s="796"/>
      <c r="H13" s="777" t="s">
        <v>425</v>
      </c>
      <c r="I13" s="778"/>
      <c r="J13" s="794" t="s">
        <v>524</v>
      </c>
      <c r="K13" s="795"/>
      <c r="L13" s="796"/>
      <c r="M13" s="777" t="s">
        <v>396</v>
      </c>
      <c r="N13" s="793"/>
      <c r="O13" s="778"/>
      <c r="P13" s="794" t="s">
        <v>913</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912</v>
      </c>
      <c r="F15" s="801"/>
      <c r="G15" s="801"/>
      <c r="H15" s="801"/>
      <c r="I15" s="801"/>
      <c r="J15" s="801"/>
      <c r="K15" s="801"/>
      <c r="L15" s="802"/>
      <c r="M15" s="774" t="s">
        <v>397</v>
      </c>
      <c r="N15" s="776"/>
      <c r="O15" s="775"/>
      <c r="P15" s="800" t="s">
        <v>891</v>
      </c>
      <c r="Q15" s="801"/>
      <c r="R15" s="801"/>
      <c r="S15" s="801"/>
      <c r="T15" s="801"/>
      <c r="U15" s="801"/>
      <c r="V15" s="801"/>
      <c r="W15" s="802"/>
    </row>
    <row r="16" spans="2:23" s="31" customFormat="1" ht="25.5" customHeight="1" x14ac:dyDescent="0.15">
      <c r="B16" s="760" t="s">
        <v>31</v>
      </c>
      <c r="C16" s="762" t="s">
        <v>188</v>
      </c>
      <c r="D16" s="763"/>
      <c r="E16" s="242">
        <v>7</v>
      </c>
      <c r="F16" s="764"/>
      <c r="G16" s="765"/>
      <c r="H16" s="765"/>
      <c r="I16" s="765"/>
      <c r="J16" s="765"/>
      <c r="K16" s="765"/>
      <c r="L16" s="766"/>
      <c r="M16" s="760" t="s">
        <v>31</v>
      </c>
      <c r="N16" s="762" t="s">
        <v>188</v>
      </c>
      <c r="O16" s="763"/>
      <c r="P16" s="242">
        <v>7</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543</v>
      </c>
      <c r="Q19" s="767"/>
      <c r="R19" s="768"/>
      <c r="S19" s="768"/>
      <c r="T19" s="768"/>
      <c r="U19" s="768"/>
      <c r="V19" s="768"/>
      <c r="W19" s="769"/>
    </row>
    <row r="20" spans="2:24" s="31" customFormat="1" ht="25.5" customHeight="1" x14ac:dyDescent="0.15">
      <c r="B20" s="774" t="s">
        <v>30</v>
      </c>
      <c r="C20" s="776"/>
      <c r="D20" s="775"/>
      <c r="E20" s="245" t="s">
        <v>458</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914</v>
      </c>
      <c r="F24" s="795"/>
      <c r="G24" s="796"/>
      <c r="H24" s="777" t="s">
        <v>425</v>
      </c>
      <c r="I24" s="778"/>
      <c r="J24" s="794" t="s">
        <v>738</v>
      </c>
      <c r="K24" s="795"/>
      <c r="L24" s="796"/>
      <c r="M24" s="777" t="s">
        <v>396</v>
      </c>
      <c r="N24" s="793"/>
      <c r="O24" s="778"/>
      <c r="P24" s="794" t="s">
        <v>915</v>
      </c>
      <c r="Q24" s="795"/>
      <c r="R24" s="796"/>
      <c r="S24" s="777" t="s">
        <v>425</v>
      </c>
      <c r="T24" s="778"/>
      <c r="U24" s="797" t="s">
        <v>916</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891</v>
      </c>
      <c r="F26" s="801"/>
      <c r="G26" s="801"/>
      <c r="H26" s="801"/>
      <c r="I26" s="801"/>
      <c r="J26" s="801"/>
      <c r="K26" s="801"/>
      <c r="L26" s="802"/>
      <c r="M26" s="774" t="s">
        <v>397</v>
      </c>
      <c r="N26" s="776"/>
      <c r="O26" s="775"/>
      <c r="P26" s="800" t="s">
        <v>939</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3059A84-0F8B-4BCC-96C2-61D2A90644C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C081D9-3AED-4B0D-8128-9F9EA3641A90}">
          <x14:formula1>
            <xm:f>'(参考)リスト'!$B$16:$B$21</xm:f>
          </x14:formula1>
          <xm:sqref>E7 E18 P7 P18</xm:sqref>
        </x14:dataValidation>
        <x14:dataValidation type="list" allowBlank="1" showInputMessage="1" showErrorMessage="1" xr:uid="{C4C5B3AF-2089-45DA-B212-F984EDF0D456}">
          <x14:formula1>
            <xm:f>'(参考)リスト'!$E$16:$E$27</xm:f>
          </x14:formula1>
          <xm:sqref>E9 E20 P9 P20</xm:sqref>
        </x14:dataValidation>
        <x14:dataValidation type="list" allowBlank="1" showInputMessage="1" showErrorMessage="1" xr:uid="{B45E5EBC-1356-46C2-A305-CC842DE31D20}">
          <x14:formula1>
            <xm:f>'(参考)リスト'!$D$16:$D$18</xm:f>
          </x14:formula1>
          <xm:sqref>E10 E21 P10 P21</xm:sqref>
        </x14:dataValidation>
        <x14:dataValidation type="list" allowBlank="1" showInputMessage="1" showErrorMessage="1" xr:uid="{69A567D8-B190-41DE-B96A-28389BE4D7B1}">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A4A8-75F6-43B8-BC38-D7E931A9F93E}">
  <sheetPr codeName="Sheet46"/>
  <dimension ref="B1:X31"/>
  <sheetViews>
    <sheetView showGridLines="0" showZeros="0" view="pageBreakPreview" topLeftCell="A5" zoomScaleNormal="70" zoomScaleSheetLayoutView="100" workbookViewId="0">
      <selection activeCell="E18" sqref="E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8</v>
      </c>
      <c r="F5" s="764"/>
      <c r="G5" s="765"/>
      <c r="H5" s="765"/>
      <c r="I5" s="765"/>
      <c r="J5" s="765"/>
      <c r="K5" s="765"/>
      <c r="L5" s="766"/>
      <c r="M5" s="760" t="s">
        <v>31</v>
      </c>
      <c r="N5" s="762" t="s">
        <v>188</v>
      </c>
      <c r="O5" s="763"/>
      <c r="P5" s="242">
        <v>8</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917</v>
      </c>
      <c r="F13" s="795"/>
      <c r="G13" s="796"/>
      <c r="H13" s="777" t="s">
        <v>425</v>
      </c>
      <c r="I13" s="778"/>
      <c r="J13" s="794" t="s">
        <v>918</v>
      </c>
      <c r="K13" s="795"/>
      <c r="L13" s="796"/>
      <c r="M13" s="777" t="s">
        <v>396</v>
      </c>
      <c r="N13" s="793"/>
      <c r="O13" s="778"/>
      <c r="P13" s="794" t="s">
        <v>834</v>
      </c>
      <c r="Q13" s="795"/>
      <c r="R13" s="796"/>
      <c r="S13" s="777" t="s">
        <v>425</v>
      </c>
      <c r="T13" s="778"/>
      <c r="U13" s="779" t="s">
        <v>920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8</v>
      </c>
      <c r="F16" s="764"/>
      <c r="G16" s="765"/>
      <c r="H16" s="765"/>
      <c r="I16" s="765"/>
      <c r="J16" s="765"/>
      <c r="K16" s="765"/>
      <c r="L16" s="766"/>
      <c r="M16" s="760" t="s">
        <v>31</v>
      </c>
      <c r="N16" s="762" t="s">
        <v>188</v>
      </c>
      <c r="O16" s="763"/>
      <c r="P16" s="242">
        <v>8</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759</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919</v>
      </c>
      <c r="F24" s="795"/>
      <c r="G24" s="796"/>
      <c r="H24" s="777" t="s">
        <v>425</v>
      </c>
      <c r="I24" s="778"/>
      <c r="J24" s="794" t="s">
        <v>524</v>
      </c>
      <c r="K24" s="795"/>
      <c r="L24" s="796"/>
      <c r="M24" s="777" t="s">
        <v>396</v>
      </c>
      <c r="N24" s="793"/>
      <c r="O24" s="778"/>
      <c r="P24" s="794" t="s">
        <v>921</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847</v>
      </c>
      <c r="F26" s="801"/>
      <c r="G26" s="801"/>
      <c r="H26" s="801"/>
      <c r="I26" s="801"/>
      <c r="J26" s="801"/>
      <c r="K26" s="801"/>
      <c r="L26" s="802"/>
      <c r="M26" s="774" t="s">
        <v>397</v>
      </c>
      <c r="N26" s="776"/>
      <c r="O26" s="775"/>
      <c r="P26" s="800" t="s">
        <v>938</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90D48B8A-A2AA-4B60-A844-3BD1B60C159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EE6735-1E9B-487E-B2B7-41B20EBB3361}">
          <x14:formula1>
            <xm:f>'(参考)リスト'!$F$16:$F$21</xm:f>
          </x14:formula1>
          <xm:sqref>E11:E12 E22:E23 P11:P12 P22:P23</xm:sqref>
        </x14:dataValidation>
        <x14:dataValidation type="list" allowBlank="1" showInputMessage="1" showErrorMessage="1" xr:uid="{E9989143-E8F6-41C4-9DD0-FEBE2E80F8AC}">
          <x14:formula1>
            <xm:f>'(参考)リスト'!$D$16:$D$18</xm:f>
          </x14:formula1>
          <xm:sqref>E10 E21 P10 P21</xm:sqref>
        </x14:dataValidation>
        <x14:dataValidation type="list" allowBlank="1" showInputMessage="1" showErrorMessage="1" xr:uid="{0753A7AB-C2C8-4ABA-B238-A39F6B0E4447}">
          <x14:formula1>
            <xm:f>'(参考)リスト'!$E$16:$E$27</xm:f>
          </x14:formula1>
          <xm:sqref>E9 E20 P9 P20</xm:sqref>
        </x14:dataValidation>
        <x14:dataValidation type="list" allowBlank="1" showInputMessage="1" showErrorMessage="1" xr:uid="{1E96D1CC-7220-40DC-BFAB-D40AA3F1433B}">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297FB-E2C2-4A70-8D3D-5210AA76F96C}">
  <sheetPr codeName="Sheet47"/>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8</v>
      </c>
      <c r="F5" s="764"/>
      <c r="G5" s="765"/>
      <c r="H5" s="765"/>
      <c r="I5" s="765"/>
      <c r="J5" s="765"/>
      <c r="K5" s="765"/>
      <c r="L5" s="766"/>
      <c r="M5" s="760" t="s">
        <v>31</v>
      </c>
      <c r="N5" s="762" t="s">
        <v>188</v>
      </c>
      <c r="O5" s="763"/>
      <c r="P5" s="242">
        <v>8</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911</v>
      </c>
      <c r="F13" s="795"/>
      <c r="G13" s="796"/>
      <c r="H13" s="777" t="s">
        <v>425</v>
      </c>
      <c r="I13" s="778"/>
      <c r="J13" s="794" t="s">
        <v>524</v>
      </c>
      <c r="K13" s="795"/>
      <c r="L13" s="796"/>
      <c r="M13" s="777" t="s">
        <v>396</v>
      </c>
      <c r="N13" s="793"/>
      <c r="O13" s="778"/>
      <c r="P13" s="794" t="s">
        <v>925</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922</v>
      </c>
      <c r="F15" s="801"/>
      <c r="G15" s="801"/>
      <c r="H15" s="801"/>
      <c r="I15" s="801"/>
      <c r="J15" s="801"/>
      <c r="K15" s="801"/>
      <c r="L15" s="802"/>
      <c r="M15" s="774" t="s">
        <v>397</v>
      </c>
      <c r="N15" s="776"/>
      <c r="O15" s="775"/>
      <c r="P15" s="800" t="s">
        <v>924</v>
      </c>
      <c r="Q15" s="801"/>
      <c r="R15" s="801"/>
      <c r="S15" s="801"/>
      <c r="T15" s="801"/>
      <c r="U15" s="801"/>
      <c r="V15" s="801"/>
      <c r="W15" s="802"/>
    </row>
    <row r="16" spans="2:23" s="31" customFormat="1" ht="25.5" customHeight="1" x14ac:dyDescent="0.15">
      <c r="B16" s="760" t="s">
        <v>31</v>
      </c>
      <c r="C16" s="762" t="s">
        <v>188</v>
      </c>
      <c r="D16" s="763"/>
      <c r="E16" s="242">
        <v>8</v>
      </c>
      <c r="F16" s="764"/>
      <c r="G16" s="765"/>
      <c r="H16" s="765"/>
      <c r="I16" s="765"/>
      <c r="J16" s="765"/>
      <c r="K16" s="765"/>
      <c r="L16" s="766"/>
      <c r="M16" s="760" t="s">
        <v>31</v>
      </c>
      <c r="N16" s="762" t="s">
        <v>188</v>
      </c>
      <c r="O16" s="763"/>
      <c r="P16" s="242">
        <v>8</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7</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923</v>
      </c>
      <c r="F24" s="795"/>
      <c r="G24" s="796"/>
      <c r="H24" s="777" t="s">
        <v>425</v>
      </c>
      <c r="I24" s="778"/>
      <c r="J24" s="794" t="s">
        <v>524</v>
      </c>
      <c r="K24" s="795"/>
      <c r="L24" s="796"/>
      <c r="M24" s="777" t="s">
        <v>396</v>
      </c>
      <c r="N24" s="793"/>
      <c r="O24" s="778"/>
      <c r="P24" s="794" t="s">
        <v>926</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924</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13EF063-1597-4C29-890A-9268EC4E8F9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03775E-4658-464B-9244-29B5C040F532}">
          <x14:formula1>
            <xm:f>'(参考)リスト'!$B$16:$B$21</xm:f>
          </x14:formula1>
          <xm:sqref>E7 E18 P7 P18</xm:sqref>
        </x14:dataValidation>
        <x14:dataValidation type="list" allowBlank="1" showInputMessage="1" showErrorMessage="1" xr:uid="{64609AFE-4223-42CE-BCA9-74C8946B3991}">
          <x14:formula1>
            <xm:f>'(参考)リスト'!$E$16:$E$27</xm:f>
          </x14:formula1>
          <xm:sqref>E9 E20 P9 P20</xm:sqref>
        </x14:dataValidation>
        <x14:dataValidation type="list" allowBlank="1" showInputMessage="1" showErrorMessage="1" xr:uid="{8714CF92-8C4E-4370-A05D-316E8F8F6801}">
          <x14:formula1>
            <xm:f>'(参考)リスト'!$D$16:$D$18</xm:f>
          </x14:formula1>
          <xm:sqref>E10 E21 P10 P21</xm:sqref>
        </x14:dataValidation>
        <x14:dataValidation type="list" allowBlank="1" showInputMessage="1" showErrorMessage="1" xr:uid="{40B05A83-151E-4B49-9E88-1EB9FC61597D}">
          <x14:formula1>
            <xm:f>'(参考)リスト'!$F$16:$F$21</xm:f>
          </x14:formula1>
          <xm:sqref>E11:E12 E22:E23 P11:P12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B21E1-9C2A-45F2-B490-565E9F856747}">
  <sheetPr codeName="Sheet48"/>
  <dimension ref="B1:X31"/>
  <sheetViews>
    <sheetView showGridLines="0" showZeros="0" view="pageBreakPreview" zoomScaleNormal="70" zoomScaleSheetLayoutView="100" workbookViewId="0">
      <selection activeCell="E18" sqref="E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8</v>
      </c>
      <c r="F5" s="764"/>
      <c r="G5" s="765"/>
      <c r="H5" s="765"/>
      <c r="I5" s="765"/>
      <c r="J5" s="765"/>
      <c r="K5" s="765"/>
      <c r="L5" s="766"/>
      <c r="M5" s="760" t="s">
        <v>31</v>
      </c>
      <c r="N5" s="762" t="s">
        <v>188</v>
      </c>
      <c r="O5" s="763"/>
      <c r="P5" s="242">
        <v>9</v>
      </c>
      <c r="Q5" s="764"/>
      <c r="R5" s="765"/>
      <c r="S5" s="765"/>
      <c r="T5" s="765"/>
      <c r="U5" s="765"/>
      <c r="V5" s="765"/>
      <c r="W5" s="766"/>
    </row>
    <row r="6" spans="2:23" s="31" customFormat="1" ht="25.5" customHeight="1" x14ac:dyDescent="0.15">
      <c r="B6" s="761"/>
      <c r="C6" s="762" t="s">
        <v>320</v>
      </c>
      <c r="D6" s="763"/>
      <c r="E6" s="243">
        <v>8</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525</v>
      </c>
      <c r="Q12" s="770"/>
      <c r="R12" s="771"/>
      <c r="S12" s="771"/>
      <c r="T12" s="771"/>
      <c r="U12" s="771"/>
      <c r="V12" s="771"/>
      <c r="W12" s="772"/>
    </row>
    <row r="13" spans="2:23" s="31" customFormat="1" ht="25.5" customHeight="1" x14ac:dyDescent="0.15">
      <c r="B13" s="777" t="s">
        <v>396</v>
      </c>
      <c r="C13" s="793"/>
      <c r="D13" s="778"/>
      <c r="E13" s="794" t="s">
        <v>927</v>
      </c>
      <c r="F13" s="795"/>
      <c r="G13" s="796"/>
      <c r="H13" s="777" t="s">
        <v>425</v>
      </c>
      <c r="I13" s="778"/>
      <c r="J13" s="794" t="s">
        <v>524</v>
      </c>
      <c r="K13" s="795"/>
      <c r="L13" s="796"/>
      <c r="M13" s="777" t="s">
        <v>396</v>
      </c>
      <c r="N13" s="793"/>
      <c r="O13" s="778"/>
      <c r="P13" s="794" t="s">
        <v>929</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922</v>
      </c>
      <c r="F15" s="801"/>
      <c r="G15" s="801"/>
      <c r="H15" s="801"/>
      <c r="I15" s="801"/>
      <c r="J15" s="801"/>
      <c r="K15" s="801"/>
      <c r="L15" s="802"/>
      <c r="M15" s="774" t="s">
        <v>397</v>
      </c>
      <c r="N15" s="776"/>
      <c r="O15" s="775"/>
      <c r="P15" s="800" t="s">
        <v>930</v>
      </c>
      <c r="Q15" s="801"/>
      <c r="R15" s="801"/>
      <c r="S15" s="801"/>
      <c r="T15" s="801"/>
      <c r="U15" s="801"/>
      <c r="V15" s="801"/>
      <c r="W15" s="802"/>
    </row>
    <row r="16" spans="2:23" s="31" customFormat="1" ht="25.5" customHeight="1" x14ac:dyDescent="0.15">
      <c r="B16" s="760" t="s">
        <v>31</v>
      </c>
      <c r="C16" s="762" t="s">
        <v>188</v>
      </c>
      <c r="D16" s="763"/>
      <c r="E16" s="242">
        <v>9</v>
      </c>
      <c r="F16" s="764"/>
      <c r="G16" s="765"/>
      <c r="H16" s="765"/>
      <c r="I16" s="765"/>
      <c r="J16" s="765"/>
      <c r="K16" s="765"/>
      <c r="L16" s="766"/>
      <c r="M16" s="760" t="s">
        <v>31</v>
      </c>
      <c r="N16" s="762" t="s">
        <v>188</v>
      </c>
      <c r="O16" s="763"/>
      <c r="P16" s="242">
        <v>9</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637</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928</v>
      </c>
      <c r="F24" s="795"/>
      <c r="G24" s="796"/>
      <c r="H24" s="777" t="s">
        <v>425</v>
      </c>
      <c r="I24" s="778"/>
      <c r="J24" s="794" t="s">
        <v>524</v>
      </c>
      <c r="K24" s="795"/>
      <c r="L24" s="796"/>
      <c r="M24" s="777" t="s">
        <v>396</v>
      </c>
      <c r="N24" s="793"/>
      <c r="O24" s="778"/>
      <c r="P24" s="794" t="s">
        <v>931</v>
      </c>
      <c r="Q24" s="795"/>
      <c r="R24" s="796"/>
      <c r="S24" s="777" t="s">
        <v>425</v>
      </c>
      <c r="T24" s="778"/>
      <c r="U24" s="797" t="s">
        <v>861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924</v>
      </c>
      <c r="F26" s="801"/>
      <c r="G26" s="801"/>
      <c r="H26" s="801"/>
      <c r="I26" s="801"/>
      <c r="J26" s="801"/>
      <c r="K26" s="801"/>
      <c r="L26" s="802"/>
      <c r="M26" s="774" t="s">
        <v>397</v>
      </c>
      <c r="N26" s="776"/>
      <c r="O26" s="775"/>
      <c r="P26" s="800" t="s">
        <v>924</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71BC8D6-087E-44A3-BB07-DA0BBB8F217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702A77-F1A2-4FE5-A091-071EB36D0D71}">
          <x14:formula1>
            <xm:f>'(参考)リスト'!$F$16:$F$21</xm:f>
          </x14:formula1>
          <xm:sqref>E11:E12 E22:E23 P11:P12 P22:P23</xm:sqref>
        </x14:dataValidation>
        <x14:dataValidation type="list" allowBlank="1" showInputMessage="1" showErrorMessage="1" xr:uid="{43579B5D-15C8-4F16-B132-A543096A52AD}">
          <x14:formula1>
            <xm:f>'(参考)リスト'!$D$16:$D$18</xm:f>
          </x14:formula1>
          <xm:sqref>E10 E21 P10 P21</xm:sqref>
        </x14:dataValidation>
        <x14:dataValidation type="list" allowBlank="1" showInputMessage="1" showErrorMessage="1" xr:uid="{9A0890EC-62B9-43FE-84DD-ED6DDC2B596F}">
          <x14:formula1>
            <xm:f>'(参考)リスト'!$E$16:$E$27</xm:f>
          </x14:formula1>
          <xm:sqref>E9 E20 P9 P20</xm:sqref>
        </x14:dataValidation>
        <x14:dataValidation type="list" allowBlank="1" showInputMessage="1" showErrorMessage="1" xr:uid="{784EC3D3-1C27-4B3A-9B4A-F4D8FE722A6E}">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8E1D-7E2D-439A-9138-B2F2ACDCFA6C}">
  <sheetPr codeName="Sheet49"/>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9</v>
      </c>
      <c r="F5" s="764"/>
      <c r="G5" s="765"/>
      <c r="H5" s="765"/>
      <c r="I5" s="765"/>
      <c r="J5" s="765"/>
      <c r="K5" s="765"/>
      <c r="L5" s="766"/>
      <c r="M5" s="760" t="s">
        <v>31</v>
      </c>
      <c r="N5" s="762" t="s">
        <v>188</v>
      </c>
      <c r="O5" s="763"/>
      <c r="P5" s="242">
        <v>10</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932</v>
      </c>
      <c r="F13" s="795"/>
      <c r="G13" s="796"/>
      <c r="H13" s="777" t="s">
        <v>425</v>
      </c>
      <c r="I13" s="778"/>
      <c r="J13" s="794" t="s">
        <v>524</v>
      </c>
      <c r="K13" s="795"/>
      <c r="L13" s="796"/>
      <c r="M13" s="777" t="s">
        <v>396</v>
      </c>
      <c r="N13" s="793"/>
      <c r="O13" s="778"/>
      <c r="P13" s="794" t="s">
        <v>935</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810</v>
      </c>
      <c r="F15" s="801"/>
      <c r="G15" s="801"/>
      <c r="H15" s="801"/>
      <c r="I15" s="801"/>
      <c r="J15" s="801"/>
      <c r="K15" s="801"/>
      <c r="L15" s="802"/>
      <c r="M15" s="774" t="s">
        <v>397</v>
      </c>
      <c r="N15" s="776"/>
      <c r="O15" s="775"/>
      <c r="P15" s="800" t="s">
        <v>912</v>
      </c>
      <c r="Q15" s="801"/>
      <c r="R15" s="801"/>
      <c r="S15" s="801"/>
      <c r="T15" s="801"/>
      <c r="U15" s="801"/>
      <c r="V15" s="801"/>
      <c r="W15" s="802"/>
    </row>
    <row r="16" spans="2:23" s="31" customFormat="1" ht="25.5" customHeight="1" x14ac:dyDescent="0.15">
      <c r="B16" s="760" t="s">
        <v>31</v>
      </c>
      <c r="C16" s="762" t="s">
        <v>188</v>
      </c>
      <c r="D16" s="763"/>
      <c r="E16" s="242">
        <v>10</v>
      </c>
      <c r="F16" s="764"/>
      <c r="G16" s="765"/>
      <c r="H16" s="765"/>
      <c r="I16" s="765"/>
      <c r="J16" s="765"/>
      <c r="K16" s="765"/>
      <c r="L16" s="766"/>
      <c r="M16" s="760" t="s">
        <v>31</v>
      </c>
      <c r="N16" s="762" t="s">
        <v>188</v>
      </c>
      <c r="O16" s="763"/>
      <c r="P16" s="242">
        <v>10</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933</v>
      </c>
      <c r="F24" s="795"/>
      <c r="G24" s="796"/>
      <c r="H24" s="777" t="s">
        <v>425</v>
      </c>
      <c r="I24" s="778"/>
      <c r="J24" s="794" t="s">
        <v>934</v>
      </c>
      <c r="K24" s="795"/>
      <c r="L24" s="796"/>
      <c r="M24" s="777" t="s">
        <v>396</v>
      </c>
      <c r="N24" s="793"/>
      <c r="O24" s="778"/>
      <c r="P24" s="794" t="s">
        <v>936</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912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7482012-31E1-4B9E-AA28-0141FE6D80F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9EFDA2-1D58-4C5D-A881-0CE6A762E120}">
          <x14:formula1>
            <xm:f>'(参考)リスト'!$B$16:$B$21</xm:f>
          </x14:formula1>
          <xm:sqref>E7 E18 P7 P18</xm:sqref>
        </x14:dataValidation>
        <x14:dataValidation type="list" allowBlank="1" showInputMessage="1" showErrorMessage="1" xr:uid="{00061F9B-8F90-4B38-A608-96DB1C02CA3A}">
          <x14:formula1>
            <xm:f>'(参考)リスト'!$E$16:$E$27</xm:f>
          </x14:formula1>
          <xm:sqref>E9 E20 P9 P20</xm:sqref>
        </x14:dataValidation>
        <x14:dataValidation type="list" allowBlank="1" showInputMessage="1" showErrorMessage="1" xr:uid="{F6283B57-E6B9-46C2-B4CC-A1C0028720AE}">
          <x14:formula1>
            <xm:f>'(参考)リスト'!$D$16:$D$18</xm:f>
          </x14:formula1>
          <xm:sqref>E10 E21 P10 P21</xm:sqref>
        </x14:dataValidation>
        <x14:dataValidation type="list" allowBlank="1" showInputMessage="1" showErrorMessage="1" xr:uid="{B6747DD3-8A31-40B3-AF14-4F8882492661}">
          <x14:formula1>
            <xm:f>'(参考)リスト'!$F$16:$F$21</xm:f>
          </x14:formula1>
          <xm:sqref>E11:E12 E22:E23 P11:P12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56042-08C4-48D8-B708-7F092B64A53C}">
  <sheetPr codeName="Sheet50"/>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10</v>
      </c>
      <c r="F5" s="764"/>
      <c r="G5" s="765"/>
      <c r="H5" s="765"/>
      <c r="I5" s="765"/>
      <c r="J5" s="765"/>
      <c r="K5" s="765"/>
      <c r="L5" s="766"/>
      <c r="M5" s="760" t="s">
        <v>31</v>
      </c>
      <c r="N5" s="762" t="s">
        <v>188</v>
      </c>
      <c r="O5" s="763"/>
      <c r="P5" s="242">
        <v>10</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940</v>
      </c>
      <c r="F13" s="795"/>
      <c r="G13" s="796"/>
      <c r="H13" s="777" t="s">
        <v>425</v>
      </c>
      <c r="I13" s="778"/>
      <c r="J13" s="794" t="s">
        <v>941</v>
      </c>
      <c r="K13" s="795"/>
      <c r="L13" s="796"/>
      <c r="M13" s="777" t="s">
        <v>396</v>
      </c>
      <c r="N13" s="793"/>
      <c r="O13" s="778"/>
      <c r="P13" s="794" t="s">
        <v>942</v>
      </c>
      <c r="Q13" s="795"/>
      <c r="R13" s="796"/>
      <c r="S13" s="777" t="s">
        <v>425</v>
      </c>
      <c r="T13" s="778"/>
      <c r="U13" s="779" t="s">
        <v>524</v>
      </c>
      <c r="V13" s="780"/>
      <c r="W13" s="781"/>
    </row>
    <row r="14" spans="2:23" s="31" customFormat="1" ht="25.5" customHeight="1" x14ac:dyDescent="0.15">
      <c r="B14" s="782" t="s">
        <v>232</v>
      </c>
      <c r="C14" s="783"/>
      <c r="D14" s="784"/>
      <c r="E14" s="785" t="s">
        <v>526</v>
      </c>
      <c r="F14" s="786"/>
      <c r="G14" s="787"/>
      <c r="H14" s="782" t="s">
        <v>4</v>
      </c>
      <c r="I14" s="784"/>
      <c r="J14" s="788" t="s">
        <v>526</v>
      </c>
      <c r="K14" s="789"/>
      <c r="L14" s="790"/>
      <c r="M14" s="782" t="s">
        <v>232</v>
      </c>
      <c r="N14" s="783"/>
      <c r="O14" s="784"/>
      <c r="P14" s="785" t="s">
        <v>526</v>
      </c>
      <c r="Q14" s="786"/>
      <c r="R14" s="787"/>
      <c r="S14" s="791" t="s">
        <v>4</v>
      </c>
      <c r="T14" s="792"/>
      <c r="U14" s="788" t="s">
        <v>524</v>
      </c>
      <c r="V14" s="789"/>
      <c r="W14" s="790"/>
    </row>
    <row r="15" spans="2:23" s="31" customFormat="1" ht="39.75" customHeight="1" x14ac:dyDescent="0.15">
      <c r="B15" s="774" t="s">
        <v>397</v>
      </c>
      <c r="C15" s="776"/>
      <c r="D15" s="775"/>
      <c r="E15" s="800" t="s">
        <v>876</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10</v>
      </c>
      <c r="F16" s="764"/>
      <c r="G16" s="765"/>
      <c r="H16" s="765"/>
      <c r="I16" s="765"/>
      <c r="J16" s="765"/>
      <c r="K16" s="765"/>
      <c r="L16" s="766"/>
      <c r="M16" s="760" t="s">
        <v>31</v>
      </c>
      <c r="N16" s="762" t="s">
        <v>188</v>
      </c>
      <c r="O16" s="763"/>
      <c r="P16" s="242">
        <v>10</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7</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543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942</v>
      </c>
      <c r="F24" s="795"/>
      <c r="G24" s="796"/>
      <c r="H24" s="777" t="s">
        <v>425</v>
      </c>
      <c r="I24" s="778"/>
      <c r="J24" s="797" t="s">
        <v>526</v>
      </c>
      <c r="K24" s="798"/>
      <c r="L24" s="799"/>
      <c r="M24" s="777" t="s">
        <v>396</v>
      </c>
      <c r="N24" s="793"/>
      <c r="O24" s="778"/>
      <c r="P24" s="794" t="s">
        <v>943</v>
      </c>
      <c r="Q24" s="795"/>
      <c r="R24" s="796"/>
      <c r="S24" s="777" t="s">
        <v>425</v>
      </c>
      <c r="T24" s="778"/>
      <c r="U24" s="797" t="s">
        <v>557</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526</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878</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441C6741-E3B4-4ECF-B24B-C950F2DBE3E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905138-BA33-408B-9ADF-6FAFCBF22980}">
          <x14:formula1>
            <xm:f>'(参考)リスト'!$B$16:$B$21</xm:f>
          </x14:formula1>
          <xm:sqref>E7 E18 P7 P18</xm:sqref>
        </x14:dataValidation>
        <x14:dataValidation type="list" allowBlank="1" showInputMessage="1" showErrorMessage="1" xr:uid="{76E35FB4-269C-4242-A09B-134188EAF749}">
          <x14:formula1>
            <xm:f>'(参考)リスト'!$E$16:$E$27</xm:f>
          </x14:formula1>
          <xm:sqref>E9 E20 P9 P20</xm:sqref>
        </x14:dataValidation>
        <x14:dataValidation type="list" allowBlank="1" showInputMessage="1" showErrorMessage="1" xr:uid="{3E6B3A6A-21FA-46DC-864D-3197BE112D61}">
          <x14:formula1>
            <xm:f>'(参考)リスト'!$D$16:$D$18</xm:f>
          </x14:formula1>
          <xm:sqref>E10 E21 P10 P21</xm:sqref>
        </x14:dataValidation>
        <x14:dataValidation type="list" allowBlank="1" showInputMessage="1" showErrorMessage="1" xr:uid="{BDF17C26-313F-400D-90CE-31594FB02385}">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69489-7A47-48A9-BE51-19B2790B8C62}">
  <sheetPr codeName="Sheet51"/>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10</v>
      </c>
      <c r="F5" s="764"/>
      <c r="G5" s="765"/>
      <c r="H5" s="765"/>
      <c r="I5" s="765"/>
      <c r="J5" s="765"/>
      <c r="K5" s="765"/>
      <c r="L5" s="766"/>
      <c r="M5" s="760" t="s">
        <v>31</v>
      </c>
      <c r="N5" s="762" t="s">
        <v>188</v>
      </c>
      <c r="O5" s="763"/>
      <c r="P5" s="242">
        <v>11</v>
      </c>
      <c r="Q5" s="764"/>
      <c r="R5" s="765"/>
      <c r="S5" s="765"/>
      <c r="T5" s="765"/>
      <c r="U5" s="765"/>
      <c r="V5" s="765"/>
      <c r="W5" s="766"/>
    </row>
    <row r="6" spans="2:23" s="31" customFormat="1" ht="25.5" customHeight="1" x14ac:dyDescent="0.15">
      <c r="B6" s="761"/>
      <c r="C6" s="762" t="s">
        <v>320</v>
      </c>
      <c r="D6" s="763"/>
      <c r="E6" s="243">
        <v>8</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880</v>
      </c>
      <c r="F13" s="795"/>
      <c r="G13" s="796"/>
      <c r="H13" s="777" t="s">
        <v>425</v>
      </c>
      <c r="I13" s="778"/>
      <c r="J13" s="794" t="s">
        <v>557</v>
      </c>
      <c r="K13" s="795"/>
      <c r="L13" s="796"/>
      <c r="M13" s="777" t="s">
        <v>396</v>
      </c>
      <c r="N13" s="793"/>
      <c r="O13" s="778"/>
      <c r="P13" s="794" t="s">
        <v>946</v>
      </c>
      <c r="Q13" s="795"/>
      <c r="R13" s="796"/>
      <c r="S13" s="777" t="s">
        <v>425</v>
      </c>
      <c r="T13" s="778"/>
      <c r="U13" s="779" t="s">
        <v>947</v>
      </c>
      <c r="V13" s="780"/>
      <c r="W13" s="781"/>
    </row>
    <row r="14" spans="2:23" s="31" customFormat="1" ht="25.5" customHeight="1" x14ac:dyDescent="0.15">
      <c r="B14" s="782" t="s">
        <v>232</v>
      </c>
      <c r="C14" s="783"/>
      <c r="D14" s="784"/>
      <c r="E14" s="785" t="s">
        <v>526</v>
      </c>
      <c r="F14" s="786"/>
      <c r="G14" s="787"/>
      <c r="H14" s="782" t="s">
        <v>4</v>
      </c>
      <c r="I14" s="784"/>
      <c r="J14" s="788" t="s">
        <v>524</v>
      </c>
      <c r="K14" s="789"/>
      <c r="L14" s="790"/>
      <c r="M14" s="782" t="s">
        <v>232</v>
      </c>
      <c r="N14" s="783"/>
      <c r="O14" s="784"/>
      <c r="P14" s="785" t="s">
        <v>526</v>
      </c>
      <c r="Q14" s="786"/>
      <c r="R14" s="787"/>
      <c r="S14" s="791" t="s">
        <v>4</v>
      </c>
      <c r="T14" s="792"/>
      <c r="U14" s="788" t="s">
        <v>526</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822</v>
      </c>
      <c r="Q15" s="801"/>
      <c r="R15" s="801"/>
      <c r="S15" s="801"/>
      <c r="T15" s="801"/>
      <c r="U15" s="801"/>
      <c r="V15" s="801"/>
      <c r="W15" s="802"/>
    </row>
    <row r="16" spans="2:23" s="31" customFormat="1" ht="25.5" customHeight="1" x14ac:dyDescent="0.15">
      <c r="B16" s="760" t="s">
        <v>31</v>
      </c>
      <c r="C16" s="762" t="s">
        <v>188</v>
      </c>
      <c r="D16" s="763"/>
      <c r="E16" s="242">
        <v>11</v>
      </c>
      <c r="F16" s="764"/>
      <c r="G16" s="765"/>
      <c r="H16" s="765"/>
      <c r="I16" s="765"/>
      <c r="J16" s="765"/>
      <c r="K16" s="765"/>
      <c r="L16" s="766"/>
      <c r="M16" s="760" t="s">
        <v>31</v>
      </c>
      <c r="N16" s="762" t="s">
        <v>188</v>
      </c>
      <c r="O16" s="763"/>
      <c r="P16" s="242">
        <v>11</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525</v>
      </c>
      <c r="Q23" s="770"/>
      <c r="R23" s="771"/>
      <c r="S23" s="771"/>
      <c r="T23" s="771"/>
      <c r="U23" s="771"/>
      <c r="V23" s="771"/>
      <c r="W23" s="772"/>
    </row>
    <row r="24" spans="2:24" s="31" customFormat="1" ht="25.5" customHeight="1" x14ac:dyDescent="0.15">
      <c r="B24" s="777" t="s">
        <v>396</v>
      </c>
      <c r="C24" s="793"/>
      <c r="D24" s="778"/>
      <c r="E24" s="794" t="s">
        <v>944</v>
      </c>
      <c r="F24" s="795"/>
      <c r="G24" s="796"/>
      <c r="H24" s="777" t="s">
        <v>425</v>
      </c>
      <c r="I24" s="778"/>
      <c r="J24" s="794" t="s">
        <v>945</v>
      </c>
      <c r="K24" s="795"/>
      <c r="L24" s="796"/>
      <c r="M24" s="777" t="s">
        <v>396</v>
      </c>
      <c r="N24" s="793"/>
      <c r="O24" s="778"/>
      <c r="P24" s="794" t="s">
        <v>948</v>
      </c>
      <c r="Q24" s="795"/>
      <c r="R24" s="796"/>
      <c r="S24" s="777" t="s">
        <v>425</v>
      </c>
      <c r="T24" s="778"/>
      <c r="U24" s="797" t="s">
        <v>557</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526</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930</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82D912FC-7761-4018-8F4B-509EDA2E32B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D7BE4C-8C8E-4242-9C69-B6E1AA553FE1}">
          <x14:formula1>
            <xm:f>'(参考)リスト'!$F$16:$F$21</xm:f>
          </x14:formula1>
          <xm:sqref>E11:E12 E22:E23 P11:P12 P22:P23</xm:sqref>
        </x14:dataValidation>
        <x14:dataValidation type="list" allowBlank="1" showInputMessage="1" showErrorMessage="1" xr:uid="{A02597DF-2598-4239-989D-6BDBE4F2B67E}">
          <x14:formula1>
            <xm:f>'(参考)リスト'!$D$16:$D$18</xm:f>
          </x14:formula1>
          <xm:sqref>E10 E21 P10 P21</xm:sqref>
        </x14:dataValidation>
        <x14:dataValidation type="list" allowBlank="1" showInputMessage="1" showErrorMessage="1" xr:uid="{7F70288B-3FBD-4E3C-B587-E6B246FB087C}">
          <x14:formula1>
            <xm:f>'(参考)リスト'!$E$16:$E$27</xm:f>
          </x14:formula1>
          <xm:sqref>E9 E20 P9 P20</xm:sqref>
        </x14:dataValidation>
        <x14:dataValidation type="list" allowBlank="1" showInputMessage="1" showErrorMessage="1" xr:uid="{B5EBE080-9451-4647-BCC8-6608983ACA62}">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A7C8D-EBE6-4A99-BB57-48A5194FF741}">
  <sheetPr codeName="Sheet52"/>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11</v>
      </c>
      <c r="F5" s="764"/>
      <c r="G5" s="765"/>
      <c r="H5" s="765"/>
      <c r="I5" s="765"/>
      <c r="J5" s="765"/>
      <c r="K5" s="765"/>
      <c r="L5" s="766"/>
      <c r="M5" s="760" t="s">
        <v>31</v>
      </c>
      <c r="N5" s="762" t="s">
        <v>188</v>
      </c>
      <c r="O5" s="763"/>
      <c r="P5" s="242">
        <v>12</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531</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880</v>
      </c>
      <c r="F13" s="795"/>
      <c r="G13" s="796"/>
      <c r="H13" s="777" t="s">
        <v>425</v>
      </c>
      <c r="I13" s="778"/>
      <c r="J13" s="794" t="s">
        <v>557</v>
      </c>
      <c r="K13" s="795"/>
      <c r="L13" s="796"/>
      <c r="M13" s="777" t="s">
        <v>396</v>
      </c>
      <c r="N13" s="793"/>
      <c r="O13" s="778"/>
      <c r="P13" s="794" t="s">
        <v>951</v>
      </c>
      <c r="Q13" s="795"/>
      <c r="R13" s="796"/>
      <c r="S13" s="777" t="s">
        <v>425</v>
      </c>
      <c r="T13" s="778"/>
      <c r="U13" s="779" t="s">
        <v>557</v>
      </c>
      <c r="V13" s="780"/>
      <c r="W13" s="781"/>
    </row>
    <row r="14" spans="2:23" s="31" customFormat="1" ht="25.5" customHeight="1" x14ac:dyDescent="0.15">
      <c r="B14" s="782" t="s">
        <v>232</v>
      </c>
      <c r="C14" s="783"/>
      <c r="D14" s="784"/>
      <c r="E14" s="785" t="s">
        <v>526</v>
      </c>
      <c r="F14" s="786"/>
      <c r="G14" s="787"/>
      <c r="H14" s="782" t="s">
        <v>4</v>
      </c>
      <c r="I14" s="784"/>
      <c r="J14" s="788" t="s">
        <v>524</v>
      </c>
      <c r="K14" s="789"/>
      <c r="L14" s="790"/>
      <c r="M14" s="782" t="s">
        <v>232</v>
      </c>
      <c r="N14" s="783"/>
      <c r="O14" s="784"/>
      <c r="P14" s="785" t="s">
        <v>526</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950</v>
      </c>
      <c r="Q15" s="801"/>
      <c r="R15" s="801"/>
      <c r="S15" s="801"/>
      <c r="T15" s="801"/>
      <c r="U15" s="801"/>
      <c r="V15" s="801"/>
      <c r="W15" s="802"/>
    </row>
    <row r="16" spans="2:23" s="31" customFormat="1" ht="25.5" customHeight="1" x14ac:dyDescent="0.15">
      <c r="B16" s="760" t="s">
        <v>31</v>
      </c>
      <c r="C16" s="762" t="s">
        <v>188</v>
      </c>
      <c r="D16" s="763"/>
      <c r="E16" s="242">
        <v>12</v>
      </c>
      <c r="F16" s="764"/>
      <c r="G16" s="765"/>
      <c r="H16" s="765"/>
      <c r="I16" s="765"/>
      <c r="J16" s="765"/>
      <c r="K16" s="765"/>
      <c r="L16" s="766"/>
      <c r="M16" s="760" t="s">
        <v>31</v>
      </c>
      <c r="N16" s="762" t="s">
        <v>188</v>
      </c>
      <c r="O16" s="763"/>
      <c r="P16" s="242">
        <v>12</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949</v>
      </c>
      <c r="F24" s="795"/>
      <c r="G24" s="796"/>
      <c r="H24" s="777" t="s">
        <v>425</v>
      </c>
      <c r="I24" s="778"/>
      <c r="J24" s="794" t="s">
        <v>524</v>
      </c>
      <c r="K24" s="795"/>
      <c r="L24" s="796"/>
      <c r="M24" s="777" t="s">
        <v>396</v>
      </c>
      <c r="N24" s="793"/>
      <c r="O24" s="778"/>
      <c r="P24" s="794" t="s">
        <v>952</v>
      </c>
      <c r="Q24" s="795"/>
      <c r="R24" s="796"/>
      <c r="S24" s="777" t="s">
        <v>425</v>
      </c>
      <c r="T24" s="778"/>
      <c r="U24" s="797" t="s">
        <v>953</v>
      </c>
      <c r="V24" s="798"/>
      <c r="W24" s="799"/>
    </row>
    <row r="25" spans="2:24" s="31" customFormat="1" ht="25.5" customHeight="1" x14ac:dyDescent="0.15">
      <c r="B25" s="782" t="s">
        <v>232</v>
      </c>
      <c r="C25" s="783"/>
      <c r="D25" s="784"/>
      <c r="E25" s="785" t="s">
        <v>526</v>
      </c>
      <c r="F25" s="786"/>
      <c r="G25" s="787"/>
      <c r="H25" s="782" t="s">
        <v>4</v>
      </c>
      <c r="I25" s="784"/>
      <c r="J25" s="788" t="s">
        <v>524</v>
      </c>
      <c r="K25" s="789"/>
      <c r="L25" s="790"/>
      <c r="M25" s="782" t="s">
        <v>232</v>
      </c>
      <c r="N25" s="783"/>
      <c r="O25" s="784"/>
      <c r="P25" s="785" t="s">
        <v>526</v>
      </c>
      <c r="Q25" s="786"/>
      <c r="R25" s="787"/>
      <c r="S25" s="791" t="s">
        <v>4</v>
      </c>
      <c r="T25" s="792"/>
      <c r="U25" s="788" t="s">
        <v>526</v>
      </c>
      <c r="V25" s="789"/>
      <c r="W25" s="790"/>
    </row>
    <row r="26" spans="2:24" s="31" customFormat="1" ht="39.75" customHeight="1" x14ac:dyDescent="0.15">
      <c r="B26" s="774" t="s">
        <v>397</v>
      </c>
      <c r="C26" s="776"/>
      <c r="D26" s="775"/>
      <c r="E26" s="800" t="s">
        <v>950</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6702976C-E9D2-419B-9A85-841B101AF12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951590-C2C2-4437-9774-80300ECD76C1}">
          <x14:formula1>
            <xm:f>'(参考)リスト'!$B$16:$B$21</xm:f>
          </x14:formula1>
          <xm:sqref>E7 E18 P7 P18</xm:sqref>
        </x14:dataValidation>
        <x14:dataValidation type="list" allowBlank="1" showInputMessage="1" showErrorMessage="1" xr:uid="{44944F00-772E-4ECD-AD20-0C26FEB823FD}">
          <x14:formula1>
            <xm:f>'(参考)リスト'!$E$16:$E$27</xm:f>
          </x14:formula1>
          <xm:sqref>E9 E20 P9 P20</xm:sqref>
        </x14:dataValidation>
        <x14:dataValidation type="list" allowBlank="1" showInputMessage="1" showErrorMessage="1" xr:uid="{B02FD5CD-DB65-4132-8640-837A9552CB15}">
          <x14:formula1>
            <xm:f>'(参考)リスト'!$D$16:$D$18</xm:f>
          </x14:formula1>
          <xm:sqref>E10 E21 P10 P21</xm:sqref>
        </x14:dataValidation>
        <x14:dataValidation type="list" allowBlank="1" showInputMessage="1" showErrorMessage="1" xr:uid="{99FF0E13-E6F8-4B25-829D-1F325FA833E3}">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FDA49-0A9B-4B8D-960F-3328784E881F}">
  <sheetPr codeName="Sheet53"/>
  <dimension ref="B1:X31"/>
  <sheetViews>
    <sheetView showGridLines="0" showZeros="0" view="pageBreakPreview" zoomScaleNormal="70" zoomScaleSheetLayoutView="100" workbookViewId="0">
      <selection activeCell="E18" sqref="E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12</v>
      </c>
      <c r="F5" s="764"/>
      <c r="G5" s="765"/>
      <c r="H5" s="765"/>
      <c r="I5" s="765"/>
      <c r="J5" s="765"/>
      <c r="K5" s="765"/>
      <c r="L5" s="766"/>
      <c r="M5" s="760" t="s">
        <v>31</v>
      </c>
      <c r="N5" s="762" t="s">
        <v>188</v>
      </c>
      <c r="O5" s="763"/>
      <c r="P5" s="242">
        <v>12</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535</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954</v>
      </c>
      <c r="F13" s="795"/>
      <c r="G13" s="796"/>
      <c r="H13" s="777" t="s">
        <v>425</v>
      </c>
      <c r="I13" s="778"/>
      <c r="J13" s="794" t="s">
        <v>955</v>
      </c>
      <c r="K13" s="795"/>
      <c r="L13" s="796"/>
      <c r="M13" s="777" t="s">
        <v>396</v>
      </c>
      <c r="N13" s="793"/>
      <c r="O13" s="778"/>
      <c r="P13" s="794" t="s">
        <v>956</v>
      </c>
      <c r="Q13" s="795"/>
      <c r="R13" s="796"/>
      <c r="S13" s="777" t="s">
        <v>425</v>
      </c>
      <c r="T13" s="778"/>
      <c r="U13" s="779" t="s">
        <v>957</v>
      </c>
      <c r="V13" s="780"/>
      <c r="W13" s="781"/>
    </row>
    <row r="14" spans="2:23" s="31" customFormat="1" ht="25.5" customHeight="1" x14ac:dyDescent="0.15">
      <c r="B14" s="782" t="s">
        <v>232</v>
      </c>
      <c r="C14" s="783"/>
      <c r="D14" s="784"/>
      <c r="E14" s="785" t="s">
        <v>526</v>
      </c>
      <c r="F14" s="786"/>
      <c r="G14" s="787"/>
      <c r="H14" s="782" t="s">
        <v>4</v>
      </c>
      <c r="I14" s="784"/>
      <c r="J14" s="788" t="s">
        <v>526</v>
      </c>
      <c r="K14" s="789"/>
      <c r="L14" s="790"/>
      <c r="M14" s="782" t="s">
        <v>232</v>
      </c>
      <c r="N14" s="783"/>
      <c r="O14" s="784"/>
      <c r="P14" s="785" t="s">
        <v>526</v>
      </c>
      <c r="Q14" s="786"/>
      <c r="R14" s="787"/>
      <c r="S14" s="791" t="s">
        <v>4</v>
      </c>
      <c r="T14" s="792"/>
      <c r="U14" s="788" t="s">
        <v>526</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958</v>
      </c>
      <c r="Q15" s="801"/>
      <c r="R15" s="801"/>
      <c r="S15" s="801"/>
      <c r="T15" s="801"/>
      <c r="U15" s="801"/>
      <c r="V15" s="801"/>
      <c r="W15" s="802"/>
    </row>
    <row r="16" spans="2:23" s="31" customFormat="1" ht="25.5" customHeight="1" x14ac:dyDescent="0.15">
      <c r="B16" s="760" t="s">
        <v>31</v>
      </c>
      <c r="C16" s="762" t="s">
        <v>188</v>
      </c>
      <c r="D16" s="763"/>
      <c r="E16" s="242">
        <v>12</v>
      </c>
      <c r="F16" s="764"/>
      <c r="G16" s="765"/>
      <c r="H16" s="765"/>
      <c r="I16" s="765"/>
      <c r="J16" s="765"/>
      <c r="K16" s="765"/>
      <c r="L16" s="766"/>
      <c r="M16" s="760" t="s">
        <v>31</v>
      </c>
      <c r="N16" s="762" t="s">
        <v>188</v>
      </c>
      <c r="O16" s="763"/>
      <c r="P16" s="242">
        <v>12</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759</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959</v>
      </c>
      <c r="F24" s="795"/>
      <c r="G24" s="796"/>
      <c r="H24" s="777" t="s">
        <v>425</v>
      </c>
      <c r="I24" s="778"/>
      <c r="J24" s="794" t="s">
        <v>557</v>
      </c>
      <c r="K24" s="795"/>
      <c r="L24" s="796"/>
      <c r="M24" s="777" t="s">
        <v>396</v>
      </c>
      <c r="N24" s="793"/>
      <c r="O24" s="778"/>
      <c r="P24" s="794" t="s">
        <v>960</v>
      </c>
      <c r="Q24" s="795"/>
      <c r="R24" s="796"/>
      <c r="S24" s="777" t="s">
        <v>425</v>
      </c>
      <c r="T24" s="778"/>
      <c r="U24" s="797" t="s">
        <v>557</v>
      </c>
      <c r="V24" s="798"/>
      <c r="W24" s="799"/>
    </row>
    <row r="25" spans="2:24" s="31" customFormat="1" ht="25.5" customHeight="1" x14ac:dyDescent="0.15">
      <c r="B25" s="782" t="s">
        <v>232</v>
      </c>
      <c r="C25" s="783"/>
      <c r="D25" s="784"/>
      <c r="E25" s="785" t="s">
        <v>526</v>
      </c>
      <c r="F25" s="786"/>
      <c r="G25" s="787"/>
      <c r="H25" s="782" t="s">
        <v>4</v>
      </c>
      <c r="I25" s="784"/>
      <c r="J25" s="788" t="s">
        <v>524</v>
      </c>
      <c r="K25" s="789"/>
      <c r="L25" s="790"/>
      <c r="M25" s="782" t="s">
        <v>232</v>
      </c>
      <c r="N25" s="783"/>
      <c r="O25" s="784"/>
      <c r="P25" s="785" t="s">
        <v>526</v>
      </c>
      <c r="Q25" s="786"/>
      <c r="R25" s="787"/>
      <c r="S25" s="791" t="s">
        <v>4</v>
      </c>
      <c r="T25" s="792"/>
      <c r="U25" s="788" t="s">
        <v>524</v>
      </c>
      <c r="V25" s="789"/>
      <c r="W25" s="790"/>
    </row>
    <row r="26" spans="2:24" s="31" customFormat="1" ht="39.75" customHeight="1" x14ac:dyDescent="0.15">
      <c r="B26" s="774" t="s">
        <v>397</v>
      </c>
      <c r="C26" s="776"/>
      <c r="D26" s="775"/>
      <c r="E26" s="800" t="s">
        <v>847</v>
      </c>
      <c r="F26" s="801"/>
      <c r="G26" s="801"/>
      <c r="H26" s="801"/>
      <c r="I26" s="801"/>
      <c r="J26" s="801"/>
      <c r="K26" s="801"/>
      <c r="L26" s="802"/>
      <c r="M26" s="774" t="s">
        <v>397</v>
      </c>
      <c r="N26" s="776"/>
      <c r="O26" s="775"/>
      <c r="P26" s="806" t="s">
        <v>847</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C4384119-EC56-49CA-A159-D93558D5268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3A6AB7-7E07-45A9-A9E4-471368C3790A}">
          <x14:formula1>
            <xm:f>'(参考)リスト'!$F$16:$F$21</xm:f>
          </x14:formula1>
          <xm:sqref>E11:E12 E22:E23 P11:P12 P22:P23</xm:sqref>
        </x14:dataValidation>
        <x14:dataValidation type="list" allowBlank="1" showInputMessage="1" showErrorMessage="1" xr:uid="{8F5461B7-1867-4412-A500-73EDDFC13873}">
          <x14:formula1>
            <xm:f>'(参考)リスト'!$D$16:$D$18</xm:f>
          </x14:formula1>
          <xm:sqref>E10 E21 P10 P21</xm:sqref>
        </x14:dataValidation>
        <x14:dataValidation type="list" allowBlank="1" showInputMessage="1" showErrorMessage="1" xr:uid="{9A59F8BC-063A-4573-8A55-89315A35D25F}">
          <x14:formula1>
            <xm:f>'(参考)リスト'!$E$16:$E$27</xm:f>
          </x14:formula1>
          <xm:sqref>E9 E20 P9 P20</xm:sqref>
        </x14:dataValidation>
        <x14:dataValidation type="list" allowBlank="1" showInputMessage="1" showErrorMessage="1" xr:uid="{FCBD0EC6-4A9E-4202-A163-691A7F8F3A28}">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8BC8C-931B-4ED9-BDCB-EE41D9BD3218}">
  <sheetPr codeName="Sheet54"/>
  <dimension ref="B1:X31"/>
  <sheetViews>
    <sheetView showGridLines="0" showZeros="0" view="pageBreakPreview" topLeftCell="A8"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12</v>
      </c>
      <c r="F5" s="764"/>
      <c r="G5" s="765"/>
      <c r="H5" s="765"/>
      <c r="I5" s="765"/>
      <c r="J5" s="765"/>
      <c r="K5" s="765"/>
      <c r="L5" s="766"/>
      <c r="M5" s="760" t="s">
        <v>31</v>
      </c>
      <c r="N5" s="762" t="s">
        <v>188</v>
      </c>
      <c r="O5" s="763"/>
      <c r="P5" s="242">
        <v>12</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759</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465</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961</v>
      </c>
      <c r="F13" s="795"/>
      <c r="G13" s="796"/>
      <c r="H13" s="777" t="s">
        <v>425</v>
      </c>
      <c r="I13" s="778"/>
      <c r="J13" s="794" t="s">
        <v>557</v>
      </c>
      <c r="K13" s="795"/>
      <c r="L13" s="796"/>
      <c r="M13" s="777" t="s">
        <v>396</v>
      </c>
      <c r="N13" s="793"/>
      <c r="O13" s="778"/>
      <c r="P13" s="794" t="s">
        <v>962</v>
      </c>
      <c r="Q13" s="795"/>
      <c r="R13" s="796"/>
      <c r="S13" s="777" t="s">
        <v>425</v>
      </c>
      <c r="T13" s="778"/>
      <c r="U13" s="779" t="s">
        <v>963</v>
      </c>
      <c r="V13" s="780"/>
      <c r="W13" s="781"/>
    </row>
    <row r="14" spans="2:23" s="31" customFormat="1" ht="25.5" customHeight="1" x14ac:dyDescent="0.15">
      <c r="B14" s="782" t="s">
        <v>232</v>
      </c>
      <c r="C14" s="783"/>
      <c r="D14" s="784"/>
      <c r="E14" s="785" t="s">
        <v>526</v>
      </c>
      <c r="F14" s="786"/>
      <c r="G14" s="787"/>
      <c r="H14" s="782" t="s">
        <v>4</v>
      </c>
      <c r="I14" s="784"/>
      <c r="J14" s="788" t="s">
        <v>524</v>
      </c>
      <c r="K14" s="789"/>
      <c r="L14" s="790"/>
      <c r="M14" s="782" t="s">
        <v>232</v>
      </c>
      <c r="N14" s="783"/>
      <c r="O14" s="784"/>
      <c r="P14" s="785" t="s">
        <v>526</v>
      </c>
      <c r="Q14" s="786"/>
      <c r="R14" s="787"/>
      <c r="S14" s="791" t="s">
        <v>4</v>
      </c>
      <c r="T14" s="792"/>
      <c r="U14" s="788" t="s">
        <v>526</v>
      </c>
      <c r="V14" s="789"/>
      <c r="W14" s="790"/>
    </row>
    <row r="15" spans="2:23" s="31" customFormat="1" ht="39.75" customHeight="1" x14ac:dyDescent="0.15">
      <c r="B15" s="774" t="s">
        <v>397</v>
      </c>
      <c r="C15" s="776"/>
      <c r="D15" s="775"/>
      <c r="E15" s="800" t="s">
        <v>847</v>
      </c>
      <c r="F15" s="801"/>
      <c r="G15" s="801"/>
      <c r="H15" s="801"/>
      <c r="I15" s="801"/>
      <c r="J15" s="801"/>
      <c r="K15" s="801"/>
      <c r="L15" s="802"/>
      <c r="M15" s="774" t="s">
        <v>397</v>
      </c>
      <c r="N15" s="776"/>
      <c r="O15" s="775"/>
      <c r="P15" s="800" t="s">
        <v>822</v>
      </c>
      <c r="Q15" s="801"/>
      <c r="R15" s="801"/>
      <c r="S15" s="801"/>
      <c r="T15" s="801"/>
      <c r="U15" s="801"/>
      <c r="V15" s="801"/>
      <c r="W15" s="802"/>
    </row>
    <row r="16" spans="2:23" s="31" customFormat="1" ht="25.5" customHeight="1" x14ac:dyDescent="0.15">
      <c r="B16" s="760" t="s">
        <v>31</v>
      </c>
      <c r="C16" s="762" t="s">
        <v>188</v>
      </c>
      <c r="D16" s="763"/>
      <c r="E16" s="242">
        <v>12</v>
      </c>
      <c r="F16" s="764"/>
      <c r="G16" s="765"/>
      <c r="H16" s="765"/>
      <c r="I16" s="765"/>
      <c r="J16" s="765"/>
      <c r="K16" s="765"/>
      <c r="L16" s="766"/>
      <c r="M16" s="760" t="s">
        <v>31</v>
      </c>
      <c r="N16" s="762" t="s">
        <v>188</v>
      </c>
      <c r="O16" s="763"/>
      <c r="P16" s="242">
        <v>13</v>
      </c>
      <c r="Q16" s="764"/>
      <c r="R16" s="765"/>
      <c r="S16" s="765"/>
      <c r="T16" s="765"/>
      <c r="U16" s="765"/>
      <c r="V16" s="765"/>
      <c r="W16" s="766"/>
    </row>
    <row r="17" spans="2:24" s="31" customFormat="1" ht="25.5" customHeight="1" x14ac:dyDescent="0.15">
      <c r="B17" s="761"/>
      <c r="C17" s="762" t="s">
        <v>320</v>
      </c>
      <c r="D17" s="763"/>
      <c r="E17" s="243">
        <v>8</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880</v>
      </c>
      <c r="F24" s="795"/>
      <c r="G24" s="796"/>
      <c r="H24" s="777" t="s">
        <v>425</v>
      </c>
      <c r="I24" s="778"/>
      <c r="J24" s="794" t="s">
        <v>557</v>
      </c>
      <c r="K24" s="795"/>
      <c r="L24" s="796"/>
      <c r="M24" s="777" t="s">
        <v>396</v>
      </c>
      <c r="N24" s="793"/>
      <c r="O24" s="778"/>
      <c r="P24" s="794" t="s">
        <v>874</v>
      </c>
      <c r="Q24" s="795"/>
      <c r="R24" s="796"/>
      <c r="S24" s="777" t="s">
        <v>425</v>
      </c>
      <c r="T24" s="778"/>
      <c r="U24" s="797" t="s">
        <v>964</v>
      </c>
      <c r="V24" s="798"/>
      <c r="W24" s="799"/>
    </row>
    <row r="25" spans="2:24" s="31" customFormat="1" ht="25.5" customHeight="1" x14ac:dyDescent="0.15">
      <c r="B25" s="782" t="s">
        <v>232</v>
      </c>
      <c r="C25" s="783"/>
      <c r="D25" s="784"/>
      <c r="E25" s="785" t="s">
        <v>526</v>
      </c>
      <c r="F25" s="786"/>
      <c r="G25" s="787"/>
      <c r="H25" s="782" t="s">
        <v>4</v>
      </c>
      <c r="I25" s="784"/>
      <c r="J25" s="788" t="s">
        <v>524</v>
      </c>
      <c r="K25" s="789"/>
      <c r="L25" s="790"/>
      <c r="M25" s="782" t="s">
        <v>232</v>
      </c>
      <c r="N25" s="783"/>
      <c r="O25" s="784"/>
      <c r="P25" s="785" t="s">
        <v>526</v>
      </c>
      <c r="Q25" s="786"/>
      <c r="R25" s="787"/>
      <c r="S25" s="791" t="s">
        <v>4</v>
      </c>
      <c r="T25" s="792"/>
      <c r="U25" s="788" t="s">
        <v>526</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432ABAF7-4BB5-453A-8353-E95ADA09E2C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1DC9A6-6FA3-45FD-859D-C525DBB89256}">
          <x14:formula1>
            <xm:f>'(参考)リスト'!$B$16:$B$21</xm:f>
          </x14:formula1>
          <xm:sqref>E7 E18 P7 P18</xm:sqref>
        </x14:dataValidation>
        <x14:dataValidation type="list" allowBlank="1" showInputMessage="1" showErrorMessage="1" xr:uid="{4C357058-EC24-430D-97FB-9FAC5AC62208}">
          <x14:formula1>
            <xm:f>'(参考)リスト'!$E$16:$E$27</xm:f>
          </x14:formula1>
          <xm:sqref>E9 E20 P9 P20</xm:sqref>
        </x14:dataValidation>
        <x14:dataValidation type="list" allowBlank="1" showInputMessage="1" showErrorMessage="1" xr:uid="{DE8A5975-A1AA-4410-AE20-CD9049920C0A}">
          <x14:formula1>
            <xm:f>'(参考)リスト'!$D$16:$D$18</xm:f>
          </x14:formula1>
          <xm:sqref>E10 E21 P10 P21</xm:sqref>
        </x14:dataValidation>
        <x14:dataValidation type="list" allowBlank="1" showInputMessage="1" showErrorMessage="1" xr:uid="{453D3334-3135-401E-A4B0-F3A004B4B149}">
          <x14:formula1>
            <xm:f>'(参考)リスト'!$F$16:$F$21</xm:f>
          </x14:formula1>
          <xm:sqref>E11:E12 E22:E23 P11:P12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5E41-1D80-43A8-81FC-0416412A2FC1}">
  <sheetPr codeName="Sheet55"/>
  <dimension ref="B1:X31"/>
  <sheetViews>
    <sheetView showGridLines="0" showZeros="0" view="pageBreakPreview" topLeftCell="A5"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13</v>
      </c>
      <c r="F5" s="764"/>
      <c r="G5" s="765"/>
      <c r="H5" s="765"/>
      <c r="I5" s="765"/>
      <c r="J5" s="765"/>
      <c r="K5" s="765"/>
      <c r="L5" s="766"/>
      <c r="M5" s="760" t="s">
        <v>31</v>
      </c>
      <c r="N5" s="762" t="s">
        <v>188</v>
      </c>
      <c r="O5" s="763"/>
      <c r="P5" s="242">
        <v>13</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535</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966</v>
      </c>
      <c r="F13" s="795"/>
      <c r="G13" s="796"/>
      <c r="H13" s="777" t="s">
        <v>425</v>
      </c>
      <c r="I13" s="778"/>
      <c r="J13" s="794" t="s">
        <v>965</v>
      </c>
      <c r="K13" s="795"/>
      <c r="L13" s="796"/>
      <c r="M13" s="777" t="s">
        <v>396</v>
      </c>
      <c r="N13" s="793"/>
      <c r="O13" s="778"/>
      <c r="P13" s="794" t="s">
        <v>969</v>
      </c>
      <c r="Q13" s="795"/>
      <c r="R13" s="796"/>
      <c r="S13" s="777" t="s">
        <v>425</v>
      </c>
      <c r="T13" s="778"/>
      <c r="U13" s="779" t="s">
        <v>524</v>
      </c>
      <c r="V13" s="780"/>
      <c r="W13" s="781"/>
    </row>
    <row r="14" spans="2:23" s="31" customFormat="1" ht="25.5" customHeight="1" x14ac:dyDescent="0.15">
      <c r="B14" s="782" t="s">
        <v>232</v>
      </c>
      <c r="C14" s="783"/>
      <c r="D14" s="784"/>
      <c r="E14" s="785" t="s">
        <v>526</v>
      </c>
      <c r="F14" s="786"/>
      <c r="G14" s="787"/>
      <c r="H14" s="782" t="s">
        <v>4</v>
      </c>
      <c r="I14" s="784"/>
      <c r="J14" s="788" t="s">
        <v>526</v>
      </c>
      <c r="K14" s="789"/>
      <c r="L14" s="790"/>
      <c r="M14" s="782" t="s">
        <v>232</v>
      </c>
      <c r="N14" s="783"/>
      <c r="O14" s="784"/>
      <c r="P14" s="785" t="s">
        <v>526</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13</v>
      </c>
      <c r="F16" s="764"/>
      <c r="G16" s="765"/>
      <c r="H16" s="765"/>
      <c r="I16" s="765"/>
      <c r="J16" s="765"/>
      <c r="K16" s="765"/>
      <c r="L16" s="766"/>
      <c r="M16" s="760" t="s">
        <v>31</v>
      </c>
      <c r="N16" s="762" t="s">
        <v>188</v>
      </c>
      <c r="O16" s="763"/>
      <c r="P16" s="242">
        <v>13</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535</v>
      </c>
      <c r="F19" s="767"/>
      <c r="G19" s="768"/>
      <c r="H19" s="768"/>
      <c r="I19" s="768"/>
      <c r="J19" s="768"/>
      <c r="K19" s="768"/>
      <c r="L19" s="769"/>
      <c r="M19" s="761"/>
      <c r="N19" s="762" t="s">
        <v>164</v>
      </c>
      <c r="O19" s="763"/>
      <c r="P19" s="242" t="s">
        <v>535</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967</v>
      </c>
      <c r="F24" s="795"/>
      <c r="G24" s="796"/>
      <c r="H24" s="777" t="s">
        <v>425</v>
      </c>
      <c r="I24" s="778"/>
      <c r="J24" s="794" t="s">
        <v>968</v>
      </c>
      <c r="K24" s="795"/>
      <c r="L24" s="796"/>
      <c r="M24" s="777" t="s">
        <v>396</v>
      </c>
      <c r="N24" s="793"/>
      <c r="O24" s="778"/>
      <c r="P24" s="794" t="s">
        <v>970</v>
      </c>
      <c r="Q24" s="795"/>
      <c r="R24" s="796"/>
      <c r="S24" s="777" t="s">
        <v>425</v>
      </c>
      <c r="T24" s="778"/>
      <c r="U24" s="797" t="s">
        <v>971</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526</v>
      </c>
      <c r="Q25" s="786"/>
      <c r="R25" s="787"/>
      <c r="S25" s="791" t="s">
        <v>4</v>
      </c>
      <c r="T25" s="792"/>
      <c r="U25" s="788" t="s">
        <v>526</v>
      </c>
      <c r="V25" s="789"/>
      <c r="W25" s="790"/>
    </row>
    <row r="26" spans="2:24" s="31" customFormat="1" ht="39.75" customHeight="1" x14ac:dyDescent="0.15">
      <c r="B26" s="774" t="s">
        <v>397</v>
      </c>
      <c r="C26" s="776"/>
      <c r="D26" s="775"/>
      <c r="E26" s="800" t="s">
        <v>810</v>
      </c>
      <c r="F26" s="801"/>
      <c r="G26" s="801"/>
      <c r="H26" s="801"/>
      <c r="I26" s="801"/>
      <c r="J26" s="801"/>
      <c r="K26" s="801"/>
      <c r="L26" s="802"/>
      <c r="M26" s="774" t="s">
        <v>397</v>
      </c>
      <c r="N26" s="776"/>
      <c r="O26" s="775"/>
      <c r="P26" s="800" t="s">
        <v>972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7F97843B-64B3-4507-971B-0A878633EB2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D2F9E3-6DA9-40A2-B551-16AC25E78AA3}">
          <x14:formula1>
            <xm:f>'(参考)リスト'!$F$16:$F$21</xm:f>
          </x14:formula1>
          <xm:sqref>E11:E12 E22:E23 P11:P12 P22:P23</xm:sqref>
        </x14:dataValidation>
        <x14:dataValidation type="list" allowBlank="1" showInputMessage="1" showErrorMessage="1" xr:uid="{89342508-052E-4528-89BD-D6EED255743D}">
          <x14:formula1>
            <xm:f>'(参考)リスト'!$D$16:$D$18</xm:f>
          </x14:formula1>
          <xm:sqref>E10 E21 P10 P21</xm:sqref>
        </x14:dataValidation>
        <x14:dataValidation type="list" allowBlank="1" showInputMessage="1" showErrorMessage="1" xr:uid="{573D3D40-13EA-4F28-BE8C-A6BDB4755928}">
          <x14:formula1>
            <xm:f>'(参考)リスト'!$E$16:$E$27</xm:f>
          </x14:formula1>
          <xm:sqref>E9 E20 P9 P20</xm:sqref>
        </x14:dataValidation>
        <x14:dataValidation type="list" allowBlank="1" showInputMessage="1" showErrorMessage="1" xr:uid="{F0DA0178-D985-4333-A978-73C35C0226BF}">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A595C-F3C5-4622-93E1-41771CF85872}">
  <sheetPr codeName="Sheet56"/>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13</v>
      </c>
      <c r="F5" s="764"/>
      <c r="G5" s="765"/>
      <c r="H5" s="765"/>
      <c r="I5" s="765"/>
      <c r="J5" s="765"/>
      <c r="K5" s="765"/>
      <c r="L5" s="766"/>
      <c r="M5" s="760" t="s">
        <v>31</v>
      </c>
      <c r="N5" s="762" t="s">
        <v>188</v>
      </c>
      <c r="O5" s="763"/>
      <c r="P5" s="242">
        <v>13</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973</v>
      </c>
      <c r="F13" s="795"/>
      <c r="G13" s="796"/>
      <c r="H13" s="777" t="s">
        <v>425</v>
      </c>
      <c r="I13" s="778"/>
      <c r="J13" s="794" t="s">
        <v>557</v>
      </c>
      <c r="K13" s="795"/>
      <c r="L13" s="796"/>
      <c r="M13" s="777" t="s">
        <v>396</v>
      </c>
      <c r="N13" s="793"/>
      <c r="O13" s="778"/>
      <c r="P13" s="794" t="s">
        <v>834</v>
      </c>
      <c r="Q13" s="795"/>
      <c r="R13" s="796"/>
      <c r="S13" s="777" t="s">
        <v>425</v>
      </c>
      <c r="T13" s="778"/>
      <c r="U13" s="779" t="s">
        <v>557</v>
      </c>
      <c r="V13" s="780"/>
      <c r="W13" s="781"/>
    </row>
    <row r="14" spans="2:23" s="31" customFormat="1" ht="25.5" customHeight="1" x14ac:dyDescent="0.15">
      <c r="B14" s="782" t="s">
        <v>232</v>
      </c>
      <c r="C14" s="783"/>
      <c r="D14" s="784"/>
      <c r="E14" s="785" t="s">
        <v>526</v>
      </c>
      <c r="F14" s="786"/>
      <c r="G14" s="787"/>
      <c r="H14" s="782" t="s">
        <v>4</v>
      </c>
      <c r="I14" s="784"/>
      <c r="J14" s="788" t="s">
        <v>524</v>
      </c>
      <c r="K14" s="789"/>
      <c r="L14" s="790"/>
      <c r="M14" s="782" t="s">
        <v>232</v>
      </c>
      <c r="N14" s="783"/>
      <c r="O14" s="784"/>
      <c r="P14" s="785" t="s">
        <v>526</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14</v>
      </c>
      <c r="F16" s="764"/>
      <c r="G16" s="765"/>
      <c r="H16" s="765"/>
      <c r="I16" s="765"/>
      <c r="J16" s="765"/>
      <c r="K16" s="765"/>
      <c r="L16" s="766"/>
      <c r="M16" s="760" t="s">
        <v>31</v>
      </c>
      <c r="N16" s="762" t="s">
        <v>188</v>
      </c>
      <c r="O16" s="763"/>
      <c r="P16" s="242">
        <v>14</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974</v>
      </c>
      <c r="F24" s="795"/>
      <c r="G24" s="796"/>
      <c r="H24" s="777" t="s">
        <v>425</v>
      </c>
      <c r="I24" s="778"/>
      <c r="J24" s="794" t="s">
        <v>975</v>
      </c>
      <c r="K24" s="795"/>
      <c r="L24" s="796"/>
      <c r="M24" s="777" t="s">
        <v>396</v>
      </c>
      <c r="N24" s="793"/>
      <c r="O24" s="778"/>
      <c r="P24" s="794" t="s">
        <v>926</v>
      </c>
      <c r="Q24" s="795"/>
      <c r="R24" s="796"/>
      <c r="S24" s="777" t="s">
        <v>425</v>
      </c>
      <c r="T24" s="778"/>
      <c r="U24" s="797" t="s">
        <v>976</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526</v>
      </c>
      <c r="Q25" s="786"/>
      <c r="R25" s="787"/>
      <c r="S25" s="791" t="s">
        <v>4</v>
      </c>
      <c r="T25" s="792"/>
      <c r="U25" s="788" t="s">
        <v>526</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2160B7AB-42D7-4570-87B3-04B83E76968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4E30E0-266F-49CA-80B4-EBA659655783}">
          <x14:formula1>
            <xm:f>'(参考)リスト'!$B$16:$B$21</xm:f>
          </x14:formula1>
          <xm:sqref>E7 E18 P7 P18</xm:sqref>
        </x14:dataValidation>
        <x14:dataValidation type="list" allowBlank="1" showInputMessage="1" showErrorMessage="1" xr:uid="{96A137D4-A8C5-46FA-9E9D-82225EA87242}">
          <x14:formula1>
            <xm:f>'(参考)リスト'!$E$16:$E$27</xm:f>
          </x14:formula1>
          <xm:sqref>E9 E20 P9 P20</xm:sqref>
        </x14:dataValidation>
        <x14:dataValidation type="list" allowBlank="1" showInputMessage="1" showErrorMessage="1" xr:uid="{F9815CBC-95CF-4308-A123-36D9DAC383BA}">
          <x14:formula1>
            <xm:f>'(参考)リスト'!$D$16:$D$18</xm:f>
          </x14:formula1>
          <xm:sqref>E10 E21 P10 P21</xm:sqref>
        </x14:dataValidation>
        <x14:dataValidation type="list" allowBlank="1" showInputMessage="1" showErrorMessage="1" xr:uid="{0F01AA59-6E9C-4A71-B1FD-F399BB2CBE38}">
          <x14:formula1>
            <xm:f>'(参考)リスト'!$F$16:$F$21</xm:f>
          </x14:formula1>
          <xm:sqref>E11:E12 E22:E23 P11:P12 P22:P23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C4B3-0F14-4BB1-A2D3-5511719F9439}">
  <sheetPr codeName="Sheet57"/>
  <dimension ref="B1:X31"/>
  <sheetViews>
    <sheetView showGridLines="0" showZeros="0" view="pageBreakPreview" topLeftCell="A9"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14</v>
      </c>
      <c r="F5" s="764"/>
      <c r="G5" s="765"/>
      <c r="H5" s="765"/>
      <c r="I5" s="765"/>
      <c r="J5" s="765"/>
      <c r="K5" s="765"/>
      <c r="L5" s="766"/>
      <c r="M5" s="760" t="s">
        <v>31</v>
      </c>
      <c r="N5" s="762" t="s">
        <v>188</v>
      </c>
      <c r="O5" s="763"/>
      <c r="P5" s="242">
        <v>14</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526</v>
      </c>
      <c r="F11" s="767"/>
      <c r="G11" s="768"/>
      <c r="H11" s="768"/>
      <c r="I11" s="768"/>
      <c r="J11" s="768"/>
      <c r="K11" s="768"/>
      <c r="L11" s="769"/>
      <c r="M11" s="773"/>
      <c r="N11" s="774" t="s">
        <v>216</v>
      </c>
      <c r="O11" s="775"/>
      <c r="P11" s="191" t="s">
        <v>526</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977</v>
      </c>
      <c r="F13" s="795"/>
      <c r="G13" s="796"/>
      <c r="H13" s="777" t="s">
        <v>425</v>
      </c>
      <c r="I13" s="778"/>
      <c r="J13" s="794" t="s">
        <v>978</v>
      </c>
      <c r="K13" s="795"/>
      <c r="L13" s="796"/>
      <c r="M13" s="777" t="s">
        <v>396</v>
      </c>
      <c r="N13" s="793"/>
      <c r="O13" s="778"/>
      <c r="P13" s="794" t="s">
        <v>836</v>
      </c>
      <c r="Q13" s="795"/>
      <c r="R13" s="796"/>
      <c r="S13" s="777" t="s">
        <v>425</v>
      </c>
      <c r="T13" s="778"/>
      <c r="U13" s="779" t="s">
        <v>980</v>
      </c>
      <c r="V13" s="780"/>
      <c r="W13" s="781"/>
    </row>
    <row r="14" spans="2:23" s="31" customFormat="1" ht="25.5" customHeight="1" x14ac:dyDescent="0.15">
      <c r="B14" s="782" t="s">
        <v>232</v>
      </c>
      <c r="C14" s="783"/>
      <c r="D14" s="784"/>
      <c r="E14" s="785" t="s">
        <v>526</v>
      </c>
      <c r="F14" s="786"/>
      <c r="G14" s="787"/>
      <c r="H14" s="782" t="s">
        <v>4</v>
      </c>
      <c r="I14" s="784"/>
      <c r="J14" s="788" t="s">
        <v>524</v>
      </c>
      <c r="K14" s="789"/>
      <c r="L14" s="790"/>
      <c r="M14" s="782" t="s">
        <v>232</v>
      </c>
      <c r="N14" s="783"/>
      <c r="O14" s="784"/>
      <c r="P14" s="785" t="s">
        <v>526</v>
      </c>
      <c r="Q14" s="786"/>
      <c r="R14" s="787"/>
      <c r="S14" s="791" t="s">
        <v>4</v>
      </c>
      <c r="T14" s="792"/>
      <c r="U14" s="788" t="s">
        <v>526</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981</v>
      </c>
      <c r="Q15" s="801"/>
      <c r="R15" s="801"/>
      <c r="S15" s="801"/>
      <c r="T15" s="801"/>
      <c r="U15" s="801"/>
      <c r="V15" s="801"/>
      <c r="W15" s="802"/>
    </row>
    <row r="16" spans="2:23" s="31" customFormat="1" ht="25.5" customHeight="1" x14ac:dyDescent="0.15">
      <c r="B16" s="760" t="s">
        <v>31</v>
      </c>
      <c r="C16" s="762" t="s">
        <v>188</v>
      </c>
      <c r="D16" s="763"/>
      <c r="E16" s="242">
        <v>14</v>
      </c>
      <c r="F16" s="764"/>
      <c r="G16" s="765"/>
      <c r="H16" s="765"/>
      <c r="I16" s="765"/>
      <c r="J16" s="765"/>
      <c r="K16" s="765"/>
      <c r="L16" s="766"/>
      <c r="M16" s="760" t="s">
        <v>31</v>
      </c>
      <c r="N16" s="762" t="s">
        <v>188</v>
      </c>
      <c r="O16" s="763"/>
      <c r="P16" s="242">
        <v>14</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6</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543</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526</v>
      </c>
      <c r="F22" s="767"/>
      <c r="G22" s="768"/>
      <c r="H22" s="768"/>
      <c r="I22" s="768"/>
      <c r="J22" s="768"/>
      <c r="K22" s="768"/>
      <c r="L22" s="769"/>
      <c r="M22" s="773"/>
      <c r="N22" s="774" t="s">
        <v>216</v>
      </c>
      <c r="O22" s="775"/>
      <c r="P22" s="191" t="s">
        <v>526</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917</v>
      </c>
      <c r="F24" s="795"/>
      <c r="G24" s="796"/>
      <c r="H24" s="777" t="s">
        <v>425</v>
      </c>
      <c r="I24" s="778"/>
      <c r="J24" s="794" t="s">
        <v>655</v>
      </c>
      <c r="K24" s="795"/>
      <c r="L24" s="796"/>
      <c r="M24" s="777" t="s">
        <v>396</v>
      </c>
      <c r="N24" s="793"/>
      <c r="O24" s="778"/>
      <c r="P24" s="794" t="s">
        <v>982</v>
      </c>
      <c r="Q24" s="795"/>
      <c r="R24" s="796"/>
      <c r="S24" s="777" t="s">
        <v>425</v>
      </c>
      <c r="T24" s="778"/>
      <c r="U24" s="797" t="s">
        <v>524</v>
      </c>
      <c r="V24" s="798"/>
      <c r="W24" s="799"/>
    </row>
    <row r="25" spans="2:24" s="31" customFormat="1" ht="25.5" customHeight="1" x14ac:dyDescent="0.15">
      <c r="B25" s="782" t="s">
        <v>232</v>
      </c>
      <c r="C25" s="783"/>
      <c r="D25" s="784"/>
      <c r="E25" s="785" t="s">
        <v>526</v>
      </c>
      <c r="F25" s="786"/>
      <c r="G25" s="787"/>
      <c r="H25" s="782" t="s">
        <v>4</v>
      </c>
      <c r="I25" s="784"/>
      <c r="J25" s="788" t="s">
        <v>526</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979</v>
      </c>
      <c r="F26" s="801"/>
      <c r="G26" s="801"/>
      <c r="H26" s="801"/>
      <c r="I26" s="801"/>
      <c r="J26" s="801"/>
      <c r="K26" s="801"/>
      <c r="L26" s="802"/>
      <c r="M26" s="774" t="s">
        <v>397</v>
      </c>
      <c r="N26" s="776"/>
      <c r="O26" s="775"/>
      <c r="P26" s="800" t="s">
        <v>832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5F2827CD-7E25-4648-A89B-E49138AC3D4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C3A6BB-DCD1-4A4A-89C0-A7F293EE7C7B}">
          <x14:formula1>
            <xm:f>'(参考)リスト'!$F$16:$F$21</xm:f>
          </x14:formula1>
          <xm:sqref>E11:E12 E22:E23 P11:P12 P22:P23</xm:sqref>
        </x14:dataValidation>
        <x14:dataValidation type="list" allowBlank="1" showInputMessage="1" showErrorMessage="1" xr:uid="{2C9A2C4A-ED35-4994-8C53-9797C19D1D2B}">
          <x14:formula1>
            <xm:f>'(参考)リスト'!$D$16:$D$18</xm:f>
          </x14:formula1>
          <xm:sqref>E10 E21 P10 P21</xm:sqref>
        </x14:dataValidation>
        <x14:dataValidation type="list" allowBlank="1" showInputMessage="1" showErrorMessage="1" xr:uid="{63EF7AB7-7DD3-41B7-BC4F-394A6FE04816}">
          <x14:formula1>
            <xm:f>'(参考)リスト'!$E$16:$E$27</xm:f>
          </x14:formula1>
          <xm:sqref>E9 E20 P9 P20</xm:sqref>
        </x14:dataValidation>
        <x14:dataValidation type="list" allowBlank="1" showInputMessage="1" showErrorMessage="1" xr:uid="{6FB99A47-05F9-42D0-BE02-43F5AA491CA0}">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9618-D4B9-4BE7-B94B-341D6A1775CD}">
  <sheetPr codeName="Sheet58"/>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14</v>
      </c>
      <c r="F5" s="764"/>
      <c r="G5" s="765"/>
      <c r="H5" s="765"/>
      <c r="I5" s="765"/>
      <c r="J5" s="765"/>
      <c r="K5" s="765"/>
      <c r="L5" s="766"/>
      <c r="M5" s="760" t="s">
        <v>31</v>
      </c>
      <c r="N5" s="762" t="s">
        <v>188</v>
      </c>
      <c r="O5" s="763"/>
      <c r="P5" s="242">
        <v>15</v>
      </c>
      <c r="Q5" s="764"/>
      <c r="R5" s="765"/>
      <c r="S5" s="765"/>
      <c r="T5" s="765"/>
      <c r="U5" s="765"/>
      <c r="V5" s="765"/>
      <c r="W5" s="766"/>
    </row>
    <row r="6" spans="2:23" s="31" customFormat="1" ht="25.5" customHeight="1" x14ac:dyDescent="0.15">
      <c r="B6" s="761"/>
      <c r="C6" s="762" t="s">
        <v>320</v>
      </c>
      <c r="D6" s="763"/>
      <c r="E6" s="243">
        <v>7</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834</v>
      </c>
      <c r="F13" s="795"/>
      <c r="G13" s="796"/>
      <c r="H13" s="777" t="s">
        <v>425</v>
      </c>
      <c r="I13" s="778"/>
      <c r="J13" s="794" t="s">
        <v>524</v>
      </c>
      <c r="K13" s="795"/>
      <c r="L13" s="796"/>
      <c r="M13" s="777" t="s">
        <v>396</v>
      </c>
      <c r="N13" s="793"/>
      <c r="O13" s="778"/>
      <c r="P13" s="794" t="s">
        <v>984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986</v>
      </c>
      <c r="Q15" s="801"/>
      <c r="R15" s="801"/>
      <c r="S15" s="801"/>
      <c r="T15" s="801"/>
      <c r="U15" s="801"/>
      <c r="V15" s="801"/>
      <c r="W15" s="802"/>
    </row>
    <row r="16" spans="2:23" s="31" customFormat="1" ht="25.5" customHeight="1" x14ac:dyDescent="0.15">
      <c r="B16" s="760" t="s">
        <v>31</v>
      </c>
      <c r="C16" s="762" t="s">
        <v>188</v>
      </c>
      <c r="D16" s="763"/>
      <c r="E16" s="242">
        <v>15</v>
      </c>
      <c r="F16" s="764"/>
      <c r="G16" s="765"/>
      <c r="H16" s="765"/>
      <c r="I16" s="765"/>
      <c r="J16" s="765"/>
      <c r="K16" s="765"/>
      <c r="L16" s="766"/>
      <c r="M16" s="760" t="s">
        <v>31</v>
      </c>
      <c r="N16" s="762" t="s">
        <v>188</v>
      </c>
      <c r="O16" s="763"/>
      <c r="P16" s="242">
        <v>15</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983</v>
      </c>
      <c r="F24" s="795"/>
      <c r="G24" s="796"/>
      <c r="H24" s="777" t="s">
        <v>425</v>
      </c>
      <c r="I24" s="778"/>
      <c r="J24" s="794" t="s">
        <v>524</v>
      </c>
      <c r="K24" s="795"/>
      <c r="L24" s="796"/>
      <c r="M24" s="777" t="s">
        <v>396</v>
      </c>
      <c r="N24" s="793"/>
      <c r="O24" s="778"/>
      <c r="P24" s="794" t="s">
        <v>985</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986</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2ED2826F-C291-4346-BDE6-855CFFF059B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073AE2-3476-4D5F-9E69-DEC7CC8F581D}">
          <x14:formula1>
            <xm:f>'(参考)リスト'!$B$16:$B$21</xm:f>
          </x14:formula1>
          <xm:sqref>E7 E18 P7 P18</xm:sqref>
        </x14:dataValidation>
        <x14:dataValidation type="list" allowBlank="1" showInputMessage="1" showErrorMessage="1" xr:uid="{36C5AB12-0DFE-41D1-B29F-2A65B634365C}">
          <x14:formula1>
            <xm:f>'(参考)リスト'!$E$16:$E$27</xm:f>
          </x14:formula1>
          <xm:sqref>E9 E20 P9 P20</xm:sqref>
        </x14:dataValidation>
        <x14:dataValidation type="list" allowBlank="1" showInputMessage="1" showErrorMessage="1" xr:uid="{35F07560-D69E-4277-9C7C-46950C07EFB2}">
          <x14:formula1>
            <xm:f>'(参考)リスト'!$D$16:$D$18</xm:f>
          </x14:formula1>
          <xm:sqref>E10 E21 P10 P21</xm:sqref>
        </x14:dataValidation>
        <x14:dataValidation type="list" allowBlank="1" showInputMessage="1" showErrorMessage="1" xr:uid="{34F646D4-F418-47EA-9B6B-56B177070EE1}">
          <x14:formula1>
            <xm:f>'(参考)リスト'!$F$16:$F$21</xm:f>
          </x14:formula1>
          <xm:sqref>E11:E12 E22:E23 P11:P12 P22:P23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D049-D038-4A29-B489-836E5B328F49}">
  <sheetPr codeName="Sheet59"/>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16</v>
      </c>
      <c r="F5" s="764"/>
      <c r="G5" s="765"/>
      <c r="H5" s="765"/>
      <c r="I5" s="765"/>
      <c r="J5" s="765"/>
      <c r="K5" s="765"/>
      <c r="L5" s="766"/>
      <c r="M5" s="760" t="s">
        <v>31</v>
      </c>
      <c r="N5" s="762" t="s">
        <v>188</v>
      </c>
      <c r="O5" s="763"/>
      <c r="P5" s="242">
        <v>16</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987</v>
      </c>
      <c r="F13" s="795"/>
      <c r="G13" s="796"/>
      <c r="H13" s="777" t="s">
        <v>425</v>
      </c>
      <c r="I13" s="778"/>
      <c r="J13" s="794" t="s">
        <v>988</v>
      </c>
      <c r="K13" s="795"/>
      <c r="L13" s="796"/>
      <c r="M13" s="777" t="s">
        <v>396</v>
      </c>
      <c r="N13" s="793"/>
      <c r="O13" s="778"/>
      <c r="P13" s="794" t="s">
        <v>834</v>
      </c>
      <c r="Q13" s="795"/>
      <c r="R13" s="796"/>
      <c r="S13" s="777" t="s">
        <v>425</v>
      </c>
      <c r="T13" s="778"/>
      <c r="U13" s="779" t="s">
        <v>990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16</v>
      </c>
      <c r="F16" s="764"/>
      <c r="G16" s="765"/>
      <c r="H16" s="765"/>
      <c r="I16" s="765"/>
      <c r="J16" s="765"/>
      <c r="K16" s="765"/>
      <c r="L16" s="766"/>
      <c r="M16" s="760" t="s">
        <v>31</v>
      </c>
      <c r="N16" s="762" t="s">
        <v>188</v>
      </c>
      <c r="O16" s="763"/>
      <c r="P16" s="242">
        <v>16</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834</v>
      </c>
      <c r="F24" s="795"/>
      <c r="G24" s="796"/>
      <c r="H24" s="777" t="s">
        <v>425</v>
      </c>
      <c r="I24" s="778"/>
      <c r="J24" s="794" t="s">
        <v>989</v>
      </c>
      <c r="K24" s="795"/>
      <c r="L24" s="796"/>
      <c r="M24" s="777" t="s">
        <v>396</v>
      </c>
      <c r="N24" s="793"/>
      <c r="O24" s="778"/>
      <c r="P24" s="794" t="s">
        <v>991</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0"/>
  <dataValidations count="1">
    <dataValidation type="list" allowBlank="1" showInputMessage="1" showErrorMessage="1" sqref="E8 E19 P8 P19" xr:uid="{FDFC4B47-B282-460B-80D3-0F86C0FB1A8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117367-D156-40A2-8F81-37A2C134AD04}">
          <x14:formula1>
            <xm:f>'(参考)リスト'!$F$16:$F$21</xm:f>
          </x14:formula1>
          <xm:sqref>E11:E12 E22:E23 P11:P12 P22:P23</xm:sqref>
        </x14:dataValidation>
        <x14:dataValidation type="list" allowBlank="1" showInputMessage="1" showErrorMessage="1" xr:uid="{9AF9AB51-F05E-488C-B685-B05D47529DEA}">
          <x14:formula1>
            <xm:f>'(参考)リスト'!$D$16:$D$18</xm:f>
          </x14:formula1>
          <xm:sqref>E10 E21 P10 P21</xm:sqref>
        </x14:dataValidation>
        <x14:dataValidation type="list" allowBlank="1" showInputMessage="1" showErrorMessage="1" xr:uid="{DEB8E419-E910-40B0-8D94-E1CEAB3A9EE0}">
          <x14:formula1>
            <xm:f>'(参考)リスト'!$E$16:$E$27</xm:f>
          </x14:formula1>
          <xm:sqref>E9 E20 P9 P20</xm:sqref>
        </x14:dataValidation>
        <x14:dataValidation type="list" allowBlank="1" showInputMessage="1" showErrorMessage="1" xr:uid="{D1BF92B9-1D8E-423F-88F4-FECA9D4D4333}">
          <x14:formula1>
            <xm:f>'(参考)リスト'!$B$16:$B$21</xm:f>
          </x14:formula1>
          <xm:sqref>E7 E18 P7 P18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4653-A83E-4EF9-8B85-D651920E318F}">
  <sheetPr codeName="Sheet60"/>
  <dimension ref="B1:X31"/>
  <sheetViews>
    <sheetView showGridLines="0" showZeros="0" view="pageBreakPreview" topLeftCell="A6"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17</v>
      </c>
      <c r="F5" s="764"/>
      <c r="G5" s="765"/>
      <c r="H5" s="765"/>
      <c r="I5" s="765"/>
      <c r="J5" s="765"/>
      <c r="K5" s="765"/>
      <c r="L5" s="766"/>
      <c r="M5" s="760" t="s">
        <v>31</v>
      </c>
      <c r="N5" s="762" t="s">
        <v>188</v>
      </c>
      <c r="O5" s="763"/>
      <c r="P5" s="242">
        <v>17</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992</v>
      </c>
      <c r="F13" s="795"/>
      <c r="G13" s="796"/>
      <c r="H13" s="777" t="s">
        <v>425</v>
      </c>
      <c r="I13" s="778"/>
      <c r="J13" s="794" t="s">
        <v>993</v>
      </c>
      <c r="K13" s="795"/>
      <c r="L13" s="796"/>
      <c r="M13" s="777" t="s">
        <v>396</v>
      </c>
      <c r="N13" s="793"/>
      <c r="O13" s="778"/>
      <c r="P13" s="794" t="s">
        <v>994</v>
      </c>
      <c r="Q13" s="795"/>
      <c r="R13" s="796"/>
      <c r="S13" s="777" t="s">
        <v>425</v>
      </c>
      <c r="T13" s="778"/>
      <c r="U13" s="779" t="s">
        <v>995</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0" t="s">
        <v>891</v>
      </c>
      <c r="Q15" s="801"/>
      <c r="R15" s="801"/>
      <c r="S15" s="801"/>
      <c r="T15" s="801"/>
      <c r="U15" s="801"/>
      <c r="V15" s="801"/>
      <c r="W15" s="802"/>
    </row>
    <row r="16" spans="2:23" s="31" customFormat="1" ht="25.5" customHeight="1" x14ac:dyDescent="0.15">
      <c r="B16" s="760" t="s">
        <v>31</v>
      </c>
      <c r="C16" s="762" t="s">
        <v>188</v>
      </c>
      <c r="D16" s="763"/>
      <c r="E16" s="242">
        <v>17</v>
      </c>
      <c r="F16" s="764"/>
      <c r="G16" s="765"/>
      <c r="H16" s="765"/>
      <c r="I16" s="765"/>
      <c r="J16" s="765"/>
      <c r="K16" s="765"/>
      <c r="L16" s="766"/>
      <c r="M16" s="760" t="s">
        <v>31</v>
      </c>
      <c r="N16" s="762" t="s">
        <v>188</v>
      </c>
      <c r="O16" s="763"/>
      <c r="P16" s="242">
        <v>17</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834</v>
      </c>
      <c r="F24" s="795"/>
      <c r="G24" s="796"/>
      <c r="H24" s="777" t="s">
        <v>425</v>
      </c>
      <c r="I24" s="778"/>
      <c r="J24" s="797" t="s">
        <v>989</v>
      </c>
      <c r="K24" s="798"/>
      <c r="L24" s="799"/>
      <c r="M24" s="777" t="s">
        <v>396</v>
      </c>
      <c r="N24" s="793"/>
      <c r="O24" s="778"/>
      <c r="P24" s="794" t="s">
        <v>996</v>
      </c>
      <c r="Q24" s="795"/>
      <c r="R24" s="796"/>
      <c r="S24" s="777" t="s">
        <v>425</v>
      </c>
      <c r="T24" s="778"/>
      <c r="U24" s="797" t="s">
        <v>650</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876</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1B9BB56A-E5FE-4CCC-B8CE-E21D4A240CB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1A6F90-EEFA-4AA9-9AFC-E8EA30F455E3}">
          <x14:formula1>
            <xm:f>'(参考)リスト'!$F$16:$F$21</xm:f>
          </x14:formula1>
          <xm:sqref>E11:E12 E22:E23 P11:P12 P22:P23</xm:sqref>
        </x14:dataValidation>
        <x14:dataValidation type="list" allowBlank="1" showInputMessage="1" showErrorMessage="1" xr:uid="{6ED70A43-557B-4037-8109-894318FEA00E}">
          <x14:formula1>
            <xm:f>'(参考)リスト'!$D$16:$D$18</xm:f>
          </x14:formula1>
          <xm:sqref>E10 E21 P10 P21</xm:sqref>
        </x14:dataValidation>
        <x14:dataValidation type="list" allowBlank="1" showInputMessage="1" showErrorMessage="1" xr:uid="{926C942C-DF65-4FE9-BF4D-0876255DC36A}">
          <x14:formula1>
            <xm:f>'(参考)リスト'!$E$16:$E$27</xm:f>
          </x14:formula1>
          <xm:sqref>E9 E20 P9 P20</xm:sqref>
        </x14:dataValidation>
        <x14:dataValidation type="list" allowBlank="1" showInputMessage="1" showErrorMessage="1" xr:uid="{A6406ED7-2F96-4EBA-A13E-927C68B241E5}">
          <x14:formula1>
            <xm:f>'(参考)リスト'!$B$16:$B$21</xm:f>
          </x14:formula1>
          <xm:sqref>E7 E18 P7 P18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CB97-59A7-4453-8E3E-31C80469C7A6}">
  <sheetPr codeName="Sheet61"/>
  <dimension ref="B1:X31"/>
  <sheetViews>
    <sheetView showGridLines="0" showZeros="0" view="pageBreakPreview" topLeftCell="A11"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17</v>
      </c>
      <c r="F5" s="764"/>
      <c r="G5" s="765"/>
      <c r="H5" s="765"/>
      <c r="I5" s="765"/>
      <c r="J5" s="765"/>
      <c r="K5" s="765"/>
      <c r="L5" s="766"/>
      <c r="M5" s="760" t="s">
        <v>31</v>
      </c>
      <c r="N5" s="762" t="s">
        <v>188</v>
      </c>
      <c r="O5" s="763"/>
      <c r="P5" s="242">
        <v>18</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834</v>
      </c>
      <c r="F13" s="795"/>
      <c r="G13" s="796"/>
      <c r="H13" s="777" t="s">
        <v>425</v>
      </c>
      <c r="I13" s="778"/>
      <c r="J13" s="794" t="s">
        <v>524</v>
      </c>
      <c r="K13" s="795"/>
      <c r="L13" s="796"/>
      <c r="M13" s="777" t="s">
        <v>396</v>
      </c>
      <c r="N13" s="793"/>
      <c r="O13" s="778"/>
      <c r="P13" s="794" t="s">
        <v>997</v>
      </c>
      <c r="Q13" s="795"/>
      <c r="R13" s="796"/>
      <c r="S13" s="777" t="s">
        <v>425</v>
      </c>
      <c r="T13" s="778"/>
      <c r="U13" s="779" t="s">
        <v>782</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876</v>
      </c>
      <c r="Q15" s="801"/>
      <c r="R15" s="801"/>
      <c r="S15" s="801"/>
      <c r="T15" s="801"/>
      <c r="U15" s="801"/>
      <c r="V15" s="801"/>
      <c r="W15" s="802"/>
    </row>
    <row r="16" spans="2:23" s="31" customFormat="1" ht="25.5" customHeight="1" x14ac:dyDescent="0.15">
      <c r="B16" s="760" t="s">
        <v>31</v>
      </c>
      <c r="C16" s="762" t="s">
        <v>188</v>
      </c>
      <c r="D16" s="763"/>
      <c r="E16" s="242">
        <v>18</v>
      </c>
      <c r="F16" s="764"/>
      <c r="G16" s="765"/>
      <c r="H16" s="765"/>
      <c r="I16" s="765"/>
      <c r="J16" s="765"/>
      <c r="K16" s="765"/>
      <c r="L16" s="766"/>
      <c r="M16" s="760" t="s">
        <v>31</v>
      </c>
      <c r="N16" s="762" t="s">
        <v>188</v>
      </c>
      <c r="O16" s="763"/>
      <c r="P16" s="242">
        <v>18</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531</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897</v>
      </c>
      <c r="F24" s="795"/>
      <c r="G24" s="796"/>
      <c r="H24" s="777" t="s">
        <v>425</v>
      </c>
      <c r="I24" s="778"/>
      <c r="J24" s="794" t="s">
        <v>920</v>
      </c>
      <c r="K24" s="795"/>
      <c r="L24" s="796"/>
      <c r="M24" s="777" t="s">
        <v>396</v>
      </c>
      <c r="N24" s="793"/>
      <c r="O24" s="778"/>
      <c r="P24" s="794" t="s">
        <v>998</v>
      </c>
      <c r="Q24" s="795"/>
      <c r="R24" s="796"/>
      <c r="S24" s="777" t="s">
        <v>425</v>
      </c>
      <c r="T24" s="778"/>
      <c r="U24" s="797" t="s">
        <v>999</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0.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6E0E6D6-E1E2-40C6-99FB-214EA71871F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7C58EE-1B9C-419A-B7A5-8DE914F2EF28}">
          <x14:formula1>
            <xm:f>'(参考)リスト'!$B$16:$B$21</xm:f>
          </x14:formula1>
          <xm:sqref>E7 E18 P7 P18</xm:sqref>
        </x14:dataValidation>
        <x14:dataValidation type="list" allowBlank="1" showInputMessage="1" showErrorMessage="1" xr:uid="{1FBCDE29-B2A3-4531-B371-944D77750456}">
          <x14:formula1>
            <xm:f>'(参考)リスト'!$E$16:$E$27</xm:f>
          </x14:formula1>
          <xm:sqref>E9 E20 P9 P20</xm:sqref>
        </x14:dataValidation>
        <x14:dataValidation type="list" allowBlank="1" showInputMessage="1" showErrorMessage="1" xr:uid="{5AFD835D-203F-450D-8F0C-4BDADF2F676F}">
          <x14:formula1>
            <xm:f>'(参考)リスト'!$D$16:$D$18</xm:f>
          </x14:formula1>
          <xm:sqref>E10 E21 P10 P21</xm:sqref>
        </x14:dataValidation>
        <x14:dataValidation type="list" allowBlank="1" showInputMessage="1" showErrorMessage="1" xr:uid="{7345DBAA-F25C-4BF1-8DBE-6B2297D92922}">
          <x14:formula1>
            <xm:f>'(参考)リスト'!$F$16:$F$21</xm:f>
          </x14:formula1>
          <xm:sqref>E11:E12 E22:E23 P11:P12 P22:P23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CD9B-29A0-49AB-B094-5F24BF1C2841}">
  <sheetPr codeName="Sheet62"/>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18</v>
      </c>
      <c r="F5" s="764"/>
      <c r="G5" s="765"/>
      <c r="H5" s="765"/>
      <c r="I5" s="765"/>
      <c r="J5" s="765"/>
      <c r="K5" s="765"/>
      <c r="L5" s="766"/>
      <c r="M5" s="760" t="s">
        <v>31</v>
      </c>
      <c r="N5" s="762" t="s">
        <v>188</v>
      </c>
      <c r="O5" s="763"/>
      <c r="P5" s="242">
        <v>18</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535</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1000</v>
      </c>
      <c r="F13" s="795"/>
      <c r="G13" s="796"/>
      <c r="H13" s="777" t="s">
        <v>425</v>
      </c>
      <c r="I13" s="778"/>
      <c r="J13" s="794" t="s">
        <v>701</v>
      </c>
      <c r="K13" s="795"/>
      <c r="L13" s="796"/>
      <c r="M13" s="777" t="s">
        <v>396</v>
      </c>
      <c r="N13" s="793"/>
      <c r="O13" s="778"/>
      <c r="P13" s="794" t="s">
        <v>1001</v>
      </c>
      <c r="Q13" s="795"/>
      <c r="R13" s="796"/>
      <c r="S13" s="777" t="s">
        <v>425</v>
      </c>
      <c r="T13" s="778"/>
      <c r="U13" s="779" t="s">
        <v>1002</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986</v>
      </c>
      <c r="Q15" s="801"/>
      <c r="R15" s="801"/>
      <c r="S15" s="801"/>
      <c r="T15" s="801"/>
      <c r="U15" s="801"/>
      <c r="V15" s="801"/>
      <c r="W15" s="802"/>
    </row>
    <row r="16" spans="2:23" s="31" customFormat="1" ht="25.5" customHeight="1" x14ac:dyDescent="0.15">
      <c r="B16" s="760" t="s">
        <v>31</v>
      </c>
      <c r="C16" s="762" t="s">
        <v>188</v>
      </c>
      <c r="D16" s="763"/>
      <c r="E16" s="242">
        <v>18</v>
      </c>
      <c r="F16" s="764"/>
      <c r="G16" s="765"/>
      <c r="H16" s="765"/>
      <c r="I16" s="765"/>
      <c r="J16" s="765"/>
      <c r="K16" s="765"/>
      <c r="L16" s="766"/>
      <c r="M16" s="760" t="s">
        <v>31</v>
      </c>
      <c r="N16" s="762" t="s">
        <v>188</v>
      </c>
      <c r="O16" s="763"/>
      <c r="P16" s="242">
        <v>19</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897</v>
      </c>
      <c r="F24" s="795"/>
      <c r="G24" s="796"/>
      <c r="H24" s="777" t="s">
        <v>425</v>
      </c>
      <c r="I24" s="778"/>
      <c r="J24" s="794" t="s">
        <v>524</v>
      </c>
      <c r="K24" s="795"/>
      <c r="L24" s="796"/>
      <c r="M24" s="777" t="s">
        <v>396</v>
      </c>
      <c r="N24" s="793"/>
      <c r="O24" s="778"/>
      <c r="P24" s="794" t="s">
        <v>1003</v>
      </c>
      <c r="Q24" s="795"/>
      <c r="R24" s="796"/>
      <c r="S24" s="777" t="s">
        <v>425</v>
      </c>
      <c r="T24" s="778"/>
      <c r="U24" s="797" t="s">
        <v>918</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9D05443-CA8B-4EC9-B668-8E9C759CC29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76CEA7-86B2-42BC-A9F3-FFC3AF69CE29}">
          <x14:formula1>
            <xm:f>'(参考)リスト'!$F$16:$F$21</xm:f>
          </x14:formula1>
          <xm:sqref>E11:E12 E22:E23 P11:P12 P22:P23</xm:sqref>
        </x14:dataValidation>
        <x14:dataValidation type="list" allowBlank="1" showInputMessage="1" showErrorMessage="1" xr:uid="{434C9931-C4AA-4C7A-B5BD-232E092AFD32}">
          <x14:formula1>
            <xm:f>'(参考)リスト'!$D$16:$D$18</xm:f>
          </x14:formula1>
          <xm:sqref>E10 E21 P10 P21</xm:sqref>
        </x14:dataValidation>
        <x14:dataValidation type="list" allowBlank="1" showInputMessage="1" showErrorMessage="1" xr:uid="{F76D7EA7-E01F-4AF2-B288-F3EAB6BB2A37}">
          <x14:formula1>
            <xm:f>'(参考)リスト'!$E$16:$E$27</xm:f>
          </x14:formula1>
          <xm:sqref>E9 E20 P9 P20</xm:sqref>
        </x14:dataValidation>
        <x14:dataValidation type="list" allowBlank="1" showInputMessage="1" showErrorMessage="1" xr:uid="{8C7CA9D6-3EEC-4F2B-A997-FA013EE8F298}">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9BF9E-1206-47CF-8495-D431FB502972}">
  <sheetPr codeName="Sheet63"/>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19</v>
      </c>
      <c r="F5" s="764"/>
      <c r="G5" s="765"/>
      <c r="H5" s="765"/>
      <c r="I5" s="765"/>
      <c r="J5" s="765"/>
      <c r="K5" s="765"/>
      <c r="L5" s="766"/>
      <c r="M5" s="760" t="s">
        <v>31</v>
      </c>
      <c r="N5" s="762" t="s">
        <v>188</v>
      </c>
      <c r="O5" s="763"/>
      <c r="P5" s="242">
        <v>19</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637</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1004</v>
      </c>
      <c r="F13" s="795"/>
      <c r="G13" s="796"/>
      <c r="H13" s="777" t="s">
        <v>425</v>
      </c>
      <c r="I13" s="778"/>
      <c r="J13" s="794" t="s">
        <v>524</v>
      </c>
      <c r="K13" s="795"/>
      <c r="L13" s="796"/>
      <c r="M13" s="777" t="s">
        <v>396</v>
      </c>
      <c r="N13" s="793"/>
      <c r="O13" s="778"/>
      <c r="P13" s="794" t="s">
        <v>1006</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924</v>
      </c>
      <c r="F15" s="801"/>
      <c r="G15" s="801"/>
      <c r="H15" s="801"/>
      <c r="I15" s="801"/>
      <c r="J15" s="801"/>
      <c r="K15" s="801"/>
      <c r="L15" s="802"/>
      <c r="M15" s="774" t="s">
        <v>397</v>
      </c>
      <c r="N15" s="776"/>
      <c r="O15" s="775"/>
      <c r="P15" s="800" t="s">
        <v>1031</v>
      </c>
      <c r="Q15" s="801"/>
      <c r="R15" s="801"/>
      <c r="S15" s="801"/>
      <c r="T15" s="801"/>
      <c r="U15" s="801"/>
      <c r="V15" s="801"/>
      <c r="W15" s="802"/>
    </row>
    <row r="16" spans="2:23" s="31" customFormat="1" ht="25.5" customHeight="1" x14ac:dyDescent="0.15">
      <c r="B16" s="760" t="s">
        <v>31</v>
      </c>
      <c r="C16" s="762" t="s">
        <v>188</v>
      </c>
      <c r="D16" s="763"/>
      <c r="E16" s="242">
        <v>19</v>
      </c>
      <c r="F16" s="764"/>
      <c r="G16" s="765"/>
      <c r="H16" s="765"/>
      <c r="I16" s="765"/>
      <c r="J16" s="765"/>
      <c r="K16" s="765"/>
      <c r="L16" s="766"/>
      <c r="M16" s="760" t="s">
        <v>31</v>
      </c>
      <c r="N16" s="762" t="s">
        <v>188</v>
      </c>
      <c r="O16" s="763"/>
      <c r="P16" s="242">
        <v>19</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1005</v>
      </c>
      <c r="F24" s="795"/>
      <c r="G24" s="796"/>
      <c r="H24" s="777" t="s">
        <v>425</v>
      </c>
      <c r="I24" s="778"/>
      <c r="J24" s="794" t="s">
        <v>524</v>
      </c>
      <c r="K24" s="795"/>
      <c r="L24" s="796"/>
      <c r="M24" s="777" t="s">
        <v>396</v>
      </c>
      <c r="N24" s="793"/>
      <c r="O24" s="778"/>
      <c r="P24" s="794" t="s">
        <v>1007</v>
      </c>
      <c r="Q24" s="795"/>
      <c r="R24" s="796"/>
      <c r="S24" s="777" t="s">
        <v>425</v>
      </c>
      <c r="T24" s="778"/>
      <c r="U24" s="797" t="s">
        <v>742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1032</v>
      </c>
      <c r="F26" s="801"/>
      <c r="G26" s="801"/>
      <c r="H26" s="801"/>
      <c r="I26" s="801"/>
      <c r="J26" s="801"/>
      <c r="K26" s="801"/>
      <c r="L26" s="802"/>
      <c r="M26" s="774" t="s">
        <v>397</v>
      </c>
      <c r="N26" s="776"/>
      <c r="O26" s="775"/>
      <c r="P26" s="806" t="s">
        <v>841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06E11363-F66D-4AB7-91CF-C66D632EC60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24ECE7-9AB8-41D9-9F64-AF0C1B21A485}">
          <x14:formula1>
            <xm:f>'(参考)リスト'!$B$16:$B$21</xm:f>
          </x14:formula1>
          <xm:sqref>E7 E18 P7 P18</xm:sqref>
        </x14:dataValidation>
        <x14:dataValidation type="list" allowBlank="1" showInputMessage="1" showErrorMessage="1" xr:uid="{89899DBF-42E2-4916-9FA2-6B9D94659555}">
          <x14:formula1>
            <xm:f>'(参考)リスト'!$E$16:$E$27</xm:f>
          </x14:formula1>
          <xm:sqref>E9 E20 P9 P20</xm:sqref>
        </x14:dataValidation>
        <x14:dataValidation type="list" allowBlank="1" showInputMessage="1" showErrorMessage="1" xr:uid="{AB1C92A7-AABD-4B1E-8217-78410FBC3D8B}">
          <x14:formula1>
            <xm:f>'(参考)リスト'!$D$16:$D$18</xm:f>
          </x14:formula1>
          <xm:sqref>E10 E21 P10 P21</xm:sqref>
        </x14:dataValidation>
        <x14:dataValidation type="list" allowBlank="1" showInputMessage="1" showErrorMessage="1" xr:uid="{567BEBCA-FAF8-4306-B2F7-A72CE6353F9B}">
          <x14:formula1>
            <xm:f>'(参考)リスト'!$F$16:$F$21</xm:f>
          </x14:formula1>
          <xm:sqref>E11:E12 E22:E23 P11:P12 P22:P23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88B8-98C0-4672-B37D-45BCDE4AB8C6}">
  <sheetPr codeName="Sheet64"/>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19</v>
      </c>
      <c r="F5" s="764"/>
      <c r="G5" s="765"/>
      <c r="H5" s="765"/>
      <c r="I5" s="765"/>
      <c r="J5" s="765"/>
      <c r="K5" s="765"/>
      <c r="L5" s="766"/>
      <c r="M5" s="760" t="s">
        <v>31</v>
      </c>
      <c r="N5" s="762" t="s">
        <v>188</v>
      </c>
      <c r="O5" s="763"/>
      <c r="P5" s="242">
        <v>19</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1008</v>
      </c>
      <c r="F13" s="795"/>
      <c r="G13" s="796"/>
      <c r="H13" s="777" t="s">
        <v>425</v>
      </c>
      <c r="I13" s="778"/>
      <c r="J13" s="794" t="s">
        <v>1009</v>
      </c>
      <c r="K13" s="795"/>
      <c r="L13" s="796"/>
      <c r="M13" s="777" t="s">
        <v>396</v>
      </c>
      <c r="N13" s="793"/>
      <c r="O13" s="778"/>
      <c r="P13" s="794" t="s">
        <v>897</v>
      </c>
      <c r="Q13" s="795"/>
      <c r="R13" s="796"/>
      <c r="S13" s="777" t="s">
        <v>425</v>
      </c>
      <c r="T13" s="778"/>
      <c r="U13" s="779" t="s">
        <v>1010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19</v>
      </c>
      <c r="F16" s="764"/>
      <c r="G16" s="765"/>
      <c r="H16" s="765"/>
      <c r="I16" s="765"/>
      <c r="J16" s="765"/>
      <c r="K16" s="765"/>
      <c r="L16" s="766"/>
      <c r="M16" s="760" t="s">
        <v>31</v>
      </c>
      <c r="N16" s="762" t="s">
        <v>188</v>
      </c>
      <c r="O16" s="763"/>
      <c r="P16" s="242">
        <v>19</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917</v>
      </c>
      <c r="F24" s="795"/>
      <c r="G24" s="796"/>
      <c r="H24" s="777" t="s">
        <v>425</v>
      </c>
      <c r="I24" s="778"/>
      <c r="J24" s="794" t="s">
        <v>945</v>
      </c>
      <c r="K24" s="795"/>
      <c r="L24" s="796"/>
      <c r="M24" s="777" t="s">
        <v>396</v>
      </c>
      <c r="N24" s="793"/>
      <c r="O24" s="778"/>
      <c r="P24" s="794" t="s">
        <v>897</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B5D3F336-9975-45F5-86A8-4FB761ECCBF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7DFAC7-B1C6-43B0-A014-54BD044FC791}">
          <x14:formula1>
            <xm:f>'(参考)リスト'!$F$16:$F$21</xm:f>
          </x14:formula1>
          <xm:sqref>E11:E12 E22:E23 P11:P12 P22:P23</xm:sqref>
        </x14:dataValidation>
        <x14:dataValidation type="list" allowBlank="1" showInputMessage="1" showErrorMessage="1" xr:uid="{C75AF24E-8955-4249-AFDE-BC04F9D91FDE}">
          <x14:formula1>
            <xm:f>'(参考)リスト'!$D$16:$D$18</xm:f>
          </x14:formula1>
          <xm:sqref>E10 E21 P10 P21</xm:sqref>
        </x14:dataValidation>
        <x14:dataValidation type="list" allowBlank="1" showInputMessage="1" showErrorMessage="1" xr:uid="{90EA3C6F-237B-4FBB-82EC-E9D8ED9A4879}">
          <x14:formula1>
            <xm:f>'(参考)リスト'!$E$16:$E$27</xm:f>
          </x14:formula1>
          <xm:sqref>E9 E20 P9 P20</xm:sqref>
        </x14:dataValidation>
        <x14:dataValidation type="list" allowBlank="1" showInputMessage="1" showErrorMessage="1" xr:uid="{F10F811B-C5CD-4B1B-9668-33959ED9F208}">
          <x14:formula1>
            <xm:f>'(参考)リスト'!$B$16:$B$21</xm:f>
          </x14:formula1>
          <xm:sqref>E7 E18 P7 P18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2EB9-BF8A-432C-80E1-99DB35C05619}">
  <sheetPr codeName="Sheet65"/>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20</v>
      </c>
      <c r="F5" s="764"/>
      <c r="G5" s="765"/>
      <c r="H5" s="765"/>
      <c r="I5" s="765"/>
      <c r="J5" s="765"/>
      <c r="K5" s="765"/>
      <c r="L5" s="766"/>
      <c r="M5" s="760" t="s">
        <v>31</v>
      </c>
      <c r="N5" s="762" t="s">
        <v>188</v>
      </c>
      <c r="O5" s="763"/>
      <c r="P5" s="242">
        <v>20</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336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1270</v>
      </c>
      <c r="F13" s="795"/>
      <c r="G13" s="796"/>
      <c r="H13" s="777" t="s">
        <v>425</v>
      </c>
      <c r="I13" s="778"/>
      <c r="J13" s="794" t="s">
        <v>1271</v>
      </c>
      <c r="K13" s="795"/>
      <c r="L13" s="796"/>
      <c r="M13" s="777" t="s">
        <v>396</v>
      </c>
      <c r="N13" s="793"/>
      <c r="O13" s="778"/>
      <c r="P13" s="794" t="s">
        <v>1011</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841</v>
      </c>
      <c r="F15" s="807"/>
      <c r="G15" s="807"/>
      <c r="H15" s="807"/>
      <c r="I15" s="807"/>
      <c r="J15" s="807"/>
      <c r="K15" s="807"/>
      <c r="L15" s="808"/>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20</v>
      </c>
      <c r="F16" s="764"/>
      <c r="G16" s="765"/>
      <c r="H16" s="765"/>
      <c r="I16" s="765"/>
      <c r="J16" s="765"/>
      <c r="K16" s="765"/>
      <c r="L16" s="766"/>
      <c r="M16" s="760" t="s">
        <v>31</v>
      </c>
      <c r="N16" s="762" t="s">
        <v>188</v>
      </c>
      <c r="O16" s="763"/>
      <c r="P16" s="242">
        <v>21</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809" t="s">
        <v>834</v>
      </c>
      <c r="F24" s="810"/>
      <c r="G24" s="811"/>
      <c r="H24" s="777" t="s">
        <v>425</v>
      </c>
      <c r="I24" s="778"/>
      <c r="J24" s="794" t="s">
        <v>524</v>
      </c>
      <c r="K24" s="795"/>
      <c r="L24" s="796"/>
      <c r="M24" s="777" t="s">
        <v>396</v>
      </c>
      <c r="N24" s="793"/>
      <c r="O24" s="778"/>
      <c r="P24" s="794" t="s">
        <v>1012</v>
      </c>
      <c r="Q24" s="795"/>
      <c r="R24" s="796"/>
      <c r="S24" s="777" t="s">
        <v>425</v>
      </c>
      <c r="T24" s="778"/>
      <c r="U24" s="797" t="s">
        <v>1013</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821</v>
      </c>
      <c r="F26" s="807"/>
      <c r="G26" s="807"/>
      <c r="H26" s="807"/>
      <c r="I26" s="807"/>
      <c r="J26" s="807"/>
      <c r="K26" s="807"/>
      <c r="L26" s="808"/>
      <c r="M26" s="774" t="s">
        <v>397</v>
      </c>
      <c r="N26" s="776"/>
      <c r="O26" s="775"/>
      <c r="P26" s="806" t="s">
        <v>1014</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F46A7CE-50B3-47C8-8448-648FECE5A6F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EACC0F-8879-4FD7-AE58-8D9D6DF63ED3}">
          <x14:formula1>
            <xm:f>'(参考)リスト'!$B$16:$B$21</xm:f>
          </x14:formula1>
          <xm:sqref>E7 E18 P7 P18</xm:sqref>
        </x14:dataValidation>
        <x14:dataValidation type="list" allowBlank="1" showInputMessage="1" showErrorMessage="1" xr:uid="{F345F8DA-6F61-4F3D-B06A-690569B293CE}">
          <x14:formula1>
            <xm:f>'(参考)リスト'!$E$16:$E$27</xm:f>
          </x14:formula1>
          <xm:sqref>E9 E20 P9 P20</xm:sqref>
        </x14:dataValidation>
        <x14:dataValidation type="list" allowBlank="1" showInputMessage="1" showErrorMessage="1" xr:uid="{AD6B1EB2-75D4-4ACB-BA75-833452B1D306}">
          <x14:formula1>
            <xm:f>'(参考)リスト'!$D$16:$D$18</xm:f>
          </x14:formula1>
          <xm:sqref>E10 E21 P10 P21</xm:sqref>
        </x14:dataValidation>
        <x14:dataValidation type="list" allowBlank="1" showInputMessage="1" showErrorMessage="1" xr:uid="{F0A29FE0-CDFD-49BC-A4E5-30D6C0E86503}">
          <x14:formula1>
            <xm:f>'(参考)リスト'!$F$16:$F$21</xm:f>
          </x14:formula1>
          <xm:sqref>E11:E12 E22:E23 P11:P12 P22:P23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593E-403B-48C4-B090-BA8D85D40FD8}">
  <sheetPr codeName="Sheet66"/>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21</v>
      </c>
      <c r="F5" s="764"/>
      <c r="G5" s="765"/>
      <c r="H5" s="765"/>
      <c r="I5" s="765"/>
      <c r="J5" s="765"/>
      <c r="K5" s="765"/>
      <c r="L5" s="766"/>
      <c r="M5" s="760" t="s">
        <v>31</v>
      </c>
      <c r="N5" s="762" t="s">
        <v>188</v>
      </c>
      <c r="O5" s="763"/>
      <c r="P5" s="242">
        <v>21</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1015</v>
      </c>
      <c r="F13" s="795"/>
      <c r="G13" s="796"/>
      <c r="H13" s="777" t="s">
        <v>425</v>
      </c>
      <c r="I13" s="778"/>
      <c r="J13" s="794" t="s">
        <v>1016</v>
      </c>
      <c r="K13" s="795"/>
      <c r="L13" s="796"/>
      <c r="M13" s="777" t="s">
        <v>396</v>
      </c>
      <c r="N13" s="793"/>
      <c r="O13" s="778"/>
      <c r="P13" s="794" t="s">
        <v>1019</v>
      </c>
      <c r="Q13" s="795"/>
      <c r="R13" s="796"/>
      <c r="S13" s="777" t="s">
        <v>425</v>
      </c>
      <c r="T13" s="778"/>
      <c r="U13" s="779" t="s">
        <v>1020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21</v>
      </c>
      <c r="F16" s="764"/>
      <c r="G16" s="765"/>
      <c r="H16" s="765"/>
      <c r="I16" s="765"/>
      <c r="J16" s="765"/>
      <c r="K16" s="765"/>
      <c r="L16" s="766"/>
      <c r="M16" s="760" t="s">
        <v>31</v>
      </c>
      <c r="N16" s="762" t="s">
        <v>188</v>
      </c>
      <c r="O16" s="763"/>
      <c r="P16" s="242">
        <v>21</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1017</v>
      </c>
      <c r="F24" s="795"/>
      <c r="G24" s="796"/>
      <c r="H24" s="777" t="s">
        <v>425</v>
      </c>
      <c r="I24" s="778"/>
      <c r="J24" s="794" t="s">
        <v>1018</v>
      </c>
      <c r="K24" s="795"/>
      <c r="L24" s="796"/>
      <c r="M24" s="777" t="s">
        <v>396</v>
      </c>
      <c r="N24" s="793"/>
      <c r="O24" s="778"/>
      <c r="P24" s="794" t="s">
        <v>1021</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837</v>
      </c>
      <c r="F26" s="801"/>
      <c r="G26" s="801"/>
      <c r="H26" s="801"/>
      <c r="I26" s="801"/>
      <c r="J26" s="801"/>
      <c r="K26" s="801"/>
      <c r="L26" s="802"/>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E5E7C45-4A3E-4B37-8E26-84A6F1F36F3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D72F46-EF9C-4540-883D-4C22C95CC725}">
          <x14:formula1>
            <xm:f>'(参考)リスト'!$B$16:$B$21</xm:f>
          </x14:formula1>
          <xm:sqref>E7 E18 P7 P18</xm:sqref>
        </x14:dataValidation>
        <x14:dataValidation type="list" allowBlank="1" showInputMessage="1" showErrorMessage="1" xr:uid="{39DDCD35-16B3-4CF3-8B2F-90699D1AB4C7}">
          <x14:formula1>
            <xm:f>'(参考)リスト'!$E$16:$E$27</xm:f>
          </x14:formula1>
          <xm:sqref>E9 E20 P9 P20</xm:sqref>
        </x14:dataValidation>
        <x14:dataValidation type="list" allowBlank="1" showInputMessage="1" showErrorMessage="1" xr:uid="{8BA5355D-D486-4B6C-B6FF-1132ACC8A656}">
          <x14:formula1>
            <xm:f>'(参考)リスト'!$D$16:$D$18</xm:f>
          </x14:formula1>
          <xm:sqref>E10 E21 P10 P21</xm:sqref>
        </x14:dataValidation>
        <x14:dataValidation type="list" allowBlank="1" showInputMessage="1" showErrorMessage="1" xr:uid="{3356AB8B-0E82-488B-99B5-97D7C5869111}">
          <x14:formula1>
            <xm:f>'(参考)リスト'!$F$16:$F$21</xm:f>
          </x14:formula1>
          <xm:sqref>E11:E12 E22:E23 P11:P12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AAF0-5AE4-4315-AC9D-C3CDE75D8F82}">
  <sheetPr codeName="Sheet67"/>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21</v>
      </c>
      <c r="F5" s="764"/>
      <c r="G5" s="765"/>
      <c r="H5" s="765"/>
      <c r="I5" s="765"/>
      <c r="J5" s="765"/>
      <c r="K5" s="765"/>
      <c r="L5" s="766"/>
      <c r="M5" s="760" t="s">
        <v>31</v>
      </c>
      <c r="N5" s="762" t="s">
        <v>188</v>
      </c>
      <c r="O5" s="763"/>
      <c r="P5" s="242">
        <v>21</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836</v>
      </c>
      <c r="F13" s="795"/>
      <c r="G13" s="796"/>
      <c r="H13" s="777" t="s">
        <v>425</v>
      </c>
      <c r="I13" s="778"/>
      <c r="J13" s="794" t="s">
        <v>524</v>
      </c>
      <c r="K13" s="795"/>
      <c r="L13" s="796"/>
      <c r="M13" s="777" t="s">
        <v>396</v>
      </c>
      <c r="N13" s="793"/>
      <c r="O13" s="778"/>
      <c r="P13" s="794" t="s">
        <v>909</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837</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21</v>
      </c>
      <c r="F16" s="764"/>
      <c r="G16" s="765"/>
      <c r="H16" s="765"/>
      <c r="I16" s="765"/>
      <c r="J16" s="765"/>
      <c r="K16" s="765"/>
      <c r="L16" s="766"/>
      <c r="M16" s="760" t="s">
        <v>31</v>
      </c>
      <c r="N16" s="762" t="s">
        <v>188</v>
      </c>
      <c r="O16" s="763"/>
      <c r="P16" s="242">
        <v>22</v>
      </c>
      <c r="Q16" s="764"/>
      <c r="R16" s="765"/>
      <c r="S16" s="765"/>
      <c r="T16" s="765"/>
      <c r="U16" s="765"/>
      <c r="V16" s="765"/>
      <c r="W16" s="766"/>
    </row>
    <row r="17" spans="2:24" s="31" customFormat="1" ht="25.5" customHeight="1" x14ac:dyDescent="0.15">
      <c r="B17" s="761"/>
      <c r="C17" s="762" t="s">
        <v>320</v>
      </c>
      <c r="D17" s="763"/>
      <c r="E17" s="243">
        <v>8</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905</v>
      </c>
      <c r="F24" s="795"/>
      <c r="G24" s="796"/>
      <c r="H24" s="777" t="s">
        <v>425</v>
      </c>
      <c r="I24" s="778"/>
      <c r="J24" s="794" t="s">
        <v>524</v>
      </c>
      <c r="K24" s="795"/>
      <c r="L24" s="796"/>
      <c r="M24" s="777" t="s">
        <v>396</v>
      </c>
      <c r="N24" s="793"/>
      <c r="O24" s="778"/>
      <c r="P24" s="794" t="s">
        <v>1022</v>
      </c>
      <c r="Q24" s="795"/>
      <c r="R24" s="796"/>
      <c r="S24" s="777" t="s">
        <v>425</v>
      </c>
      <c r="T24" s="778"/>
      <c r="U24" s="797" t="s">
        <v>1023</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74E07B0-2BA1-4838-89CA-89D3500AA12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8F7A65-5DE8-49D2-BBB2-6CF9DF7A1C82}">
          <x14:formula1>
            <xm:f>'(参考)リスト'!$F$16:$F$21</xm:f>
          </x14:formula1>
          <xm:sqref>E11:E12 E22:E23 P11:P12 P22:P23</xm:sqref>
        </x14:dataValidation>
        <x14:dataValidation type="list" allowBlank="1" showInputMessage="1" showErrorMessage="1" xr:uid="{AEC6D9D7-E9DC-479A-89EE-ADA0BC07204C}">
          <x14:formula1>
            <xm:f>'(参考)リスト'!$D$16:$D$18</xm:f>
          </x14:formula1>
          <xm:sqref>E10 E21 P10 P21</xm:sqref>
        </x14:dataValidation>
        <x14:dataValidation type="list" allowBlank="1" showInputMessage="1" showErrorMessage="1" xr:uid="{63B5510E-D74B-4B41-940D-B9A67F0C4D87}">
          <x14:formula1>
            <xm:f>'(参考)リスト'!$E$16:$E$27</xm:f>
          </x14:formula1>
          <xm:sqref>E9 E20 P9 P20</xm:sqref>
        </x14:dataValidation>
        <x14:dataValidation type="list" allowBlank="1" showInputMessage="1" showErrorMessage="1" xr:uid="{30229B44-C8F2-4264-A3AC-04F6A5597F16}">
          <x14:formula1>
            <xm:f>'(参考)リスト'!$B$16:$B$21</xm:f>
          </x14:formula1>
          <xm:sqref>E7 E18 P7 P18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EDCD-2B3B-4BD9-A830-3BB4118C6DA3}">
  <sheetPr codeName="Sheet68"/>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22</v>
      </c>
      <c r="F5" s="764"/>
      <c r="G5" s="765"/>
      <c r="H5" s="765"/>
      <c r="I5" s="765"/>
      <c r="J5" s="765"/>
      <c r="K5" s="765"/>
      <c r="L5" s="766"/>
      <c r="M5" s="760" t="s">
        <v>31</v>
      </c>
      <c r="N5" s="762" t="s">
        <v>188</v>
      </c>
      <c r="O5" s="763"/>
      <c r="P5" s="242">
        <v>22</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543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834</v>
      </c>
      <c r="F13" s="795"/>
      <c r="G13" s="796"/>
      <c r="H13" s="777" t="s">
        <v>425</v>
      </c>
      <c r="I13" s="778"/>
      <c r="J13" s="794" t="s">
        <v>989</v>
      </c>
      <c r="K13" s="795"/>
      <c r="L13" s="796"/>
      <c r="M13" s="777" t="s">
        <v>396</v>
      </c>
      <c r="N13" s="793"/>
      <c r="O13" s="778"/>
      <c r="P13" s="794" t="s">
        <v>1024</v>
      </c>
      <c r="Q13" s="795"/>
      <c r="R13" s="796"/>
      <c r="S13" s="777" t="s">
        <v>425</v>
      </c>
      <c r="T13" s="778"/>
      <c r="U13" s="779" t="s">
        <v>1025</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878</v>
      </c>
      <c r="Q15" s="801"/>
      <c r="R15" s="801"/>
      <c r="S15" s="801"/>
      <c r="T15" s="801"/>
      <c r="U15" s="801"/>
      <c r="V15" s="801"/>
      <c r="W15" s="802"/>
    </row>
    <row r="16" spans="2:23" s="31" customFormat="1" ht="25.5" customHeight="1" x14ac:dyDescent="0.15">
      <c r="B16" s="760" t="s">
        <v>31</v>
      </c>
      <c r="C16" s="762" t="s">
        <v>188</v>
      </c>
      <c r="D16" s="763"/>
      <c r="E16" s="242">
        <v>22</v>
      </c>
      <c r="F16" s="764"/>
      <c r="G16" s="765"/>
      <c r="H16" s="765"/>
      <c r="I16" s="765"/>
      <c r="J16" s="765"/>
      <c r="K16" s="765"/>
      <c r="L16" s="766"/>
      <c r="M16" s="760" t="s">
        <v>31</v>
      </c>
      <c r="N16" s="762" t="s">
        <v>188</v>
      </c>
      <c r="O16" s="763"/>
      <c r="P16" s="242">
        <v>23</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880</v>
      </c>
      <c r="F24" s="795"/>
      <c r="G24" s="796"/>
      <c r="H24" s="777" t="s">
        <v>425</v>
      </c>
      <c r="I24" s="778"/>
      <c r="J24" s="794" t="s">
        <v>524</v>
      </c>
      <c r="K24" s="795"/>
      <c r="L24" s="796"/>
      <c r="M24" s="777" t="s">
        <v>396</v>
      </c>
      <c r="N24" s="793"/>
      <c r="O24" s="778"/>
      <c r="P24" s="794" t="s">
        <v>1026</v>
      </c>
      <c r="Q24" s="795"/>
      <c r="R24" s="796"/>
      <c r="S24" s="777" t="s">
        <v>425</v>
      </c>
      <c r="T24" s="778"/>
      <c r="U24" s="797" t="s">
        <v>1027</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8057E4A-E584-46F8-98E9-D373010EFF7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6C3942-6285-467D-A132-CBB2D28FB701}">
          <x14:formula1>
            <xm:f>'(参考)リスト'!$F$16:$F$21</xm:f>
          </x14:formula1>
          <xm:sqref>E11:E12 E22:E23 P11:P12 P22:P23</xm:sqref>
        </x14:dataValidation>
        <x14:dataValidation type="list" allowBlank="1" showInputMessage="1" showErrorMessage="1" xr:uid="{5F98B095-C783-434C-95DA-210663AAA50B}">
          <x14:formula1>
            <xm:f>'(参考)リスト'!$D$16:$D$18</xm:f>
          </x14:formula1>
          <xm:sqref>E10 E21 P10 P21</xm:sqref>
        </x14:dataValidation>
        <x14:dataValidation type="list" allowBlank="1" showInputMessage="1" showErrorMessage="1" xr:uid="{F19B5752-49F5-40E1-A051-AD806F8BB6D1}">
          <x14:formula1>
            <xm:f>'(参考)リスト'!$E$16:$E$27</xm:f>
          </x14:formula1>
          <xm:sqref>E9 E20 P9 P20</xm:sqref>
        </x14:dataValidation>
        <x14:dataValidation type="list" allowBlank="1" showInputMessage="1" showErrorMessage="1" xr:uid="{573EDF4E-A8E5-474F-BA2A-DF41FCD72D29}">
          <x14:formula1>
            <xm:f>'(参考)リスト'!$B$16:$B$21</xm:f>
          </x14:formula1>
          <xm:sqref>E7 E18 P7 P18</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03184-B029-48D0-BB1B-83CEA642B695}">
  <sheetPr codeName="Sheet69"/>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23</v>
      </c>
      <c r="F5" s="764"/>
      <c r="G5" s="765"/>
      <c r="H5" s="765"/>
      <c r="I5" s="765"/>
      <c r="J5" s="765"/>
      <c r="K5" s="765"/>
      <c r="L5" s="766"/>
      <c r="M5" s="760" t="s">
        <v>31</v>
      </c>
      <c r="N5" s="762" t="s">
        <v>188</v>
      </c>
      <c r="O5" s="763"/>
      <c r="P5" s="242">
        <v>23</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600</v>
      </c>
      <c r="F7" s="767"/>
      <c r="G7" s="768"/>
      <c r="H7" s="768"/>
      <c r="I7" s="768"/>
      <c r="J7" s="768"/>
      <c r="K7" s="768"/>
      <c r="L7" s="769"/>
      <c r="M7" s="760" t="s">
        <v>29</v>
      </c>
      <c r="N7" s="762" t="s">
        <v>165</v>
      </c>
      <c r="O7" s="763"/>
      <c r="P7" s="244" t="s">
        <v>600</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531</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954</v>
      </c>
      <c r="F13" s="795"/>
      <c r="G13" s="796"/>
      <c r="H13" s="777" t="s">
        <v>425</v>
      </c>
      <c r="I13" s="778"/>
      <c r="J13" s="794" t="s">
        <v>955</v>
      </c>
      <c r="K13" s="795"/>
      <c r="L13" s="796"/>
      <c r="M13" s="777" t="s">
        <v>396</v>
      </c>
      <c r="N13" s="793"/>
      <c r="O13" s="778"/>
      <c r="P13" s="794" t="s">
        <v>1029</v>
      </c>
      <c r="Q13" s="795"/>
      <c r="R13" s="796"/>
      <c r="S13" s="777" t="s">
        <v>425</v>
      </c>
      <c r="T13" s="778"/>
      <c r="U13" s="779" t="s">
        <v>1030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23</v>
      </c>
      <c r="F16" s="764"/>
      <c r="G16" s="765"/>
      <c r="H16" s="765"/>
      <c r="I16" s="765"/>
      <c r="J16" s="765"/>
      <c r="K16" s="765"/>
      <c r="L16" s="766"/>
      <c r="M16" s="760" t="s">
        <v>31</v>
      </c>
      <c r="N16" s="762" t="s">
        <v>188</v>
      </c>
      <c r="O16" s="763"/>
      <c r="P16" s="242">
        <v>23</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600</v>
      </c>
      <c r="F18" s="767"/>
      <c r="G18" s="768"/>
      <c r="H18" s="768"/>
      <c r="I18" s="768"/>
      <c r="J18" s="768"/>
      <c r="K18" s="768"/>
      <c r="L18" s="769"/>
      <c r="M18" s="760" t="s">
        <v>29</v>
      </c>
      <c r="N18" s="762" t="s">
        <v>165</v>
      </c>
      <c r="O18" s="763"/>
      <c r="P18" s="244" t="s">
        <v>600</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1028</v>
      </c>
      <c r="F24" s="795"/>
      <c r="G24" s="796"/>
      <c r="H24" s="777" t="s">
        <v>425</v>
      </c>
      <c r="I24" s="778"/>
      <c r="J24" s="794" t="s">
        <v>524</v>
      </c>
      <c r="K24" s="795"/>
      <c r="L24" s="796"/>
      <c r="M24" s="777" t="s">
        <v>396</v>
      </c>
      <c r="N24" s="793"/>
      <c r="O24" s="778"/>
      <c r="P24" s="794" t="s">
        <v>834</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6" t="s">
        <v>821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98E0E7CE-9456-4434-BFBF-5579CDC6CA8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7A1223-6595-4844-90C6-D8ACCBDEF6F2}">
          <x14:formula1>
            <xm:f>'(参考)リスト'!$B$16:$B$21</xm:f>
          </x14:formula1>
          <xm:sqref>E7 E18 P7 P18</xm:sqref>
        </x14:dataValidation>
        <x14:dataValidation type="list" allowBlank="1" showInputMessage="1" showErrorMessage="1" xr:uid="{97F56510-1A07-4D2A-BBD0-B3BD58700C1A}">
          <x14:formula1>
            <xm:f>'(参考)リスト'!$E$16:$E$27</xm:f>
          </x14:formula1>
          <xm:sqref>E9 E20 P9 P20</xm:sqref>
        </x14:dataValidation>
        <x14:dataValidation type="list" allowBlank="1" showInputMessage="1" showErrorMessage="1" xr:uid="{21AEA891-887B-48CD-8CDE-7EFDCD2A260F}">
          <x14:formula1>
            <xm:f>'(参考)リスト'!$D$16:$D$18</xm:f>
          </x14:formula1>
          <xm:sqref>E10 E21 P10 P21</xm:sqref>
        </x14:dataValidation>
        <x14:dataValidation type="list" allowBlank="1" showInputMessage="1" showErrorMessage="1" xr:uid="{43942001-2F0F-4E91-8FBB-DFFDACC53F3D}">
          <x14:formula1>
            <xm:f>'(参考)リスト'!$F$16:$F$21</xm:f>
          </x14:formula1>
          <xm:sqref>E11:E12 E22:E23 P11:P12 P22:P23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C8E2-754D-4393-AAC0-C30F383A202C}">
  <sheetPr codeName="Sheet70"/>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23</v>
      </c>
      <c r="F5" s="764"/>
      <c r="G5" s="765"/>
      <c r="H5" s="765"/>
      <c r="I5" s="765"/>
      <c r="J5" s="765"/>
      <c r="K5" s="765"/>
      <c r="L5" s="766"/>
      <c r="M5" s="760" t="s">
        <v>31</v>
      </c>
      <c r="N5" s="762" t="s">
        <v>188</v>
      </c>
      <c r="O5" s="763"/>
      <c r="P5" s="242">
        <v>24</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1033</v>
      </c>
      <c r="F13" s="795"/>
      <c r="G13" s="796"/>
      <c r="H13" s="777" t="s">
        <v>425</v>
      </c>
      <c r="I13" s="778"/>
      <c r="J13" s="794" t="s">
        <v>524</v>
      </c>
      <c r="K13" s="795"/>
      <c r="L13" s="796"/>
      <c r="M13" s="777" t="s">
        <v>396</v>
      </c>
      <c r="N13" s="793"/>
      <c r="O13" s="778"/>
      <c r="P13" s="794" t="s">
        <v>1036</v>
      </c>
      <c r="Q13" s="795"/>
      <c r="R13" s="796"/>
      <c r="S13" s="777" t="s">
        <v>425</v>
      </c>
      <c r="T13" s="778"/>
      <c r="U13" s="779" t="s">
        <v>1037</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979</v>
      </c>
      <c r="Q15" s="801"/>
      <c r="R15" s="801"/>
      <c r="S15" s="801"/>
      <c r="T15" s="801"/>
      <c r="U15" s="801"/>
      <c r="V15" s="801"/>
      <c r="W15" s="802"/>
    </row>
    <row r="16" spans="2:23" s="31" customFormat="1" ht="25.5" customHeight="1" x14ac:dyDescent="0.15">
      <c r="B16" s="760" t="s">
        <v>31</v>
      </c>
      <c r="C16" s="762" t="s">
        <v>188</v>
      </c>
      <c r="D16" s="763"/>
      <c r="E16" s="242">
        <v>24</v>
      </c>
      <c r="F16" s="764"/>
      <c r="G16" s="765"/>
      <c r="H16" s="765"/>
      <c r="I16" s="765"/>
      <c r="J16" s="765"/>
      <c r="K16" s="765"/>
      <c r="L16" s="766"/>
      <c r="M16" s="760" t="s">
        <v>31</v>
      </c>
      <c r="N16" s="762" t="s">
        <v>188</v>
      </c>
      <c r="O16" s="763"/>
      <c r="P16" s="242">
        <v>24</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602</v>
      </c>
      <c r="F19" s="767"/>
      <c r="G19" s="768"/>
      <c r="H19" s="768"/>
      <c r="I19" s="768"/>
      <c r="J19" s="768"/>
      <c r="K19" s="768"/>
      <c r="L19" s="769"/>
      <c r="M19" s="761"/>
      <c r="N19" s="762" t="s">
        <v>164</v>
      </c>
      <c r="O19" s="763"/>
      <c r="P19" s="242" t="s">
        <v>531</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1034</v>
      </c>
      <c r="F24" s="795"/>
      <c r="G24" s="796"/>
      <c r="H24" s="777" t="s">
        <v>425</v>
      </c>
      <c r="I24" s="778"/>
      <c r="J24" s="797" t="s">
        <v>1035</v>
      </c>
      <c r="K24" s="798"/>
      <c r="L24" s="799"/>
      <c r="M24" s="777" t="s">
        <v>396</v>
      </c>
      <c r="N24" s="793"/>
      <c r="O24" s="778"/>
      <c r="P24" s="794" t="s">
        <v>1038</v>
      </c>
      <c r="Q24" s="795"/>
      <c r="R24" s="796"/>
      <c r="S24" s="777" t="s">
        <v>425</v>
      </c>
      <c r="T24" s="778"/>
      <c r="U24" s="797" t="s">
        <v>1039</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C6E801E-3974-4321-BFB1-4E7FD298967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1C4DC45-2DCC-4A1C-A8A3-0C874CC9C940}">
          <x14:formula1>
            <xm:f>'(参考)リスト'!$B$16:$B$21</xm:f>
          </x14:formula1>
          <xm:sqref>E7 E18 P7 P18</xm:sqref>
        </x14:dataValidation>
        <x14:dataValidation type="list" allowBlank="1" showInputMessage="1" showErrorMessage="1" xr:uid="{41574A38-7261-44EA-BE15-E90471F36B38}">
          <x14:formula1>
            <xm:f>'(参考)リスト'!$E$16:$E$27</xm:f>
          </x14:formula1>
          <xm:sqref>E9 E20 P9 P20</xm:sqref>
        </x14:dataValidation>
        <x14:dataValidation type="list" allowBlank="1" showInputMessage="1" showErrorMessage="1" xr:uid="{CA3B0729-BCCD-427C-B958-8A3C8C394434}">
          <x14:formula1>
            <xm:f>'(参考)リスト'!$D$16:$D$18</xm:f>
          </x14:formula1>
          <xm:sqref>E10 E21 P10 P21</xm:sqref>
        </x14:dataValidation>
        <x14:dataValidation type="list" allowBlank="1" showInputMessage="1" showErrorMessage="1" xr:uid="{853BCC7A-EDDB-4C36-B83A-C3BB2090DD63}">
          <x14:formula1>
            <xm:f>'(参考)リスト'!$F$16:$F$21</xm:f>
          </x14:formula1>
          <xm:sqref>E11:E12 E22:E23 P11:P12 P22:P23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F22CF-3FE1-4964-94A0-E2C2CA419B84}">
  <sheetPr codeName="Sheet71"/>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24</v>
      </c>
      <c r="F5" s="764"/>
      <c r="G5" s="765"/>
      <c r="H5" s="765"/>
      <c r="I5" s="765"/>
      <c r="J5" s="765"/>
      <c r="K5" s="765"/>
      <c r="L5" s="766"/>
      <c r="M5" s="760" t="s">
        <v>31</v>
      </c>
      <c r="N5" s="762" t="s">
        <v>188</v>
      </c>
      <c r="O5" s="763"/>
      <c r="P5" s="242">
        <v>24</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818</v>
      </c>
      <c r="F13" s="795"/>
      <c r="G13" s="796"/>
      <c r="H13" s="777" t="s">
        <v>425</v>
      </c>
      <c r="I13" s="778"/>
      <c r="J13" s="794" t="s">
        <v>976</v>
      </c>
      <c r="K13" s="795"/>
      <c r="L13" s="796"/>
      <c r="M13" s="777" t="s">
        <v>396</v>
      </c>
      <c r="N13" s="793"/>
      <c r="O13" s="778"/>
      <c r="P13" s="794" t="s">
        <v>1041</v>
      </c>
      <c r="Q13" s="795"/>
      <c r="R13" s="796"/>
      <c r="S13" s="777" t="s">
        <v>425</v>
      </c>
      <c r="T13" s="778"/>
      <c r="U13" s="779" t="s">
        <v>1042</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876</v>
      </c>
      <c r="Q15" s="801"/>
      <c r="R15" s="801"/>
      <c r="S15" s="801"/>
      <c r="T15" s="801"/>
      <c r="U15" s="801"/>
      <c r="V15" s="801"/>
      <c r="W15" s="802"/>
    </row>
    <row r="16" spans="2:23" s="31" customFormat="1" ht="25.5" customHeight="1" x14ac:dyDescent="0.15">
      <c r="B16" s="760" t="s">
        <v>31</v>
      </c>
      <c r="C16" s="762" t="s">
        <v>188</v>
      </c>
      <c r="D16" s="763"/>
      <c r="E16" s="242">
        <v>24</v>
      </c>
      <c r="F16" s="764"/>
      <c r="G16" s="765"/>
      <c r="H16" s="765"/>
      <c r="I16" s="765"/>
      <c r="J16" s="765"/>
      <c r="K16" s="765"/>
      <c r="L16" s="766"/>
      <c r="M16" s="760" t="s">
        <v>31</v>
      </c>
      <c r="N16" s="762" t="s">
        <v>188</v>
      </c>
      <c r="O16" s="763"/>
      <c r="P16" s="242">
        <v>24</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602</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1040</v>
      </c>
      <c r="F24" s="795"/>
      <c r="G24" s="796"/>
      <c r="H24" s="777" t="s">
        <v>425</v>
      </c>
      <c r="I24" s="778"/>
      <c r="J24" s="794" t="s">
        <v>524</v>
      </c>
      <c r="K24" s="795"/>
      <c r="L24" s="796"/>
      <c r="M24" s="777" t="s">
        <v>396</v>
      </c>
      <c r="N24" s="793"/>
      <c r="O24" s="778"/>
      <c r="P24" s="794" t="s">
        <v>1043</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922</v>
      </c>
      <c r="F26" s="807"/>
      <c r="G26" s="807"/>
      <c r="H26" s="807"/>
      <c r="I26" s="807"/>
      <c r="J26" s="807"/>
      <c r="K26" s="807"/>
      <c r="L26" s="808"/>
      <c r="M26" s="774" t="s">
        <v>397</v>
      </c>
      <c r="N26" s="776"/>
      <c r="O26" s="775"/>
      <c r="P26" s="800" t="s">
        <v>821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B398FBFE-2F3D-4074-8489-53B248736B0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C9F171A-5879-4E54-AA74-4982D0ACF32D}">
          <x14:formula1>
            <xm:f>'(参考)リスト'!$F$16:$F$21</xm:f>
          </x14:formula1>
          <xm:sqref>E11:E12 E22:E23 P11:P12 P22:P23</xm:sqref>
        </x14:dataValidation>
        <x14:dataValidation type="list" allowBlank="1" showInputMessage="1" showErrorMessage="1" xr:uid="{6CB43247-5A3C-4DAE-A863-92DB9A5CE3C6}">
          <x14:formula1>
            <xm:f>'(参考)リスト'!$D$16:$D$18</xm:f>
          </x14:formula1>
          <xm:sqref>E10 E21 P10 P21</xm:sqref>
        </x14:dataValidation>
        <x14:dataValidation type="list" allowBlank="1" showInputMessage="1" showErrorMessage="1" xr:uid="{7B75FD02-CA00-4D32-B10F-A12DAD803089}">
          <x14:formula1>
            <xm:f>'(参考)リスト'!$E$16:$E$27</xm:f>
          </x14:formula1>
          <xm:sqref>E9 E20 P9 P20</xm:sqref>
        </x14:dataValidation>
        <x14:dataValidation type="list" allowBlank="1" showInputMessage="1" showErrorMessage="1" xr:uid="{43F04A92-C3FF-4FFB-AD3A-4A36DA23D2E7}">
          <x14:formula1>
            <xm:f>'(参考)リスト'!$B$16:$B$21</xm:f>
          </x14:formula1>
          <xm:sqref>E7 E18 P7 P18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CFA6-1DA3-4DC2-9C32-B5A58C7557D3}">
  <sheetPr codeName="Sheet72"/>
  <dimension ref="B1:X31"/>
  <sheetViews>
    <sheetView showGridLines="0" showZeros="0" view="pageBreakPreview" topLeftCell="A2"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24</v>
      </c>
      <c r="F5" s="764"/>
      <c r="G5" s="765"/>
      <c r="H5" s="765"/>
      <c r="I5" s="765"/>
      <c r="J5" s="765"/>
      <c r="K5" s="765"/>
      <c r="L5" s="766"/>
      <c r="M5" s="760" t="s">
        <v>31</v>
      </c>
      <c r="N5" s="762" t="s">
        <v>188</v>
      </c>
      <c r="O5" s="763"/>
      <c r="P5" s="242">
        <v>24</v>
      </c>
      <c r="Q5" s="764"/>
      <c r="R5" s="765"/>
      <c r="S5" s="765"/>
      <c r="T5" s="765"/>
      <c r="U5" s="765"/>
      <c r="V5" s="765"/>
      <c r="W5" s="766"/>
    </row>
    <row r="6" spans="2:23" s="31" customFormat="1" ht="25.5" customHeight="1" x14ac:dyDescent="0.15">
      <c r="B6" s="761"/>
      <c r="C6" s="762" t="s">
        <v>320</v>
      </c>
      <c r="D6" s="763"/>
      <c r="E6" s="243">
        <v>9</v>
      </c>
      <c r="F6" s="767"/>
      <c r="G6" s="768"/>
      <c r="H6" s="768"/>
      <c r="I6" s="768"/>
      <c r="J6" s="768"/>
      <c r="K6" s="768"/>
      <c r="L6" s="769"/>
      <c r="M6" s="761"/>
      <c r="N6" s="762" t="s">
        <v>320</v>
      </c>
      <c r="O6" s="763"/>
      <c r="P6" s="243">
        <v>10</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836</v>
      </c>
      <c r="F13" s="795"/>
      <c r="G13" s="796"/>
      <c r="H13" s="777" t="s">
        <v>425</v>
      </c>
      <c r="I13" s="778"/>
      <c r="J13" s="794" t="s">
        <v>524</v>
      </c>
      <c r="K13" s="795"/>
      <c r="L13" s="796"/>
      <c r="M13" s="777" t="s">
        <v>396</v>
      </c>
      <c r="N13" s="793"/>
      <c r="O13" s="778"/>
      <c r="P13" s="794" t="s">
        <v>1044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837</v>
      </c>
      <c r="F15" s="801"/>
      <c r="G15" s="801"/>
      <c r="H15" s="801"/>
      <c r="I15" s="801"/>
      <c r="J15" s="801"/>
      <c r="K15" s="801"/>
      <c r="L15" s="802"/>
      <c r="M15" s="774" t="s">
        <v>397</v>
      </c>
      <c r="N15" s="776"/>
      <c r="O15" s="775"/>
      <c r="P15" s="806" t="s">
        <v>822</v>
      </c>
      <c r="Q15" s="807"/>
      <c r="R15" s="807"/>
      <c r="S15" s="807"/>
      <c r="T15" s="807"/>
      <c r="U15" s="807"/>
      <c r="V15" s="807"/>
      <c r="W15" s="808"/>
    </row>
    <row r="16" spans="2:23" s="31" customFormat="1" ht="25.5" customHeight="1" x14ac:dyDescent="0.15">
      <c r="B16" s="760" t="s">
        <v>31</v>
      </c>
      <c r="C16" s="762" t="s">
        <v>188</v>
      </c>
      <c r="D16" s="763"/>
      <c r="E16" s="242">
        <v>24</v>
      </c>
      <c r="F16" s="764"/>
      <c r="G16" s="765"/>
      <c r="H16" s="765"/>
      <c r="I16" s="765"/>
      <c r="J16" s="765"/>
      <c r="K16" s="765"/>
      <c r="L16" s="766"/>
      <c r="M16" s="760" t="s">
        <v>31</v>
      </c>
      <c r="N16" s="762" t="s">
        <v>188</v>
      </c>
      <c r="O16" s="763"/>
      <c r="P16" s="242">
        <v>24</v>
      </c>
      <c r="Q16" s="764"/>
      <c r="R16" s="765"/>
      <c r="S16" s="765"/>
      <c r="T16" s="765"/>
      <c r="U16" s="765"/>
      <c r="V16" s="765"/>
      <c r="W16" s="766"/>
    </row>
    <row r="17" spans="2:24" s="31" customFormat="1" ht="25.5" customHeight="1" x14ac:dyDescent="0.15">
      <c r="B17" s="761"/>
      <c r="C17" s="762" t="s">
        <v>320</v>
      </c>
      <c r="D17" s="763"/>
      <c r="E17" s="243">
        <v>11</v>
      </c>
      <c r="F17" s="767"/>
      <c r="G17" s="768"/>
      <c r="H17" s="768"/>
      <c r="I17" s="768"/>
      <c r="J17" s="768"/>
      <c r="K17" s="768"/>
      <c r="L17" s="769"/>
      <c r="M17" s="761"/>
      <c r="N17" s="762" t="s">
        <v>320</v>
      </c>
      <c r="O17" s="763"/>
      <c r="P17" s="243">
        <v>12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870</v>
      </c>
      <c r="F24" s="795"/>
      <c r="G24" s="796"/>
      <c r="H24" s="777" t="s">
        <v>425</v>
      </c>
      <c r="I24" s="778"/>
      <c r="J24" s="794" t="s">
        <v>524</v>
      </c>
      <c r="K24" s="795"/>
      <c r="L24" s="796"/>
      <c r="M24" s="777" t="s">
        <v>396</v>
      </c>
      <c r="N24" s="793"/>
      <c r="O24" s="778"/>
      <c r="P24" s="794" t="s">
        <v>1045</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6" t="s">
        <v>821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E5A8071-D2E1-4DD0-B238-5DB18A23942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CCB8F0-E3A1-4B56-8F02-7891A57970AF}">
          <x14:formula1>
            <xm:f>'(参考)リスト'!$B$16:$B$21</xm:f>
          </x14:formula1>
          <xm:sqref>E7 E18 P7 P18</xm:sqref>
        </x14:dataValidation>
        <x14:dataValidation type="list" allowBlank="1" showInputMessage="1" showErrorMessage="1" xr:uid="{ED7FF5EA-F5E0-4270-93D0-EAEEFF85F704}">
          <x14:formula1>
            <xm:f>'(参考)リスト'!$E$16:$E$27</xm:f>
          </x14:formula1>
          <xm:sqref>E9 E20 P9 P20</xm:sqref>
        </x14:dataValidation>
        <x14:dataValidation type="list" allowBlank="1" showInputMessage="1" showErrorMessage="1" xr:uid="{C5A7D65C-E57D-4454-AAFC-CE67EB6D0730}">
          <x14:formula1>
            <xm:f>'(参考)リスト'!$D$16:$D$18</xm:f>
          </x14:formula1>
          <xm:sqref>E10 E21 P10 P21</xm:sqref>
        </x14:dataValidation>
        <x14:dataValidation type="list" allowBlank="1" showInputMessage="1" showErrorMessage="1" xr:uid="{5556C261-52C6-4F84-9522-335C92616473}">
          <x14:formula1>
            <xm:f>'(参考)リスト'!$F$16:$F$21</xm:f>
          </x14:formula1>
          <xm:sqref>E11:E12 E22:E23 P11:P12 P22:P23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76AD-A8EE-4ABA-80E3-E710D005C691}">
  <sheetPr codeName="Sheet73"/>
  <dimension ref="B1:X31"/>
  <sheetViews>
    <sheetView showGridLines="0" showZeros="0" view="pageBreakPreview" zoomScaleNormal="70" zoomScaleSheetLayoutView="100" workbookViewId="0">
      <selection activeCell="P9" sqref="P9"/>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24</v>
      </c>
      <c r="F5" s="764"/>
      <c r="G5" s="765"/>
      <c r="H5" s="765"/>
      <c r="I5" s="765"/>
      <c r="J5" s="765"/>
      <c r="K5" s="765"/>
      <c r="L5" s="766"/>
      <c r="M5" s="760" t="s">
        <v>31</v>
      </c>
      <c r="N5" s="762" t="s">
        <v>188</v>
      </c>
      <c r="O5" s="763"/>
      <c r="P5" s="242">
        <v>25</v>
      </c>
      <c r="Q5" s="764"/>
      <c r="R5" s="765"/>
      <c r="S5" s="765"/>
      <c r="T5" s="765"/>
      <c r="U5" s="765"/>
      <c r="V5" s="765"/>
      <c r="W5" s="766"/>
    </row>
    <row r="6" spans="2:23" s="31" customFormat="1" ht="25.5" customHeight="1" x14ac:dyDescent="0.15">
      <c r="B6" s="761"/>
      <c r="C6" s="762" t="s">
        <v>320</v>
      </c>
      <c r="D6" s="763"/>
      <c r="E6" s="243">
        <v>13</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534</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465</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1046</v>
      </c>
      <c r="F13" s="795"/>
      <c r="G13" s="796"/>
      <c r="H13" s="777" t="s">
        <v>425</v>
      </c>
      <c r="I13" s="778"/>
      <c r="J13" s="794" t="s">
        <v>524</v>
      </c>
      <c r="K13" s="795"/>
      <c r="L13" s="796"/>
      <c r="M13" s="777" t="s">
        <v>396</v>
      </c>
      <c r="N13" s="793"/>
      <c r="O13" s="778"/>
      <c r="P13" s="794" t="s">
        <v>1050</v>
      </c>
      <c r="Q13" s="795"/>
      <c r="R13" s="796"/>
      <c r="S13" s="777" t="s">
        <v>425</v>
      </c>
      <c r="T13" s="778"/>
      <c r="U13" s="779" t="s">
        <v>1051</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1047</v>
      </c>
      <c r="F15" s="807"/>
      <c r="G15" s="807"/>
      <c r="H15" s="807"/>
      <c r="I15" s="807"/>
      <c r="J15" s="807"/>
      <c r="K15" s="807"/>
      <c r="L15" s="808"/>
      <c r="M15" s="774" t="s">
        <v>397</v>
      </c>
      <c r="N15" s="776"/>
      <c r="O15" s="775"/>
      <c r="P15" s="800" t="s">
        <v>979</v>
      </c>
      <c r="Q15" s="801"/>
      <c r="R15" s="801"/>
      <c r="S15" s="801"/>
      <c r="T15" s="801"/>
      <c r="U15" s="801"/>
      <c r="V15" s="801"/>
      <c r="W15" s="802"/>
    </row>
    <row r="16" spans="2:23" s="31" customFormat="1" ht="25.5" customHeight="1" x14ac:dyDescent="0.15">
      <c r="B16" s="760" t="s">
        <v>31</v>
      </c>
      <c r="C16" s="762" t="s">
        <v>188</v>
      </c>
      <c r="D16" s="763"/>
      <c r="E16" s="242">
        <v>25</v>
      </c>
      <c r="F16" s="764"/>
      <c r="G16" s="765"/>
      <c r="H16" s="765"/>
      <c r="I16" s="765"/>
      <c r="J16" s="765"/>
      <c r="K16" s="765"/>
      <c r="L16" s="766"/>
      <c r="M16" s="760" t="s">
        <v>31</v>
      </c>
      <c r="N16" s="762" t="s">
        <v>188</v>
      </c>
      <c r="O16" s="763"/>
      <c r="P16" s="242">
        <v>25</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531</v>
      </c>
      <c r="F19" s="767"/>
      <c r="G19" s="768"/>
      <c r="H19" s="768"/>
      <c r="I19" s="768"/>
      <c r="J19" s="768"/>
      <c r="K19" s="768"/>
      <c r="L19" s="769"/>
      <c r="M19" s="761"/>
      <c r="N19" s="762" t="s">
        <v>164</v>
      </c>
      <c r="O19" s="763"/>
      <c r="P19" s="242" t="s">
        <v>534</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1048</v>
      </c>
      <c r="F24" s="795"/>
      <c r="G24" s="796"/>
      <c r="H24" s="777" t="s">
        <v>425</v>
      </c>
      <c r="I24" s="778"/>
      <c r="J24" s="794" t="s">
        <v>524</v>
      </c>
      <c r="K24" s="795"/>
      <c r="L24" s="796"/>
      <c r="M24" s="777" t="s">
        <v>396</v>
      </c>
      <c r="N24" s="793"/>
      <c r="O24" s="778"/>
      <c r="P24" s="794" t="s">
        <v>919</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1049</v>
      </c>
      <c r="F26" s="801"/>
      <c r="G26" s="801"/>
      <c r="H26" s="801"/>
      <c r="I26" s="801"/>
      <c r="J26" s="801"/>
      <c r="K26" s="801"/>
      <c r="L26" s="802"/>
      <c r="M26" s="774" t="s">
        <v>397</v>
      </c>
      <c r="N26" s="776"/>
      <c r="O26" s="775"/>
      <c r="P26" s="806" t="s">
        <v>841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626A0A0F-BB82-41D4-A090-6E773D52545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CF51AC-A068-45A1-8469-E297F4D074A6}">
          <x14:formula1>
            <xm:f>'(参考)リスト'!$F$16:$F$21</xm:f>
          </x14:formula1>
          <xm:sqref>E11:E12 E22:E23 P11:P12 P22:P23</xm:sqref>
        </x14:dataValidation>
        <x14:dataValidation type="list" allowBlank="1" showInputMessage="1" showErrorMessage="1" xr:uid="{073178D5-3CA7-432E-AA99-0AE6B6C1DF25}">
          <x14:formula1>
            <xm:f>'(参考)リスト'!$D$16:$D$18</xm:f>
          </x14:formula1>
          <xm:sqref>E10 E21 P10 P21</xm:sqref>
        </x14:dataValidation>
        <x14:dataValidation type="list" allowBlank="1" showInputMessage="1" showErrorMessage="1" xr:uid="{005EA9EA-8DEF-4551-8AAD-649947DBBC7C}">
          <x14:formula1>
            <xm:f>'(参考)リスト'!$E$16:$E$27</xm:f>
          </x14:formula1>
          <xm:sqref>E9 E20 P9 P20</xm:sqref>
        </x14:dataValidation>
        <x14:dataValidation type="list" allowBlank="1" showInputMessage="1" showErrorMessage="1" xr:uid="{0053CBAD-B6F0-47CB-9A24-D0FC29519814}">
          <x14:formula1>
            <xm:f>'(参考)リスト'!$B$16:$B$21</xm:f>
          </x14:formula1>
          <xm:sqref>E7 E18 P7 P18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3E1F-923D-4418-AE41-6A39395EF080}">
  <sheetPr codeName="Sheet74"/>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25</v>
      </c>
      <c r="F5" s="764"/>
      <c r="G5" s="765"/>
      <c r="H5" s="765"/>
      <c r="I5" s="765"/>
      <c r="J5" s="765"/>
      <c r="K5" s="765"/>
      <c r="L5" s="766"/>
      <c r="M5" s="760" t="s">
        <v>31</v>
      </c>
      <c r="N5" s="762" t="s">
        <v>188</v>
      </c>
      <c r="O5" s="763"/>
      <c r="P5" s="242">
        <v>25</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543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836</v>
      </c>
      <c r="F13" s="795"/>
      <c r="G13" s="796"/>
      <c r="H13" s="777" t="s">
        <v>425</v>
      </c>
      <c r="I13" s="778"/>
      <c r="J13" s="794" t="s">
        <v>980</v>
      </c>
      <c r="K13" s="795"/>
      <c r="L13" s="796"/>
      <c r="M13" s="777" t="s">
        <v>396</v>
      </c>
      <c r="N13" s="793"/>
      <c r="O13" s="778"/>
      <c r="P13" s="794" t="s">
        <v>915</v>
      </c>
      <c r="Q13" s="795"/>
      <c r="R13" s="796"/>
      <c r="S13" s="777" t="s">
        <v>425</v>
      </c>
      <c r="T13" s="778"/>
      <c r="U13" s="779" t="s">
        <v>1053</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878</v>
      </c>
      <c r="Q15" s="801"/>
      <c r="R15" s="801"/>
      <c r="S15" s="801"/>
      <c r="T15" s="801"/>
      <c r="U15" s="801"/>
      <c r="V15" s="801"/>
      <c r="W15" s="802"/>
    </row>
    <row r="16" spans="2:23" s="31" customFormat="1" ht="25.5" customHeight="1" x14ac:dyDescent="0.15">
      <c r="B16" s="760" t="s">
        <v>31</v>
      </c>
      <c r="C16" s="762" t="s">
        <v>188</v>
      </c>
      <c r="D16" s="763"/>
      <c r="E16" s="242">
        <v>25</v>
      </c>
      <c r="F16" s="764"/>
      <c r="G16" s="765"/>
      <c r="H16" s="765"/>
      <c r="I16" s="765"/>
      <c r="J16" s="765"/>
      <c r="K16" s="765"/>
      <c r="L16" s="766"/>
      <c r="M16" s="760" t="s">
        <v>31</v>
      </c>
      <c r="N16" s="762" t="s">
        <v>188</v>
      </c>
      <c r="O16" s="763"/>
      <c r="P16" s="242">
        <v>25</v>
      </c>
      <c r="Q16" s="764"/>
      <c r="R16" s="765"/>
      <c r="S16" s="765"/>
      <c r="T16" s="765"/>
      <c r="U16" s="765"/>
      <c r="V16" s="765"/>
      <c r="W16" s="766"/>
    </row>
    <row r="17" spans="2:24" s="31" customFormat="1" ht="25.5" customHeight="1" x14ac:dyDescent="0.15">
      <c r="B17" s="761"/>
      <c r="C17" s="762" t="s">
        <v>320</v>
      </c>
      <c r="D17" s="763"/>
      <c r="E17" s="243">
        <v>5</v>
      </c>
      <c r="F17" s="767"/>
      <c r="G17" s="768"/>
      <c r="H17" s="768"/>
      <c r="I17" s="768"/>
      <c r="J17" s="768"/>
      <c r="K17" s="768"/>
      <c r="L17" s="769"/>
      <c r="M17" s="761"/>
      <c r="N17" s="762" t="s">
        <v>320</v>
      </c>
      <c r="O17" s="763"/>
      <c r="P17" s="243">
        <v>6</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834</v>
      </c>
      <c r="F24" s="795"/>
      <c r="G24" s="796"/>
      <c r="H24" s="777" t="s">
        <v>425</v>
      </c>
      <c r="I24" s="778"/>
      <c r="J24" s="794" t="s">
        <v>1052</v>
      </c>
      <c r="K24" s="795"/>
      <c r="L24" s="796"/>
      <c r="M24" s="777" t="s">
        <v>396</v>
      </c>
      <c r="N24" s="793"/>
      <c r="O24" s="778"/>
      <c r="P24" s="794" t="s">
        <v>1054</v>
      </c>
      <c r="Q24" s="795"/>
      <c r="R24" s="796"/>
      <c r="S24" s="777" t="s">
        <v>425</v>
      </c>
      <c r="T24" s="778"/>
      <c r="U24" s="797" t="s">
        <v>1055</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979</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3F17177-B75B-46E8-A63A-5B3CF3C1890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3091F4-8A61-4988-87D7-5C8C4AE25E29}">
          <x14:formula1>
            <xm:f>'(参考)リスト'!$B$16:$B$21</xm:f>
          </x14:formula1>
          <xm:sqref>E7 E18 P7 P18</xm:sqref>
        </x14:dataValidation>
        <x14:dataValidation type="list" allowBlank="1" showInputMessage="1" showErrorMessage="1" xr:uid="{EBD9265A-F4CD-44C1-A18E-83A5EC9DCB26}">
          <x14:formula1>
            <xm:f>'(参考)リスト'!$E$16:$E$27</xm:f>
          </x14:formula1>
          <xm:sqref>E9 E20 P9 P20</xm:sqref>
        </x14:dataValidation>
        <x14:dataValidation type="list" allowBlank="1" showInputMessage="1" showErrorMessage="1" xr:uid="{D5B9B6A2-AE11-4180-BDF4-855F52D40A8D}">
          <x14:formula1>
            <xm:f>'(参考)リスト'!$D$16:$D$18</xm:f>
          </x14:formula1>
          <xm:sqref>E10 E21 P10 P21</xm:sqref>
        </x14:dataValidation>
        <x14:dataValidation type="list" allowBlank="1" showInputMessage="1" showErrorMessage="1" xr:uid="{5376012D-8E8F-4409-894D-34C03DC85B5A}">
          <x14:formula1>
            <xm:f>'(参考)リスト'!$F$16:$F$21</xm:f>
          </x14:formula1>
          <xm:sqref>E11:E12 E22:E23 P11:P12 P22:P23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03AA-8E0D-499B-AD0A-BFA688317761}">
  <sheetPr codeName="Sheet75"/>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25</v>
      </c>
      <c r="F5" s="764"/>
      <c r="G5" s="765"/>
      <c r="H5" s="765"/>
      <c r="I5" s="765"/>
      <c r="J5" s="765"/>
      <c r="K5" s="765"/>
      <c r="L5" s="766"/>
      <c r="M5" s="760" t="s">
        <v>31</v>
      </c>
      <c r="N5" s="762" t="s">
        <v>188</v>
      </c>
      <c r="O5" s="763"/>
      <c r="P5" s="242">
        <v>25</v>
      </c>
      <c r="Q5" s="764"/>
      <c r="R5" s="765"/>
      <c r="S5" s="765"/>
      <c r="T5" s="765"/>
      <c r="U5" s="765"/>
      <c r="V5" s="765"/>
      <c r="W5" s="766"/>
    </row>
    <row r="6" spans="2:23" s="31" customFormat="1" ht="25.5" customHeight="1" x14ac:dyDescent="0.15">
      <c r="B6" s="761"/>
      <c r="C6" s="762" t="s">
        <v>320</v>
      </c>
      <c r="D6" s="763"/>
      <c r="E6" s="243">
        <v>7</v>
      </c>
      <c r="F6" s="767"/>
      <c r="G6" s="768"/>
      <c r="H6" s="768"/>
      <c r="I6" s="768"/>
      <c r="J6" s="768"/>
      <c r="K6" s="768"/>
      <c r="L6" s="769"/>
      <c r="M6" s="761"/>
      <c r="N6" s="762" t="s">
        <v>320</v>
      </c>
      <c r="O6" s="763"/>
      <c r="P6" s="243">
        <v>8</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1056</v>
      </c>
      <c r="F13" s="795"/>
      <c r="G13" s="796"/>
      <c r="H13" s="777" t="s">
        <v>425</v>
      </c>
      <c r="I13" s="778"/>
      <c r="J13" s="794" t="s">
        <v>1057</v>
      </c>
      <c r="K13" s="795"/>
      <c r="L13" s="796"/>
      <c r="M13" s="777" t="s">
        <v>396</v>
      </c>
      <c r="N13" s="793"/>
      <c r="O13" s="778"/>
      <c r="P13" s="794" t="s">
        <v>1059</v>
      </c>
      <c r="Q13" s="795"/>
      <c r="R13" s="796"/>
      <c r="S13" s="777" t="s">
        <v>425</v>
      </c>
      <c r="T13" s="778"/>
      <c r="U13" s="812" t="s">
        <v>1060</v>
      </c>
      <c r="V13" s="813"/>
      <c r="W13" s="813"/>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822</v>
      </c>
      <c r="F15" s="807"/>
      <c r="G15" s="807"/>
      <c r="H15" s="807"/>
      <c r="I15" s="807"/>
      <c r="J15" s="807"/>
      <c r="K15" s="807"/>
      <c r="L15" s="808"/>
      <c r="M15" s="774" t="s">
        <v>397</v>
      </c>
      <c r="N15" s="776"/>
      <c r="O15" s="775"/>
      <c r="P15" s="806" t="s">
        <v>822</v>
      </c>
      <c r="Q15" s="807"/>
      <c r="R15" s="807"/>
      <c r="S15" s="807"/>
      <c r="T15" s="807"/>
      <c r="U15" s="807"/>
      <c r="V15" s="807"/>
      <c r="W15" s="808"/>
    </row>
    <row r="16" spans="2:23" s="31" customFormat="1" ht="25.5" customHeight="1" x14ac:dyDescent="0.15">
      <c r="B16" s="760" t="s">
        <v>31</v>
      </c>
      <c r="C16" s="762" t="s">
        <v>188</v>
      </c>
      <c r="D16" s="763"/>
      <c r="E16" s="242">
        <v>26</v>
      </c>
      <c r="F16" s="764"/>
      <c r="G16" s="765"/>
      <c r="H16" s="765"/>
      <c r="I16" s="765"/>
      <c r="J16" s="765"/>
      <c r="K16" s="765"/>
      <c r="L16" s="766"/>
      <c r="M16" s="760" t="s">
        <v>31</v>
      </c>
      <c r="N16" s="762" t="s">
        <v>188</v>
      </c>
      <c r="O16" s="763"/>
      <c r="P16" s="242">
        <v>26</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809" t="s">
        <v>1058</v>
      </c>
      <c r="F24" s="810"/>
      <c r="G24" s="811"/>
      <c r="H24" s="777" t="s">
        <v>425</v>
      </c>
      <c r="I24" s="778"/>
      <c r="J24" s="794" t="s">
        <v>722</v>
      </c>
      <c r="K24" s="795"/>
      <c r="L24" s="796"/>
      <c r="M24" s="777" t="s">
        <v>396</v>
      </c>
      <c r="N24" s="793"/>
      <c r="O24" s="778"/>
      <c r="P24" s="809" t="s">
        <v>1061</v>
      </c>
      <c r="Q24" s="810"/>
      <c r="R24" s="811"/>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979</v>
      </c>
      <c r="F26" s="807"/>
      <c r="G26" s="807"/>
      <c r="H26" s="807"/>
      <c r="I26" s="807"/>
      <c r="J26" s="807"/>
      <c r="K26" s="807"/>
      <c r="L26" s="808"/>
      <c r="M26" s="774" t="s">
        <v>397</v>
      </c>
      <c r="N26" s="776"/>
      <c r="O26" s="775"/>
      <c r="P26" s="806" t="s">
        <v>924</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F613365-3756-4223-9809-52E671B99C6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30F971-C2FA-4C45-958C-CC8159C1DD67}">
          <x14:formula1>
            <xm:f>'(参考)リスト'!$F$16:$F$21</xm:f>
          </x14:formula1>
          <xm:sqref>E11:E12 E22:E23 P11:P12 P22:P23</xm:sqref>
        </x14:dataValidation>
        <x14:dataValidation type="list" allowBlank="1" showInputMessage="1" showErrorMessage="1" xr:uid="{8E867DA7-ABFF-48E3-9FD8-8DAD45FF1F69}">
          <x14:formula1>
            <xm:f>'(参考)リスト'!$D$16:$D$18</xm:f>
          </x14:formula1>
          <xm:sqref>E10 E21 P10 P21</xm:sqref>
        </x14:dataValidation>
        <x14:dataValidation type="list" allowBlank="1" showInputMessage="1" showErrorMessage="1" xr:uid="{93C28C45-4419-428F-B0AC-536805B26A83}">
          <x14:formula1>
            <xm:f>'(参考)リスト'!$E$16:$E$27</xm:f>
          </x14:formula1>
          <xm:sqref>E9 E20 P9 P20</xm:sqref>
        </x14:dataValidation>
        <x14:dataValidation type="list" allowBlank="1" showInputMessage="1" showErrorMessage="1" xr:uid="{F62997C6-E030-4348-ADCE-D7337499B012}">
          <x14:formula1>
            <xm:f>'(参考)リスト'!$B$16:$B$21</xm:f>
          </x14:formula1>
          <xm:sqref>E7 E18 P7 P18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E121-17C4-46C9-94F3-10B1AFC5E69A}">
  <sheetPr codeName="Sheet76"/>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26</v>
      </c>
      <c r="F5" s="764"/>
      <c r="G5" s="765"/>
      <c r="H5" s="765"/>
      <c r="I5" s="765"/>
      <c r="J5" s="765"/>
      <c r="K5" s="765"/>
      <c r="L5" s="766"/>
      <c r="M5" s="760" t="s">
        <v>31</v>
      </c>
      <c r="N5" s="762" t="s">
        <v>188</v>
      </c>
      <c r="O5" s="763"/>
      <c r="P5" s="242">
        <v>26</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637</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465</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1062</v>
      </c>
      <c r="F13" s="795"/>
      <c r="G13" s="796"/>
      <c r="H13" s="777" t="s">
        <v>425</v>
      </c>
      <c r="I13" s="778"/>
      <c r="J13" s="794" t="s">
        <v>524</v>
      </c>
      <c r="K13" s="795"/>
      <c r="L13" s="796"/>
      <c r="M13" s="777" t="s">
        <v>396</v>
      </c>
      <c r="N13" s="793"/>
      <c r="O13" s="778"/>
      <c r="P13" s="794" t="s">
        <v>829</v>
      </c>
      <c r="Q13" s="795"/>
      <c r="R13" s="796"/>
      <c r="S13" s="777" t="s">
        <v>425</v>
      </c>
      <c r="T13" s="778"/>
      <c r="U13" s="779" t="s">
        <v>1064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1077</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26</v>
      </c>
      <c r="F16" s="764"/>
      <c r="G16" s="765"/>
      <c r="H16" s="765"/>
      <c r="I16" s="765"/>
      <c r="J16" s="765"/>
      <c r="K16" s="765"/>
      <c r="L16" s="766"/>
      <c r="M16" s="760" t="s">
        <v>31</v>
      </c>
      <c r="N16" s="762" t="s">
        <v>188</v>
      </c>
      <c r="O16" s="763"/>
      <c r="P16" s="242">
        <v>26</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542</v>
      </c>
      <c r="F19" s="767"/>
      <c r="G19" s="768"/>
      <c r="H19" s="768"/>
      <c r="I19" s="768"/>
      <c r="J19" s="768"/>
      <c r="K19" s="768"/>
      <c r="L19" s="769"/>
      <c r="M19" s="761"/>
      <c r="N19" s="762" t="s">
        <v>164</v>
      </c>
      <c r="O19" s="763"/>
      <c r="P19" s="242" t="s">
        <v>531</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1063</v>
      </c>
      <c r="F24" s="795"/>
      <c r="G24" s="796"/>
      <c r="H24" s="777" t="s">
        <v>425</v>
      </c>
      <c r="I24" s="778"/>
      <c r="J24" s="794" t="s">
        <v>524</v>
      </c>
      <c r="K24" s="795"/>
      <c r="L24" s="796"/>
      <c r="M24" s="777" t="s">
        <v>396</v>
      </c>
      <c r="N24" s="793"/>
      <c r="O24" s="778"/>
      <c r="P24" s="794" t="s">
        <v>1065</v>
      </c>
      <c r="Q24" s="795"/>
      <c r="R24" s="796"/>
      <c r="S24" s="777" t="s">
        <v>425</v>
      </c>
      <c r="T24" s="778"/>
      <c r="U24" s="797" t="s">
        <v>1066</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853</v>
      </c>
      <c r="F26" s="801"/>
      <c r="G26" s="801"/>
      <c r="H26" s="801"/>
      <c r="I26" s="801"/>
      <c r="J26" s="801"/>
      <c r="K26" s="801"/>
      <c r="L26" s="802"/>
      <c r="M26" s="774" t="s">
        <v>397</v>
      </c>
      <c r="N26" s="776"/>
      <c r="O26" s="775"/>
      <c r="P26" s="800" t="s">
        <v>841</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3BECCB7-ABE6-4DCD-B052-0D66C2700D6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96D663-A6A4-41AA-B31C-EF495EDD56EA}">
          <x14:formula1>
            <xm:f>'(参考)リスト'!$F$16:$F$21</xm:f>
          </x14:formula1>
          <xm:sqref>E11:E12 E22:E23 P11:P12 P22:P23</xm:sqref>
        </x14:dataValidation>
        <x14:dataValidation type="list" allowBlank="1" showInputMessage="1" showErrorMessage="1" xr:uid="{2AD90DF2-6D7A-4D90-8956-6558AD6443A9}">
          <x14:formula1>
            <xm:f>'(参考)リスト'!$D$16:$D$18</xm:f>
          </x14:formula1>
          <xm:sqref>E10 E21 P10 P21</xm:sqref>
        </x14:dataValidation>
        <x14:dataValidation type="list" allowBlank="1" showInputMessage="1" showErrorMessage="1" xr:uid="{A27D3255-AB73-4B34-AE75-A2F3F48D9981}">
          <x14:formula1>
            <xm:f>'(参考)リスト'!$E$16:$E$27</xm:f>
          </x14:formula1>
          <xm:sqref>E9 E20 P9 P20</xm:sqref>
        </x14:dataValidation>
        <x14:dataValidation type="list" allowBlank="1" showInputMessage="1" showErrorMessage="1" xr:uid="{1BD93D4A-8657-45C3-94AE-037FB38134F5}">
          <x14:formula1>
            <xm:f>'(参考)リスト'!$B$16:$B$21</xm:f>
          </x14:formula1>
          <xm:sqref>E7 E18 P7 P18</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0B3C3-9C99-4DAE-B415-8AD24970CEA8}">
  <sheetPr codeName="Sheet77"/>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26</v>
      </c>
      <c r="F5" s="764"/>
      <c r="G5" s="765"/>
      <c r="H5" s="765"/>
      <c r="I5" s="765"/>
      <c r="J5" s="765"/>
      <c r="K5" s="765"/>
      <c r="L5" s="766"/>
      <c r="M5" s="760" t="s">
        <v>31</v>
      </c>
      <c r="N5" s="762" t="s">
        <v>188</v>
      </c>
      <c r="O5" s="763"/>
      <c r="P5" s="242">
        <v>26</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1021</v>
      </c>
      <c r="F13" s="795"/>
      <c r="G13" s="796"/>
      <c r="H13" s="777" t="s">
        <v>425</v>
      </c>
      <c r="I13" s="778"/>
      <c r="J13" s="794" t="s">
        <v>989</v>
      </c>
      <c r="K13" s="795"/>
      <c r="L13" s="796"/>
      <c r="M13" s="777" t="s">
        <v>396</v>
      </c>
      <c r="N13" s="793"/>
      <c r="O13" s="778"/>
      <c r="P13" s="794" t="s">
        <v>1069</v>
      </c>
      <c r="Q13" s="795"/>
      <c r="R13" s="796"/>
      <c r="S13" s="777" t="s">
        <v>425</v>
      </c>
      <c r="T13" s="778"/>
      <c r="U13" s="779" t="s">
        <v>1070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979</v>
      </c>
      <c r="Q15" s="801"/>
      <c r="R15" s="801"/>
      <c r="S15" s="801"/>
      <c r="T15" s="801"/>
      <c r="U15" s="801"/>
      <c r="V15" s="801"/>
      <c r="W15" s="802"/>
    </row>
    <row r="16" spans="2:23" s="31" customFormat="1" ht="25.5" customHeight="1" x14ac:dyDescent="0.15">
      <c r="B16" s="760" t="s">
        <v>31</v>
      </c>
      <c r="C16" s="762" t="s">
        <v>188</v>
      </c>
      <c r="D16" s="763"/>
      <c r="E16" s="242">
        <v>26</v>
      </c>
      <c r="F16" s="764"/>
      <c r="G16" s="765"/>
      <c r="H16" s="765"/>
      <c r="I16" s="765"/>
      <c r="J16" s="765"/>
      <c r="K16" s="765"/>
      <c r="L16" s="766"/>
      <c r="M16" s="760" t="s">
        <v>31</v>
      </c>
      <c r="N16" s="762" t="s">
        <v>188</v>
      </c>
      <c r="O16" s="763"/>
      <c r="P16" s="242">
        <v>26</v>
      </c>
      <c r="Q16" s="764"/>
      <c r="R16" s="765"/>
      <c r="S16" s="765"/>
      <c r="T16" s="765"/>
      <c r="U16" s="765"/>
      <c r="V16" s="765"/>
      <c r="W16" s="766"/>
    </row>
    <row r="17" spans="2:24" s="31" customFormat="1" ht="25.5" customHeight="1" x14ac:dyDescent="0.15">
      <c r="B17" s="761"/>
      <c r="C17" s="762" t="s">
        <v>320</v>
      </c>
      <c r="D17" s="763"/>
      <c r="E17" s="243">
        <v>9</v>
      </c>
      <c r="F17" s="767"/>
      <c r="G17" s="768"/>
      <c r="H17" s="768"/>
      <c r="I17" s="768"/>
      <c r="J17" s="768"/>
      <c r="K17" s="768"/>
      <c r="L17" s="769"/>
      <c r="M17" s="761"/>
      <c r="N17" s="762" t="s">
        <v>320</v>
      </c>
      <c r="O17" s="763"/>
      <c r="P17" s="243">
        <v>10</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1067</v>
      </c>
      <c r="F24" s="795"/>
      <c r="G24" s="796"/>
      <c r="H24" s="777" t="s">
        <v>425</v>
      </c>
      <c r="I24" s="778"/>
      <c r="J24" s="794" t="s">
        <v>1068</v>
      </c>
      <c r="K24" s="795"/>
      <c r="L24" s="796"/>
      <c r="M24" s="777" t="s">
        <v>396</v>
      </c>
      <c r="N24" s="793"/>
      <c r="O24" s="778"/>
      <c r="P24" s="794" t="s">
        <v>1071</v>
      </c>
      <c r="Q24" s="795"/>
      <c r="R24" s="796"/>
      <c r="S24" s="777" t="s">
        <v>425</v>
      </c>
      <c r="T24" s="778"/>
      <c r="U24" s="797" t="s">
        <v>1057</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553DA0D3-FD7C-4CDC-AA38-83EAB0A5ABF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9A81F7-14C7-4C7F-AE9A-B946E2FA5285}">
          <x14:formula1>
            <xm:f>'(参考)リスト'!$B$16:$B$21</xm:f>
          </x14:formula1>
          <xm:sqref>E7 E18 P7 P18</xm:sqref>
        </x14:dataValidation>
        <x14:dataValidation type="list" allowBlank="1" showInputMessage="1" showErrorMessage="1" xr:uid="{F3E11294-C311-4823-8D88-38C707640C4E}">
          <x14:formula1>
            <xm:f>'(参考)リスト'!$E$16:$E$27</xm:f>
          </x14:formula1>
          <xm:sqref>E9 E20 P9 P20</xm:sqref>
        </x14:dataValidation>
        <x14:dataValidation type="list" allowBlank="1" showInputMessage="1" showErrorMessage="1" xr:uid="{56D0413D-4C75-4847-BD07-BBB4EA2EC6A4}">
          <x14:formula1>
            <xm:f>'(参考)リスト'!$D$16:$D$18</xm:f>
          </x14:formula1>
          <xm:sqref>E10 E21 P10 P21</xm:sqref>
        </x14:dataValidation>
        <x14:dataValidation type="list" allowBlank="1" showInputMessage="1" showErrorMessage="1" xr:uid="{BCE5364E-2B90-4353-9D81-20B6132962B1}">
          <x14:formula1>
            <xm:f>'(参考)リスト'!$F$16:$F$21</xm:f>
          </x14:formula1>
          <xm:sqref>E11:E12 E22:E23 P11:P12 P22:P23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F4BB-98D9-44C6-B13C-F3209071C563}">
  <sheetPr codeName="Sheet78"/>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27</v>
      </c>
      <c r="F5" s="764"/>
      <c r="G5" s="765"/>
      <c r="H5" s="765"/>
      <c r="I5" s="765"/>
      <c r="J5" s="765"/>
      <c r="K5" s="765"/>
      <c r="L5" s="766"/>
      <c r="M5" s="760" t="s">
        <v>31</v>
      </c>
      <c r="N5" s="762" t="s">
        <v>188</v>
      </c>
      <c r="O5" s="763"/>
      <c r="P5" s="242">
        <v>27</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897</v>
      </c>
      <c r="F13" s="795"/>
      <c r="G13" s="796"/>
      <c r="H13" s="777" t="s">
        <v>425</v>
      </c>
      <c r="I13" s="778"/>
      <c r="J13" s="794" t="s">
        <v>1072</v>
      </c>
      <c r="K13" s="795"/>
      <c r="L13" s="796"/>
      <c r="M13" s="777" t="s">
        <v>396</v>
      </c>
      <c r="N13" s="793"/>
      <c r="O13" s="778"/>
      <c r="P13" s="794" t="s">
        <v>1074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924</v>
      </c>
      <c r="Q15" s="801"/>
      <c r="R15" s="801"/>
      <c r="S15" s="801"/>
      <c r="T15" s="801"/>
      <c r="U15" s="801"/>
      <c r="V15" s="801"/>
      <c r="W15" s="802"/>
    </row>
    <row r="16" spans="2:23" s="31" customFormat="1" ht="25.5" customHeight="1" x14ac:dyDescent="0.15">
      <c r="B16" s="760" t="s">
        <v>31</v>
      </c>
      <c r="C16" s="762" t="s">
        <v>188</v>
      </c>
      <c r="D16" s="763"/>
      <c r="E16" s="242">
        <v>27</v>
      </c>
      <c r="F16" s="764"/>
      <c r="G16" s="765"/>
      <c r="H16" s="765"/>
      <c r="I16" s="765"/>
      <c r="J16" s="765"/>
      <c r="K16" s="765"/>
      <c r="L16" s="766"/>
      <c r="M16" s="760" t="s">
        <v>31</v>
      </c>
      <c r="N16" s="762" t="s">
        <v>188</v>
      </c>
      <c r="O16" s="763"/>
      <c r="P16" s="242">
        <v>27</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542</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525</v>
      </c>
      <c r="Q23" s="770"/>
      <c r="R23" s="771"/>
      <c r="S23" s="771"/>
      <c r="T23" s="771"/>
      <c r="U23" s="771"/>
      <c r="V23" s="771"/>
      <c r="W23" s="772"/>
    </row>
    <row r="24" spans="2:24" s="31" customFormat="1" ht="25.5" customHeight="1" x14ac:dyDescent="0.15">
      <c r="B24" s="777" t="s">
        <v>396</v>
      </c>
      <c r="C24" s="793"/>
      <c r="D24" s="778"/>
      <c r="E24" s="794" t="s">
        <v>1073</v>
      </c>
      <c r="F24" s="795"/>
      <c r="G24" s="796"/>
      <c r="H24" s="777" t="s">
        <v>425</v>
      </c>
      <c r="I24" s="778"/>
      <c r="J24" s="794" t="s">
        <v>524</v>
      </c>
      <c r="K24" s="795"/>
      <c r="L24" s="796"/>
      <c r="M24" s="777" t="s">
        <v>396</v>
      </c>
      <c r="N24" s="793"/>
      <c r="O24" s="778"/>
      <c r="P24" s="794" t="s">
        <v>524</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1076</v>
      </c>
      <c r="F26" s="801"/>
      <c r="G26" s="801"/>
      <c r="H26" s="801"/>
      <c r="I26" s="801"/>
      <c r="J26" s="801"/>
      <c r="K26" s="801"/>
      <c r="L26" s="802"/>
      <c r="M26" s="774" t="s">
        <v>397</v>
      </c>
      <c r="N26" s="776"/>
      <c r="O26" s="775"/>
      <c r="P26" s="800" t="s">
        <v>1075</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C3A58565-D309-43A6-ACA4-F1D10B7AB5F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1C595BD-F59B-4FBF-90D0-4DE7FCF9D17C}">
          <x14:formula1>
            <xm:f>'(参考)リスト'!$B$16:$B$21</xm:f>
          </x14:formula1>
          <xm:sqref>E7 E18 P7 P18</xm:sqref>
        </x14:dataValidation>
        <x14:dataValidation type="list" allowBlank="1" showInputMessage="1" showErrorMessage="1" xr:uid="{0BB7FD55-E9B9-498F-9321-A1D047A93C5C}">
          <x14:formula1>
            <xm:f>'(参考)リスト'!$E$16:$E$27</xm:f>
          </x14:formula1>
          <xm:sqref>E9 E20 P9 P20</xm:sqref>
        </x14:dataValidation>
        <x14:dataValidation type="list" allowBlank="1" showInputMessage="1" showErrorMessage="1" xr:uid="{D8505A79-CB76-4EDB-9430-D2EE691833D8}">
          <x14:formula1>
            <xm:f>'(参考)リスト'!$D$16:$D$18</xm:f>
          </x14:formula1>
          <xm:sqref>E10 E21 P10 P21</xm:sqref>
        </x14:dataValidation>
        <x14:dataValidation type="list" allowBlank="1" showInputMessage="1" showErrorMessage="1" xr:uid="{DA3D1603-B63F-43DB-9BB3-087E713220E0}">
          <x14:formula1>
            <xm:f>'(参考)リスト'!$F$16:$F$21</xm:f>
          </x14:formula1>
          <xm:sqref>E11:E12 E22:E23 P11:P12 P22:P23</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0EBE-4A07-4EBA-9CE1-C1313DCAF4D1}">
  <sheetPr codeName="Sheet79"/>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27</v>
      </c>
      <c r="F5" s="764"/>
      <c r="G5" s="765"/>
      <c r="H5" s="765"/>
      <c r="I5" s="765"/>
      <c r="J5" s="765"/>
      <c r="K5" s="765"/>
      <c r="L5" s="766"/>
      <c r="M5" s="760" t="s">
        <v>31</v>
      </c>
      <c r="N5" s="762" t="s">
        <v>188</v>
      </c>
      <c r="O5" s="763"/>
      <c r="P5" s="242">
        <v>27</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901</v>
      </c>
      <c r="F13" s="795"/>
      <c r="G13" s="796"/>
      <c r="H13" s="777" t="s">
        <v>425</v>
      </c>
      <c r="I13" s="778"/>
      <c r="J13" s="794" t="s">
        <v>1078</v>
      </c>
      <c r="K13" s="795"/>
      <c r="L13" s="796"/>
      <c r="M13" s="777" t="s">
        <v>396</v>
      </c>
      <c r="N13" s="793"/>
      <c r="O13" s="778"/>
      <c r="P13" s="794" t="s">
        <v>1080</v>
      </c>
      <c r="Q13" s="795"/>
      <c r="R13" s="796"/>
      <c r="S13" s="777" t="s">
        <v>425</v>
      </c>
      <c r="T13" s="778"/>
      <c r="U13" s="779" t="s">
        <v>1081</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0" t="s">
        <v>841</v>
      </c>
      <c r="Q15" s="801"/>
      <c r="R15" s="801"/>
      <c r="S15" s="801"/>
      <c r="T15" s="801"/>
      <c r="U15" s="801"/>
      <c r="V15" s="801"/>
      <c r="W15" s="802"/>
    </row>
    <row r="16" spans="2:23" s="31" customFormat="1" ht="25.5" customHeight="1" x14ac:dyDescent="0.15">
      <c r="B16" s="760" t="s">
        <v>31</v>
      </c>
      <c r="C16" s="762" t="s">
        <v>188</v>
      </c>
      <c r="D16" s="763"/>
      <c r="E16" s="242">
        <v>27</v>
      </c>
      <c r="F16" s="764"/>
      <c r="G16" s="765"/>
      <c r="H16" s="765"/>
      <c r="I16" s="765"/>
      <c r="J16" s="765"/>
      <c r="K16" s="765"/>
      <c r="L16" s="766"/>
      <c r="M16" s="760" t="s">
        <v>31</v>
      </c>
      <c r="N16" s="762" t="s">
        <v>188</v>
      </c>
      <c r="O16" s="763"/>
      <c r="P16" s="242">
        <v>27</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464</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903</v>
      </c>
      <c r="F24" s="795"/>
      <c r="G24" s="796"/>
      <c r="H24" s="777" t="s">
        <v>425</v>
      </c>
      <c r="I24" s="778"/>
      <c r="J24" s="794" t="s">
        <v>1079</v>
      </c>
      <c r="K24" s="795"/>
      <c r="L24" s="796"/>
      <c r="M24" s="777" t="s">
        <v>396</v>
      </c>
      <c r="N24" s="793"/>
      <c r="O24" s="778"/>
      <c r="P24" s="794" t="s">
        <v>1082</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6" t="s">
        <v>847</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73DDE87-EACF-4132-91A3-72B65D60DA4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FBD6AA-B4E9-43FC-86E8-1ECB30D90BA4}">
          <x14:formula1>
            <xm:f>'(参考)リスト'!$F$16:$F$21</xm:f>
          </x14:formula1>
          <xm:sqref>E11:E12 E22:E23 P11:P12 P22:P23</xm:sqref>
        </x14:dataValidation>
        <x14:dataValidation type="list" allowBlank="1" showInputMessage="1" showErrorMessage="1" xr:uid="{E5CD462E-196C-4EAF-BBEF-FE31A345EB5E}">
          <x14:formula1>
            <xm:f>'(参考)リスト'!$D$16:$D$18</xm:f>
          </x14:formula1>
          <xm:sqref>E10 E21 P10 P21</xm:sqref>
        </x14:dataValidation>
        <x14:dataValidation type="list" allowBlank="1" showInputMessage="1" showErrorMessage="1" xr:uid="{007E5435-841A-43D0-B471-87A16A9C7481}">
          <x14:formula1>
            <xm:f>'(参考)リスト'!$E$16:$E$27</xm:f>
          </x14:formula1>
          <xm:sqref>E9 E20 P9 P20</xm:sqref>
        </x14:dataValidation>
        <x14:dataValidation type="list" allowBlank="1" showInputMessage="1" showErrorMessage="1" xr:uid="{02D1F510-EF00-4E7B-87AC-7FF69E1D490B}">
          <x14:formula1>
            <xm:f>'(参考)リスト'!$B$16:$B$21</xm:f>
          </x14:formula1>
          <xm:sqref>E7 E18 P7 P18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7CBC4-88B5-4474-940C-D006F92E4899}">
  <sheetPr codeName="Sheet80"/>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27</v>
      </c>
      <c r="F5" s="764"/>
      <c r="G5" s="765"/>
      <c r="H5" s="765"/>
      <c r="I5" s="765"/>
      <c r="J5" s="765"/>
      <c r="K5" s="765"/>
      <c r="L5" s="766"/>
      <c r="M5" s="760" t="s">
        <v>31</v>
      </c>
      <c r="N5" s="762" t="s">
        <v>188</v>
      </c>
      <c r="O5" s="763"/>
      <c r="P5" s="242">
        <v>27</v>
      </c>
      <c r="Q5" s="764"/>
      <c r="R5" s="765"/>
      <c r="S5" s="765"/>
      <c r="T5" s="765"/>
      <c r="U5" s="765"/>
      <c r="V5" s="765"/>
      <c r="W5" s="766"/>
    </row>
    <row r="6" spans="2:23" s="31" customFormat="1" ht="25.5" customHeight="1" x14ac:dyDescent="0.15">
      <c r="B6" s="761"/>
      <c r="C6" s="762" t="s">
        <v>320</v>
      </c>
      <c r="D6" s="763"/>
      <c r="E6" s="243">
        <v>8</v>
      </c>
      <c r="F6" s="767"/>
      <c r="G6" s="768"/>
      <c r="H6" s="768"/>
      <c r="I6" s="768"/>
      <c r="J6" s="768"/>
      <c r="K6" s="768"/>
      <c r="L6" s="769"/>
      <c r="M6" s="761"/>
      <c r="N6" s="762" t="s">
        <v>320</v>
      </c>
      <c r="O6" s="763"/>
      <c r="P6" s="243">
        <v>8</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759</v>
      </c>
      <c r="F8" s="767"/>
      <c r="G8" s="768"/>
      <c r="H8" s="768"/>
      <c r="I8" s="768"/>
      <c r="J8" s="768"/>
      <c r="K8" s="768"/>
      <c r="L8" s="769"/>
      <c r="M8" s="761"/>
      <c r="N8" s="762" t="s">
        <v>164</v>
      </c>
      <c r="O8" s="763"/>
      <c r="P8" s="242" t="s">
        <v>759</v>
      </c>
      <c r="Q8" s="767"/>
      <c r="R8" s="768"/>
      <c r="S8" s="768"/>
      <c r="T8" s="768"/>
      <c r="U8" s="768"/>
      <c r="V8" s="768"/>
      <c r="W8" s="769"/>
    </row>
    <row r="9" spans="2:23" s="31" customFormat="1" ht="25.5" customHeight="1" x14ac:dyDescent="0.15">
      <c r="B9" s="774" t="s">
        <v>30</v>
      </c>
      <c r="C9" s="776"/>
      <c r="D9" s="775"/>
      <c r="E9" s="245" t="s">
        <v>465</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1083</v>
      </c>
      <c r="F13" s="795"/>
      <c r="G13" s="796"/>
      <c r="H13" s="777" t="s">
        <v>425</v>
      </c>
      <c r="I13" s="778"/>
      <c r="J13" s="794" t="s">
        <v>524</v>
      </c>
      <c r="K13" s="795"/>
      <c r="L13" s="796"/>
      <c r="M13" s="777" t="s">
        <v>396</v>
      </c>
      <c r="N13" s="793"/>
      <c r="O13" s="778"/>
      <c r="P13" s="794" t="s">
        <v>1086</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847</v>
      </c>
      <c r="F15" s="801"/>
      <c r="G15" s="801"/>
      <c r="H15" s="801"/>
      <c r="I15" s="801"/>
      <c r="J15" s="801"/>
      <c r="K15" s="801"/>
      <c r="L15" s="802"/>
      <c r="M15" s="774" t="s">
        <v>397</v>
      </c>
      <c r="N15" s="776"/>
      <c r="O15" s="775"/>
      <c r="P15" s="800" t="s">
        <v>847</v>
      </c>
      <c r="Q15" s="801"/>
      <c r="R15" s="801"/>
      <c r="S15" s="801"/>
      <c r="T15" s="801"/>
      <c r="U15" s="801"/>
      <c r="V15" s="801"/>
      <c r="W15" s="802"/>
    </row>
    <row r="16" spans="2:23" s="31" customFormat="1" ht="25.5" customHeight="1" x14ac:dyDescent="0.15">
      <c r="B16" s="760" t="s">
        <v>31</v>
      </c>
      <c r="C16" s="762" t="s">
        <v>188</v>
      </c>
      <c r="D16" s="763"/>
      <c r="E16" s="242">
        <v>27</v>
      </c>
      <c r="F16" s="764"/>
      <c r="G16" s="765"/>
      <c r="H16" s="765"/>
      <c r="I16" s="765"/>
      <c r="J16" s="765"/>
      <c r="K16" s="765"/>
      <c r="L16" s="766"/>
      <c r="M16" s="760" t="s">
        <v>31</v>
      </c>
      <c r="N16" s="762" t="s">
        <v>188</v>
      </c>
      <c r="O16" s="763"/>
      <c r="P16" s="242">
        <v>28</v>
      </c>
      <c r="Q16" s="764"/>
      <c r="R16" s="765"/>
      <c r="S16" s="765"/>
      <c r="T16" s="765"/>
      <c r="U16" s="765"/>
      <c r="V16" s="765"/>
      <c r="W16" s="766"/>
    </row>
    <row r="17" spans="2:24" s="31" customFormat="1" ht="25.5" customHeight="1" x14ac:dyDescent="0.15">
      <c r="B17" s="761"/>
      <c r="C17" s="762" t="s">
        <v>320</v>
      </c>
      <c r="D17" s="763"/>
      <c r="E17" s="243">
        <v>9</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1084</v>
      </c>
      <c r="F24" s="795"/>
      <c r="G24" s="796"/>
      <c r="H24" s="777" t="s">
        <v>425</v>
      </c>
      <c r="I24" s="778"/>
      <c r="J24" s="797" t="s">
        <v>1085</v>
      </c>
      <c r="K24" s="798"/>
      <c r="L24" s="799"/>
      <c r="M24" s="777" t="s">
        <v>396</v>
      </c>
      <c r="N24" s="793"/>
      <c r="O24" s="778"/>
      <c r="P24" s="794" t="s">
        <v>1087</v>
      </c>
      <c r="Q24" s="795"/>
      <c r="R24" s="796"/>
      <c r="S24" s="777" t="s">
        <v>425</v>
      </c>
      <c r="T24" s="778"/>
      <c r="U24" s="797" t="s">
        <v>1088</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876</v>
      </c>
      <c r="F26" s="801"/>
      <c r="G26" s="801"/>
      <c r="H26" s="801"/>
      <c r="I26" s="801"/>
      <c r="J26" s="801"/>
      <c r="K26" s="801"/>
      <c r="L26" s="802"/>
      <c r="M26" s="774" t="s">
        <v>397</v>
      </c>
      <c r="N26" s="776"/>
      <c r="O26" s="775"/>
      <c r="P26" s="800" t="s">
        <v>979</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1EB37C26-C142-42C9-AEC9-14853986167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004997-F577-48C1-967C-BAFB9F82B839}">
          <x14:formula1>
            <xm:f>'(参考)リスト'!$F$16:$F$21</xm:f>
          </x14:formula1>
          <xm:sqref>E11:E12 E22:E23 P11:P12 P22:P23</xm:sqref>
        </x14:dataValidation>
        <x14:dataValidation type="list" allowBlank="1" showInputMessage="1" showErrorMessage="1" xr:uid="{E1755A87-A067-4B26-AF75-0E1214DC9800}">
          <x14:formula1>
            <xm:f>'(参考)リスト'!$D$16:$D$18</xm:f>
          </x14:formula1>
          <xm:sqref>E10 E21 P10 P21</xm:sqref>
        </x14:dataValidation>
        <x14:dataValidation type="list" allowBlank="1" showInputMessage="1" showErrorMessage="1" xr:uid="{07D47ABC-F48D-4136-B8E2-A5C171F2568B}">
          <x14:formula1>
            <xm:f>'(参考)リスト'!$E$16:$E$27</xm:f>
          </x14:formula1>
          <xm:sqref>E9 E20 P9 P20</xm:sqref>
        </x14:dataValidation>
        <x14:dataValidation type="list" allowBlank="1" showInputMessage="1" showErrorMessage="1" xr:uid="{96A8004D-9E90-49D4-A746-68D3E5F0C6B1}">
          <x14:formula1>
            <xm:f>'(参考)リスト'!$B$16:$B$21</xm:f>
          </x14:formula1>
          <xm:sqref>E7 E18 P7 P18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F077A-0DB1-4FF4-80CF-58AF4B8C1EA2}">
  <sheetPr codeName="Sheet81"/>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28</v>
      </c>
      <c r="F5" s="764"/>
      <c r="G5" s="765"/>
      <c r="H5" s="765"/>
      <c r="I5" s="765"/>
      <c r="J5" s="765"/>
      <c r="K5" s="765"/>
      <c r="L5" s="766"/>
      <c r="M5" s="760" t="s">
        <v>31</v>
      </c>
      <c r="N5" s="762" t="s">
        <v>188</v>
      </c>
      <c r="O5" s="763"/>
      <c r="P5" s="242">
        <v>28</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730</v>
      </c>
      <c r="F8" s="767"/>
      <c r="G8" s="768"/>
      <c r="H8" s="768"/>
      <c r="I8" s="768"/>
      <c r="J8" s="768"/>
      <c r="K8" s="768"/>
      <c r="L8" s="769"/>
      <c r="M8" s="761"/>
      <c r="N8" s="762" t="s">
        <v>164</v>
      </c>
      <c r="O8" s="763"/>
      <c r="P8" s="242" t="s">
        <v>534</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1089</v>
      </c>
      <c r="F13" s="795"/>
      <c r="G13" s="796"/>
      <c r="H13" s="777" t="s">
        <v>425</v>
      </c>
      <c r="I13" s="778"/>
      <c r="J13" s="794" t="s">
        <v>524</v>
      </c>
      <c r="K13" s="795"/>
      <c r="L13" s="796"/>
      <c r="M13" s="777" t="s">
        <v>396</v>
      </c>
      <c r="N13" s="793"/>
      <c r="O13" s="778"/>
      <c r="P13" s="794" t="s">
        <v>1092</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1090</v>
      </c>
      <c r="F15" s="801"/>
      <c r="G15" s="801"/>
      <c r="H15" s="801"/>
      <c r="I15" s="801"/>
      <c r="J15" s="801"/>
      <c r="K15" s="801"/>
      <c r="L15" s="802"/>
      <c r="M15" s="774" t="s">
        <v>397</v>
      </c>
      <c r="N15" s="776"/>
      <c r="O15" s="775"/>
      <c r="P15" s="806" t="s">
        <v>1090</v>
      </c>
      <c r="Q15" s="807"/>
      <c r="R15" s="807"/>
      <c r="S15" s="807"/>
      <c r="T15" s="807"/>
      <c r="U15" s="807"/>
      <c r="V15" s="807"/>
      <c r="W15" s="808"/>
    </row>
    <row r="16" spans="2:23" s="31" customFormat="1" ht="25.5" customHeight="1" x14ac:dyDescent="0.15">
      <c r="B16" s="760" t="s">
        <v>31</v>
      </c>
      <c r="C16" s="762" t="s">
        <v>188</v>
      </c>
      <c r="D16" s="763"/>
      <c r="E16" s="242">
        <v>28</v>
      </c>
      <c r="F16" s="764"/>
      <c r="G16" s="765"/>
      <c r="H16" s="765"/>
      <c r="I16" s="765"/>
      <c r="J16" s="765"/>
      <c r="K16" s="765"/>
      <c r="L16" s="766"/>
      <c r="M16" s="760" t="s">
        <v>31</v>
      </c>
      <c r="N16" s="762" t="s">
        <v>188</v>
      </c>
      <c r="O16" s="763"/>
      <c r="P16" s="242">
        <v>28</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890</v>
      </c>
      <c r="F24" s="795"/>
      <c r="G24" s="796"/>
      <c r="H24" s="777" t="s">
        <v>425</v>
      </c>
      <c r="I24" s="778"/>
      <c r="J24" s="794" t="s">
        <v>1091</v>
      </c>
      <c r="K24" s="795"/>
      <c r="L24" s="796"/>
      <c r="M24" s="777" t="s">
        <v>396</v>
      </c>
      <c r="N24" s="793"/>
      <c r="O24" s="778"/>
      <c r="P24" s="794" t="s">
        <v>1093</v>
      </c>
      <c r="Q24" s="795"/>
      <c r="R24" s="796"/>
      <c r="S24" s="777" t="s">
        <v>425</v>
      </c>
      <c r="T24" s="778"/>
      <c r="U24" s="797" t="s">
        <v>963</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981</v>
      </c>
      <c r="F26" s="807"/>
      <c r="G26" s="807"/>
      <c r="H26" s="807"/>
      <c r="I26" s="807"/>
      <c r="J26" s="807"/>
      <c r="K26" s="807"/>
      <c r="L26" s="808"/>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6C25C3D-A46E-4D94-902B-15180C292E7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C020D3-E0BE-41F8-BC55-5AA8F0671B7F}">
          <x14:formula1>
            <xm:f>'(参考)リスト'!$B$16:$B$21</xm:f>
          </x14:formula1>
          <xm:sqref>E7 E18 P7 P18</xm:sqref>
        </x14:dataValidation>
        <x14:dataValidation type="list" allowBlank="1" showInputMessage="1" showErrorMessage="1" xr:uid="{2F152CE7-0C78-4C2C-9022-9B1BF6F7BC14}">
          <x14:formula1>
            <xm:f>'(参考)リスト'!$E$16:$E$27</xm:f>
          </x14:formula1>
          <xm:sqref>E9 E20 P9 P20</xm:sqref>
        </x14:dataValidation>
        <x14:dataValidation type="list" allowBlank="1" showInputMessage="1" showErrorMessage="1" xr:uid="{C7807C17-C6EF-4973-855D-3D5453A2F5AC}">
          <x14:formula1>
            <xm:f>'(参考)リスト'!$D$16:$D$18</xm:f>
          </x14:formula1>
          <xm:sqref>E10 E21 P10 P21</xm:sqref>
        </x14:dataValidation>
        <x14:dataValidation type="list" allowBlank="1" showInputMessage="1" showErrorMessage="1" xr:uid="{01047297-8676-4B90-B933-6AAF455B560F}">
          <x14:formula1>
            <xm:f>'(参考)リスト'!$F$16:$F$21</xm:f>
          </x14:formula1>
          <xm:sqref>E11:E12 E22:E23 P11:P12 P22:P23</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2130-C9B2-4C1C-83C8-73256B9E1DF2}">
  <sheetPr codeName="Sheet82"/>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28</v>
      </c>
      <c r="F5" s="764"/>
      <c r="G5" s="765"/>
      <c r="H5" s="765"/>
      <c r="I5" s="765"/>
      <c r="J5" s="765"/>
      <c r="K5" s="765"/>
      <c r="L5" s="766"/>
      <c r="M5" s="760" t="s">
        <v>31</v>
      </c>
      <c r="N5" s="762" t="s">
        <v>188</v>
      </c>
      <c r="O5" s="763"/>
      <c r="P5" s="242">
        <v>28</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1094</v>
      </c>
      <c r="F13" s="795"/>
      <c r="G13" s="796"/>
      <c r="H13" s="777" t="s">
        <v>425</v>
      </c>
      <c r="I13" s="778"/>
      <c r="J13" s="794" t="s">
        <v>524</v>
      </c>
      <c r="K13" s="795"/>
      <c r="L13" s="796"/>
      <c r="M13" s="777" t="s">
        <v>396</v>
      </c>
      <c r="N13" s="793"/>
      <c r="O13" s="778"/>
      <c r="P13" s="794" t="s">
        <v>914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912</v>
      </c>
      <c r="F15" s="801"/>
      <c r="G15" s="801"/>
      <c r="H15" s="801"/>
      <c r="I15" s="801"/>
      <c r="J15" s="801"/>
      <c r="K15" s="801"/>
      <c r="L15" s="802"/>
      <c r="M15" s="774" t="s">
        <v>397</v>
      </c>
      <c r="N15" s="776"/>
      <c r="O15" s="775"/>
      <c r="P15" s="806" t="s">
        <v>891</v>
      </c>
      <c r="Q15" s="807"/>
      <c r="R15" s="807"/>
      <c r="S15" s="807"/>
      <c r="T15" s="807"/>
      <c r="U15" s="807"/>
      <c r="V15" s="807"/>
      <c r="W15" s="808"/>
    </row>
    <row r="16" spans="2:23" s="31" customFormat="1" ht="25.5" customHeight="1" x14ac:dyDescent="0.15">
      <c r="B16" s="760" t="s">
        <v>31</v>
      </c>
      <c r="C16" s="762" t="s">
        <v>188</v>
      </c>
      <c r="D16" s="763"/>
      <c r="E16" s="242">
        <v>28</v>
      </c>
      <c r="F16" s="764"/>
      <c r="G16" s="765"/>
      <c r="H16" s="765"/>
      <c r="I16" s="765"/>
      <c r="J16" s="765"/>
      <c r="K16" s="765"/>
      <c r="L16" s="766"/>
      <c r="M16" s="760" t="s">
        <v>31</v>
      </c>
      <c r="N16" s="762" t="s">
        <v>188</v>
      </c>
      <c r="O16" s="763"/>
      <c r="P16" s="242">
        <v>28</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8</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543</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1095</v>
      </c>
      <c r="F24" s="795"/>
      <c r="G24" s="796"/>
      <c r="H24" s="777" t="s">
        <v>425</v>
      </c>
      <c r="I24" s="778"/>
      <c r="J24" s="794" t="s">
        <v>524</v>
      </c>
      <c r="K24" s="795"/>
      <c r="L24" s="796"/>
      <c r="M24" s="777" t="s">
        <v>396</v>
      </c>
      <c r="N24" s="793"/>
      <c r="O24" s="778"/>
      <c r="P24" s="794" t="s">
        <v>834</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1125</v>
      </c>
      <c r="F26" s="801"/>
      <c r="G26" s="801"/>
      <c r="H26" s="801"/>
      <c r="I26" s="801"/>
      <c r="J26" s="801"/>
      <c r="K26" s="801"/>
      <c r="L26" s="802"/>
      <c r="M26" s="774" t="s">
        <v>397</v>
      </c>
      <c r="N26" s="776"/>
      <c r="O26" s="775"/>
      <c r="P26" s="806" t="s">
        <v>821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1C6B80C-374A-4E36-82BD-3119AA35569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469CC5-6AAB-41FC-85EF-E54C0D76874C}">
          <x14:formula1>
            <xm:f>'(参考)リスト'!$F$16:$F$21</xm:f>
          </x14:formula1>
          <xm:sqref>E11:E12 E22:E23 P11:P12 P22:P23</xm:sqref>
        </x14:dataValidation>
        <x14:dataValidation type="list" allowBlank="1" showInputMessage="1" showErrorMessage="1" xr:uid="{D6BE4E00-41E4-4EA6-B841-841619AE7B4C}">
          <x14:formula1>
            <xm:f>'(参考)リスト'!$D$16:$D$18</xm:f>
          </x14:formula1>
          <xm:sqref>E10 E21 P10 P21</xm:sqref>
        </x14:dataValidation>
        <x14:dataValidation type="list" allowBlank="1" showInputMessage="1" showErrorMessage="1" xr:uid="{4EF9B78C-D640-498C-9B7E-45FF0FAAA45F}">
          <x14:formula1>
            <xm:f>'(参考)リスト'!$E$16:$E$27</xm:f>
          </x14:formula1>
          <xm:sqref>E9 E20 P9 P20</xm:sqref>
        </x14:dataValidation>
        <x14:dataValidation type="list" allowBlank="1" showInputMessage="1" showErrorMessage="1" xr:uid="{EF6DCD45-0D50-4C40-9EBE-DA85BC51C5F1}">
          <x14:formula1>
            <xm:f>'(参考)リスト'!$B$16:$B$21</xm:f>
          </x14:formula1>
          <xm:sqref>E7 E18 P7 P18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82906-B170-4ECD-8192-6BC635DAD658}">
  <sheetPr codeName="Sheet83"/>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29</v>
      </c>
      <c r="F5" s="764"/>
      <c r="G5" s="765"/>
      <c r="H5" s="765"/>
      <c r="I5" s="765"/>
      <c r="J5" s="765"/>
      <c r="K5" s="765"/>
      <c r="L5" s="766"/>
      <c r="M5" s="760" t="s">
        <v>31</v>
      </c>
      <c r="N5" s="762" t="s">
        <v>188</v>
      </c>
      <c r="O5" s="763"/>
      <c r="P5" s="242">
        <v>29</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1096</v>
      </c>
      <c r="F13" s="795"/>
      <c r="G13" s="796"/>
      <c r="H13" s="777" t="s">
        <v>425</v>
      </c>
      <c r="I13" s="778"/>
      <c r="J13" s="794" t="s">
        <v>1097</v>
      </c>
      <c r="K13" s="795"/>
      <c r="L13" s="796"/>
      <c r="M13" s="777" t="s">
        <v>396</v>
      </c>
      <c r="N13" s="793"/>
      <c r="O13" s="778"/>
      <c r="P13" s="794" t="s">
        <v>1021</v>
      </c>
      <c r="Q13" s="795"/>
      <c r="R13" s="796"/>
      <c r="S13" s="777" t="s">
        <v>425</v>
      </c>
      <c r="T13" s="778"/>
      <c r="U13" s="779" t="s">
        <v>989</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822</v>
      </c>
      <c r="F15" s="807"/>
      <c r="G15" s="807"/>
      <c r="H15" s="807"/>
      <c r="I15" s="807"/>
      <c r="J15" s="807"/>
      <c r="K15" s="807"/>
      <c r="L15" s="808"/>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29</v>
      </c>
      <c r="F16" s="764"/>
      <c r="G16" s="765"/>
      <c r="H16" s="765"/>
      <c r="I16" s="765"/>
      <c r="J16" s="765"/>
      <c r="K16" s="765"/>
      <c r="L16" s="766"/>
      <c r="M16" s="760" t="s">
        <v>31</v>
      </c>
      <c r="N16" s="762" t="s">
        <v>188</v>
      </c>
      <c r="O16" s="763"/>
      <c r="P16" s="242">
        <v>29</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1098</v>
      </c>
      <c r="F24" s="795"/>
      <c r="G24" s="796"/>
      <c r="H24" s="777" t="s">
        <v>425</v>
      </c>
      <c r="I24" s="778"/>
      <c r="J24" s="794" t="s">
        <v>1099</v>
      </c>
      <c r="K24" s="795"/>
      <c r="L24" s="796"/>
      <c r="M24" s="777" t="s">
        <v>396</v>
      </c>
      <c r="N24" s="793"/>
      <c r="O24" s="778"/>
      <c r="P24" s="794" t="s">
        <v>1100</v>
      </c>
      <c r="Q24" s="795"/>
      <c r="R24" s="796"/>
      <c r="S24" s="777" t="s">
        <v>425</v>
      </c>
      <c r="T24" s="778"/>
      <c r="U24" s="797" t="s">
        <v>675</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841</v>
      </c>
      <c r="F26" s="801"/>
      <c r="G26" s="801"/>
      <c r="H26" s="801"/>
      <c r="I26" s="801"/>
      <c r="J26" s="801"/>
      <c r="K26" s="801"/>
      <c r="L26" s="802"/>
      <c r="M26" s="774" t="s">
        <v>397</v>
      </c>
      <c r="N26" s="776"/>
      <c r="O26" s="775"/>
      <c r="P26" s="806" t="s">
        <v>841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65904ED-26D3-4995-A7BD-7B65315C5BF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A0F78A-BC60-4C69-AA82-E2C23CC80CB1}">
          <x14:formula1>
            <xm:f>'(参考)リスト'!$B$16:$B$21</xm:f>
          </x14:formula1>
          <xm:sqref>E7 E18 P7 P18</xm:sqref>
        </x14:dataValidation>
        <x14:dataValidation type="list" allowBlank="1" showInputMessage="1" showErrorMessage="1" xr:uid="{2B711D77-505C-415E-8065-CBCC41A0F898}">
          <x14:formula1>
            <xm:f>'(参考)リスト'!$E$16:$E$27</xm:f>
          </x14:formula1>
          <xm:sqref>E9 E20 P9 P20</xm:sqref>
        </x14:dataValidation>
        <x14:dataValidation type="list" allowBlank="1" showInputMessage="1" showErrorMessage="1" xr:uid="{D4FE7916-7F22-4EDA-833E-7F350184D750}">
          <x14:formula1>
            <xm:f>'(参考)リスト'!$D$16:$D$18</xm:f>
          </x14:formula1>
          <xm:sqref>E10 E21 P10 P21</xm:sqref>
        </x14:dataValidation>
        <x14:dataValidation type="list" allowBlank="1" showInputMessage="1" showErrorMessage="1" xr:uid="{60F4CCC4-69F4-4E8D-A71B-6372F1491548}">
          <x14:formula1>
            <xm:f>'(参考)リスト'!$F$16:$F$21</xm:f>
          </x14:formula1>
          <xm:sqref>E11:E12 E22:E23 P11:P12 P22:P23</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728C0-1854-4EC9-A789-CFA9BD76441B}">
  <sheetPr codeName="Sheet84"/>
  <dimension ref="B1:X31"/>
  <sheetViews>
    <sheetView showGridLines="0" showZeros="0" view="pageBreakPreview" topLeftCell="A8"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29</v>
      </c>
      <c r="F5" s="764"/>
      <c r="G5" s="765"/>
      <c r="H5" s="765"/>
      <c r="I5" s="765"/>
      <c r="J5" s="765"/>
      <c r="K5" s="765"/>
      <c r="L5" s="766"/>
      <c r="M5" s="760" t="s">
        <v>31</v>
      </c>
      <c r="N5" s="762" t="s">
        <v>188</v>
      </c>
      <c r="O5" s="763"/>
      <c r="P5" s="242">
        <v>29</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1101</v>
      </c>
      <c r="F13" s="795"/>
      <c r="G13" s="796"/>
      <c r="H13" s="777" t="s">
        <v>425</v>
      </c>
      <c r="I13" s="778"/>
      <c r="J13" s="794" t="s">
        <v>1102</v>
      </c>
      <c r="K13" s="795"/>
      <c r="L13" s="796"/>
      <c r="M13" s="777" t="s">
        <v>396</v>
      </c>
      <c r="N13" s="793"/>
      <c r="O13" s="778"/>
      <c r="P13" s="794" t="s">
        <v>1105</v>
      </c>
      <c r="Q13" s="795"/>
      <c r="R13" s="796"/>
      <c r="S13" s="777" t="s">
        <v>425</v>
      </c>
      <c r="T13" s="778"/>
      <c r="U13" s="779" t="s">
        <v>1106</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876</v>
      </c>
      <c r="F15" s="801"/>
      <c r="G15" s="801"/>
      <c r="H15" s="801"/>
      <c r="I15" s="801"/>
      <c r="J15" s="801"/>
      <c r="K15" s="801"/>
      <c r="L15" s="802"/>
      <c r="M15" s="774" t="s">
        <v>397</v>
      </c>
      <c r="N15" s="776"/>
      <c r="O15" s="775"/>
      <c r="P15" s="800" t="s">
        <v>822</v>
      </c>
      <c r="Q15" s="801"/>
      <c r="R15" s="801"/>
      <c r="S15" s="801"/>
      <c r="T15" s="801"/>
      <c r="U15" s="801"/>
      <c r="V15" s="801"/>
      <c r="W15" s="802"/>
    </row>
    <row r="16" spans="2:23" s="31" customFormat="1" ht="25.5" customHeight="1" x14ac:dyDescent="0.15">
      <c r="B16" s="760" t="s">
        <v>31</v>
      </c>
      <c r="C16" s="762" t="s">
        <v>188</v>
      </c>
      <c r="D16" s="763"/>
      <c r="E16" s="242">
        <v>30</v>
      </c>
      <c r="F16" s="764"/>
      <c r="G16" s="765"/>
      <c r="H16" s="765"/>
      <c r="I16" s="765"/>
      <c r="J16" s="765"/>
      <c r="K16" s="765"/>
      <c r="L16" s="766"/>
      <c r="M16" s="760" t="s">
        <v>31</v>
      </c>
      <c r="N16" s="762" t="s">
        <v>188</v>
      </c>
      <c r="O16" s="763"/>
      <c r="P16" s="242">
        <v>30</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2</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1103</v>
      </c>
      <c r="F24" s="795"/>
      <c r="G24" s="796"/>
      <c r="H24" s="777" t="s">
        <v>425</v>
      </c>
      <c r="I24" s="778"/>
      <c r="J24" s="794" t="s">
        <v>1104</v>
      </c>
      <c r="K24" s="795"/>
      <c r="L24" s="796"/>
      <c r="M24" s="777" t="s">
        <v>396</v>
      </c>
      <c r="N24" s="793"/>
      <c r="O24" s="778"/>
      <c r="P24" s="794" t="s">
        <v>1107</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979</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C71FE34-74BE-4CFE-A37C-B5DD4C02874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0B8DB2-5136-4DB6-851C-92DFD1B78EE6}">
          <x14:formula1>
            <xm:f>'(参考)リスト'!$F$16:$F$21</xm:f>
          </x14:formula1>
          <xm:sqref>E11:E12 E22:E23 P11:P12 P22:P23</xm:sqref>
        </x14:dataValidation>
        <x14:dataValidation type="list" allowBlank="1" showInputMessage="1" showErrorMessage="1" xr:uid="{CAE3803E-D19D-42CB-B91F-03A56F31945A}">
          <x14:formula1>
            <xm:f>'(参考)リスト'!$D$16:$D$18</xm:f>
          </x14:formula1>
          <xm:sqref>E10 E21 P10 P21</xm:sqref>
        </x14:dataValidation>
        <x14:dataValidation type="list" allowBlank="1" showInputMessage="1" showErrorMessage="1" xr:uid="{9E93A20C-F3B8-4B2E-87C8-377173872D4D}">
          <x14:formula1>
            <xm:f>'(参考)リスト'!$E$16:$E$27</xm:f>
          </x14:formula1>
          <xm:sqref>E9 E20 P9 P20</xm:sqref>
        </x14:dataValidation>
        <x14:dataValidation type="list" allowBlank="1" showInputMessage="1" showErrorMessage="1" xr:uid="{C05930F9-9FB5-45BC-942D-978BBCAA253B}">
          <x14:formula1>
            <xm:f>'(参考)リスト'!$B$16:$B$21</xm:f>
          </x14:formula1>
          <xm:sqref>E7 E18 P7 P18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454D5-A171-400E-9C37-A060715BB890}">
  <sheetPr codeName="Sheet85"/>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30</v>
      </c>
      <c r="F5" s="764"/>
      <c r="G5" s="765"/>
      <c r="H5" s="765"/>
      <c r="I5" s="765"/>
      <c r="J5" s="765"/>
      <c r="K5" s="765"/>
      <c r="L5" s="766"/>
      <c r="M5" s="760" t="s">
        <v>31</v>
      </c>
      <c r="N5" s="762" t="s">
        <v>188</v>
      </c>
      <c r="O5" s="763"/>
      <c r="P5" s="242">
        <v>31</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602</v>
      </c>
      <c r="F8" s="767"/>
      <c r="G8" s="768"/>
      <c r="H8" s="768"/>
      <c r="I8" s="768"/>
      <c r="J8" s="768"/>
      <c r="K8" s="768"/>
      <c r="L8" s="769"/>
      <c r="M8" s="761"/>
      <c r="N8" s="762" t="s">
        <v>164</v>
      </c>
      <c r="O8" s="763"/>
      <c r="P8" s="242" t="s">
        <v>536</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1021</v>
      </c>
      <c r="F13" s="795"/>
      <c r="G13" s="796"/>
      <c r="H13" s="777" t="s">
        <v>425</v>
      </c>
      <c r="I13" s="778"/>
      <c r="J13" s="794" t="s">
        <v>524</v>
      </c>
      <c r="K13" s="795"/>
      <c r="L13" s="796"/>
      <c r="M13" s="777" t="s">
        <v>396</v>
      </c>
      <c r="N13" s="793"/>
      <c r="O13" s="778"/>
      <c r="P13" s="794" t="s">
        <v>1109</v>
      </c>
      <c r="Q13" s="795"/>
      <c r="R13" s="796"/>
      <c r="S13" s="777" t="s">
        <v>425</v>
      </c>
      <c r="T13" s="778"/>
      <c r="U13" s="812" t="s">
        <v>1110</v>
      </c>
      <c r="V13" s="813"/>
      <c r="W13" s="813"/>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821</v>
      </c>
      <c r="F15" s="807"/>
      <c r="G15" s="807"/>
      <c r="H15" s="807"/>
      <c r="I15" s="807"/>
      <c r="J15" s="807"/>
      <c r="K15" s="807"/>
      <c r="L15" s="808"/>
      <c r="M15" s="774" t="s">
        <v>397</v>
      </c>
      <c r="N15" s="776"/>
      <c r="O15" s="775"/>
      <c r="P15" s="806" t="s">
        <v>822</v>
      </c>
      <c r="Q15" s="807"/>
      <c r="R15" s="807"/>
      <c r="S15" s="807"/>
      <c r="T15" s="807"/>
      <c r="U15" s="807"/>
      <c r="V15" s="807"/>
      <c r="W15" s="808"/>
    </row>
    <row r="16" spans="2:23" s="31" customFormat="1" ht="25.5" customHeight="1" x14ac:dyDescent="0.15">
      <c r="B16" s="760" t="s">
        <v>31</v>
      </c>
      <c r="C16" s="762" t="s">
        <v>188</v>
      </c>
      <c r="D16" s="763"/>
      <c r="E16" s="242">
        <v>31</v>
      </c>
      <c r="F16" s="764"/>
      <c r="G16" s="765"/>
      <c r="H16" s="765"/>
      <c r="I16" s="765"/>
      <c r="J16" s="765"/>
      <c r="K16" s="765"/>
      <c r="L16" s="766"/>
      <c r="M16" s="760" t="s">
        <v>31</v>
      </c>
      <c r="N16" s="762" t="s">
        <v>188</v>
      </c>
      <c r="O16" s="763"/>
      <c r="P16" s="242">
        <v>31</v>
      </c>
      <c r="Q16" s="764"/>
      <c r="R16" s="765"/>
      <c r="S16" s="765"/>
      <c r="T16" s="765"/>
      <c r="U16" s="765"/>
      <c r="V16" s="765"/>
      <c r="W16" s="766"/>
    </row>
    <row r="17" spans="2:24" s="31" customFormat="1" ht="25.5" customHeight="1" x14ac:dyDescent="0.15">
      <c r="B17" s="761"/>
      <c r="C17" s="762" t="s">
        <v>320</v>
      </c>
      <c r="D17" s="763"/>
      <c r="E17" s="243">
        <v>2</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525</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809" t="s">
        <v>1108</v>
      </c>
      <c r="F24" s="810"/>
      <c r="G24" s="811"/>
      <c r="H24" s="777" t="s">
        <v>425</v>
      </c>
      <c r="I24" s="778"/>
      <c r="J24" s="794" t="s">
        <v>524</v>
      </c>
      <c r="K24" s="795"/>
      <c r="L24" s="796"/>
      <c r="M24" s="777" t="s">
        <v>396</v>
      </c>
      <c r="N24" s="793"/>
      <c r="O24" s="778"/>
      <c r="P24" s="809" t="s">
        <v>1111</v>
      </c>
      <c r="Q24" s="810"/>
      <c r="R24" s="811"/>
      <c r="S24" s="777" t="s">
        <v>425</v>
      </c>
      <c r="T24" s="778"/>
      <c r="U24" s="797" t="s">
        <v>1112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1113</v>
      </c>
      <c r="F26" s="807"/>
      <c r="G26" s="807"/>
      <c r="H26" s="807"/>
      <c r="I26" s="807"/>
      <c r="J26" s="807"/>
      <c r="K26" s="807"/>
      <c r="L26" s="808"/>
      <c r="M26" s="774" t="s">
        <v>397</v>
      </c>
      <c r="N26" s="776"/>
      <c r="O26" s="775"/>
      <c r="P26" s="806" t="s">
        <v>876</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861531AE-D54F-44B2-B79E-B59E094824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921443-68F6-49EA-ACEB-19806818EC47}">
          <x14:formula1>
            <xm:f>'(参考)リスト'!$B$16:$B$21</xm:f>
          </x14:formula1>
          <xm:sqref>E7 E18 P7 P18</xm:sqref>
        </x14:dataValidation>
        <x14:dataValidation type="list" allowBlank="1" showInputMessage="1" showErrorMessage="1" xr:uid="{D51817CE-EAF4-42F3-A562-71A137268752}">
          <x14:formula1>
            <xm:f>'(参考)リスト'!$E$16:$E$27</xm:f>
          </x14:formula1>
          <xm:sqref>E9 E20 P9 P20</xm:sqref>
        </x14:dataValidation>
        <x14:dataValidation type="list" allowBlank="1" showInputMessage="1" showErrorMessage="1" xr:uid="{D8C747E6-6E36-4A53-9A97-12222D397B00}">
          <x14:formula1>
            <xm:f>'(参考)リスト'!$D$16:$D$18</xm:f>
          </x14:formula1>
          <xm:sqref>E10 E21 P10 P21</xm:sqref>
        </x14:dataValidation>
        <x14:dataValidation type="list" allowBlank="1" showInputMessage="1" showErrorMessage="1" xr:uid="{17D9BDD5-EA9D-4C0C-A8DF-CE6CE2EB2F97}">
          <x14:formula1>
            <xm:f>'(参考)リスト'!$F$16:$F$21</xm:f>
          </x14:formula1>
          <xm:sqref>E11:E12 E22:E23 P11:P12 P22:P23</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CFC8-54BA-4A28-866D-12C9373E723B}">
  <sheetPr codeName="Sheet86"/>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31</v>
      </c>
      <c r="F5" s="764"/>
      <c r="G5" s="765"/>
      <c r="H5" s="765"/>
      <c r="I5" s="765"/>
      <c r="J5" s="765"/>
      <c r="K5" s="765"/>
      <c r="L5" s="766"/>
      <c r="M5" s="760" t="s">
        <v>31</v>
      </c>
      <c r="N5" s="762" t="s">
        <v>188</v>
      </c>
      <c r="O5" s="763"/>
      <c r="P5" s="242">
        <v>31</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759</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1114</v>
      </c>
      <c r="F13" s="795"/>
      <c r="G13" s="796"/>
      <c r="H13" s="777" t="s">
        <v>425</v>
      </c>
      <c r="I13" s="778"/>
      <c r="J13" s="794" t="s">
        <v>524</v>
      </c>
      <c r="K13" s="795"/>
      <c r="L13" s="796"/>
      <c r="M13" s="777" t="s">
        <v>396</v>
      </c>
      <c r="N13" s="793"/>
      <c r="O13" s="778"/>
      <c r="P13" s="794" t="s">
        <v>1116</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847</v>
      </c>
      <c r="F15" s="801"/>
      <c r="G15" s="801"/>
      <c r="H15" s="801"/>
      <c r="I15" s="801"/>
      <c r="J15" s="801"/>
      <c r="K15" s="801"/>
      <c r="L15" s="802"/>
      <c r="M15" s="774" t="s">
        <v>397</v>
      </c>
      <c r="N15" s="776"/>
      <c r="O15" s="775"/>
      <c r="P15" s="800" t="s">
        <v>847</v>
      </c>
      <c r="Q15" s="801"/>
      <c r="R15" s="801"/>
      <c r="S15" s="801"/>
      <c r="T15" s="801"/>
      <c r="U15" s="801"/>
      <c r="V15" s="801"/>
      <c r="W15" s="802"/>
    </row>
    <row r="16" spans="2:23" s="31" customFormat="1" ht="25.5" customHeight="1" x14ac:dyDescent="0.15">
      <c r="B16" s="760" t="s">
        <v>31</v>
      </c>
      <c r="C16" s="762" t="s">
        <v>188</v>
      </c>
      <c r="D16" s="763"/>
      <c r="E16" s="242">
        <v>31</v>
      </c>
      <c r="F16" s="764"/>
      <c r="G16" s="765"/>
      <c r="H16" s="765"/>
      <c r="I16" s="765"/>
      <c r="J16" s="765"/>
      <c r="K16" s="765"/>
      <c r="L16" s="766"/>
      <c r="M16" s="760" t="s">
        <v>31</v>
      </c>
      <c r="N16" s="762" t="s">
        <v>188</v>
      </c>
      <c r="O16" s="763"/>
      <c r="P16" s="242">
        <v>32</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759</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1115</v>
      </c>
      <c r="F24" s="795"/>
      <c r="G24" s="796"/>
      <c r="H24" s="777" t="s">
        <v>425</v>
      </c>
      <c r="I24" s="778"/>
      <c r="J24" s="794" t="s">
        <v>524</v>
      </c>
      <c r="K24" s="795"/>
      <c r="L24" s="796"/>
      <c r="M24" s="777" t="s">
        <v>396</v>
      </c>
      <c r="N24" s="793"/>
      <c r="O24" s="778"/>
      <c r="P24" s="794" t="s">
        <v>1117</v>
      </c>
      <c r="Q24" s="795"/>
      <c r="R24" s="796"/>
      <c r="S24" s="777" t="s">
        <v>425</v>
      </c>
      <c r="T24" s="778"/>
      <c r="U24" s="797" t="s">
        <v>1118</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847</v>
      </c>
      <c r="F26" s="801"/>
      <c r="G26" s="801"/>
      <c r="H26" s="801"/>
      <c r="I26" s="801"/>
      <c r="J26" s="801"/>
      <c r="K26" s="801"/>
      <c r="L26" s="802"/>
      <c r="M26" s="774" t="s">
        <v>397</v>
      </c>
      <c r="N26" s="776"/>
      <c r="O26" s="775"/>
      <c r="P26" s="806" t="s">
        <v>822</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5B37032-A565-48A9-9CC2-9E5B593B841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3F36E1-C22B-41DF-91CB-EB6484FC189F}">
          <x14:formula1>
            <xm:f>'(参考)リスト'!$B$16:$B$21</xm:f>
          </x14:formula1>
          <xm:sqref>E7 E18 P7 P18</xm:sqref>
        </x14:dataValidation>
        <x14:dataValidation type="list" allowBlank="1" showInputMessage="1" showErrorMessage="1" xr:uid="{AE169F10-1463-484B-8D78-DCA142ED2370}">
          <x14:formula1>
            <xm:f>'(参考)リスト'!$E$16:$E$27</xm:f>
          </x14:formula1>
          <xm:sqref>E9 E20 P9 P20</xm:sqref>
        </x14:dataValidation>
        <x14:dataValidation type="list" allowBlank="1" showInputMessage="1" showErrorMessage="1" xr:uid="{A49AF298-57CC-45C9-9827-9E59BF723AFF}">
          <x14:formula1>
            <xm:f>'(参考)リスト'!$D$16:$D$18</xm:f>
          </x14:formula1>
          <xm:sqref>E10 E21 P10 P21</xm:sqref>
        </x14:dataValidation>
        <x14:dataValidation type="list" allowBlank="1" showInputMessage="1" showErrorMessage="1" xr:uid="{E4FC1750-46A7-4DBC-902C-7A45FA0F9F07}">
          <x14:formula1>
            <xm:f>'(参考)リスト'!$F$16:$F$21</xm:f>
          </x14:formula1>
          <xm:sqref>E11:E12 E22:E23 P11:P12 P22:P23</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24278-5AFA-442D-9D23-CF6BDDEA0D19}">
  <sheetPr codeName="Sheet87"/>
  <dimension ref="B1:X31"/>
  <sheetViews>
    <sheetView showGridLines="0" showZeros="0" view="pageBreakPreview" zoomScaleNormal="70" zoomScaleSheetLayoutView="100" workbookViewId="0">
      <selection activeCell="Q16" sqref="Q16:W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32</v>
      </c>
      <c r="F5" s="764"/>
      <c r="G5" s="765"/>
      <c r="H5" s="765"/>
      <c r="I5" s="765"/>
      <c r="J5" s="765"/>
      <c r="K5" s="765"/>
      <c r="L5" s="766"/>
      <c r="M5" s="760" t="s">
        <v>31</v>
      </c>
      <c r="N5" s="762" t="s">
        <v>188</v>
      </c>
      <c r="O5" s="763"/>
      <c r="P5" s="242">
        <v>32</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336</v>
      </c>
      <c r="F8" s="767"/>
      <c r="G8" s="768"/>
      <c r="H8" s="768"/>
      <c r="I8" s="768"/>
      <c r="J8" s="768"/>
      <c r="K8" s="768"/>
      <c r="L8" s="769"/>
      <c r="M8" s="761"/>
      <c r="N8" s="762" t="s">
        <v>164</v>
      </c>
      <c r="O8" s="763"/>
      <c r="P8" s="242" t="s">
        <v>344</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1272</v>
      </c>
      <c r="F13" s="795"/>
      <c r="G13" s="796"/>
      <c r="H13" s="777" t="s">
        <v>425</v>
      </c>
      <c r="I13" s="778"/>
      <c r="J13" s="794" t="s">
        <v>1273</v>
      </c>
      <c r="K13" s="795"/>
      <c r="L13" s="796"/>
      <c r="M13" s="777" t="s">
        <v>396</v>
      </c>
      <c r="N13" s="793"/>
      <c r="O13" s="778"/>
      <c r="P13" s="794" t="s">
        <v>1275</v>
      </c>
      <c r="Q13" s="795"/>
      <c r="R13" s="796"/>
      <c r="S13" s="777" t="s">
        <v>425</v>
      </c>
      <c r="T13" s="778"/>
      <c r="U13" s="779" t="s">
        <v>1276</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1274</v>
      </c>
      <c r="F15" s="801"/>
      <c r="G15" s="801"/>
      <c r="H15" s="801"/>
      <c r="I15" s="801"/>
      <c r="J15" s="801"/>
      <c r="K15" s="801"/>
      <c r="L15" s="802"/>
      <c r="M15" s="774" t="s">
        <v>397</v>
      </c>
      <c r="N15" s="776"/>
      <c r="O15" s="775"/>
      <c r="P15" s="800" t="s">
        <v>1277</v>
      </c>
      <c r="Q15" s="801"/>
      <c r="R15" s="801"/>
      <c r="S15" s="801"/>
      <c r="T15" s="801"/>
      <c r="U15" s="801"/>
      <c r="V15" s="801"/>
      <c r="W15" s="802"/>
    </row>
    <row r="16" spans="2:23" s="31" customFormat="1" ht="25.5" customHeight="1" x14ac:dyDescent="0.15">
      <c r="B16" s="760" t="s">
        <v>31</v>
      </c>
      <c r="C16" s="762" t="s">
        <v>188</v>
      </c>
      <c r="D16" s="763"/>
      <c r="E16" s="242">
        <v>32</v>
      </c>
      <c r="F16" s="764"/>
      <c r="G16" s="765"/>
      <c r="H16" s="765"/>
      <c r="I16" s="765"/>
      <c r="J16" s="765"/>
      <c r="K16" s="765"/>
      <c r="L16" s="766"/>
      <c r="M16" s="760" t="s">
        <v>31</v>
      </c>
      <c r="N16" s="762" t="s">
        <v>188</v>
      </c>
      <c r="O16" s="763"/>
      <c r="P16" s="242">
        <v>32</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334</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1278</v>
      </c>
      <c r="F24" s="795"/>
      <c r="G24" s="796"/>
      <c r="H24" s="777" t="s">
        <v>425</v>
      </c>
      <c r="I24" s="778"/>
      <c r="J24" s="794" t="s">
        <v>1279</v>
      </c>
      <c r="K24" s="795"/>
      <c r="L24" s="796"/>
      <c r="M24" s="777" t="s">
        <v>396</v>
      </c>
      <c r="N24" s="793"/>
      <c r="O24" s="778"/>
      <c r="P24" s="794" t="s">
        <v>1281</v>
      </c>
      <c r="Q24" s="795"/>
      <c r="R24" s="796"/>
      <c r="S24" s="777" t="s">
        <v>425</v>
      </c>
      <c r="T24" s="778"/>
      <c r="U24" s="797" t="s">
        <v>1282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1280</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58050BD-7899-4591-89FF-44691033318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8954CD-3F5F-47C4-87F5-6B36564D7137}">
          <x14:formula1>
            <xm:f>'(参考)リスト'!$F$16:$F$21</xm:f>
          </x14:formula1>
          <xm:sqref>E11:E12 E22:E23 P11:P12 P22:P23</xm:sqref>
        </x14:dataValidation>
        <x14:dataValidation type="list" allowBlank="1" showInputMessage="1" showErrorMessage="1" xr:uid="{4AD840E0-3C3B-4124-A5ED-D4033A677598}">
          <x14:formula1>
            <xm:f>'(参考)リスト'!$D$16:$D$18</xm:f>
          </x14:formula1>
          <xm:sqref>E10 E21 P10 P21</xm:sqref>
        </x14:dataValidation>
        <x14:dataValidation type="list" allowBlank="1" showInputMessage="1" showErrorMessage="1" xr:uid="{E8977D32-B9F8-40DA-9EBD-6A2E70AE3F87}">
          <x14:formula1>
            <xm:f>'(参考)リスト'!$E$16:$E$27</xm:f>
          </x14:formula1>
          <xm:sqref>E9 E20 P9 P20</xm:sqref>
        </x14:dataValidation>
        <x14:dataValidation type="list" allowBlank="1" showInputMessage="1" showErrorMessage="1" xr:uid="{D5DEC9D1-0446-42F0-96AC-B05B8EDF8042}">
          <x14:formula1>
            <xm:f>'(参考)リスト'!$B$16:$B$21</xm:f>
          </x14:formula1>
          <xm:sqref>E7 E18 P7 P18</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9C72-6989-4678-8341-AE027D2998CA}">
  <sheetPr codeName="Sheet88"/>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32</v>
      </c>
      <c r="F5" s="764"/>
      <c r="G5" s="765"/>
      <c r="H5" s="765"/>
      <c r="I5" s="765"/>
      <c r="J5" s="765"/>
      <c r="K5" s="765"/>
      <c r="L5" s="766"/>
      <c r="M5" s="760" t="s">
        <v>31</v>
      </c>
      <c r="N5" s="762" t="s">
        <v>188</v>
      </c>
      <c r="O5" s="763"/>
      <c r="P5" s="242">
        <v>32</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458</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1119</v>
      </c>
      <c r="F13" s="795"/>
      <c r="G13" s="796"/>
      <c r="H13" s="777" t="s">
        <v>425</v>
      </c>
      <c r="I13" s="778"/>
      <c r="J13" s="794" t="s">
        <v>756</v>
      </c>
      <c r="K13" s="795"/>
      <c r="L13" s="796"/>
      <c r="M13" s="777" t="s">
        <v>396</v>
      </c>
      <c r="N13" s="793"/>
      <c r="O13" s="778"/>
      <c r="P13" s="794" t="s">
        <v>914</v>
      </c>
      <c r="Q13" s="795"/>
      <c r="R13" s="796"/>
      <c r="S13" s="777" t="s">
        <v>425</v>
      </c>
      <c r="T13" s="778"/>
      <c r="U13" s="779" t="s">
        <v>738</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891</v>
      </c>
      <c r="F15" s="801"/>
      <c r="G15" s="801"/>
      <c r="H15" s="801"/>
      <c r="I15" s="801"/>
      <c r="J15" s="801"/>
      <c r="K15" s="801"/>
      <c r="L15" s="802"/>
      <c r="M15" s="774" t="s">
        <v>397</v>
      </c>
      <c r="N15" s="776"/>
      <c r="O15" s="775"/>
      <c r="P15" s="800" t="s">
        <v>891</v>
      </c>
      <c r="Q15" s="801"/>
      <c r="R15" s="801"/>
      <c r="S15" s="801"/>
      <c r="T15" s="801"/>
      <c r="U15" s="801"/>
      <c r="V15" s="801"/>
      <c r="W15" s="802"/>
    </row>
    <row r="16" spans="2:23" s="31" customFormat="1" ht="25.5" customHeight="1" x14ac:dyDescent="0.15">
      <c r="B16" s="760" t="s">
        <v>31</v>
      </c>
      <c r="C16" s="762" t="s">
        <v>188</v>
      </c>
      <c r="D16" s="763"/>
      <c r="E16" s="242">
        <v>32</v>
      </c>
      <c r="F16" s="764"/>
      <c r="G16" s="765"/>
      <c r="H16" s="765"/>
      <c r="I16" s="765"/>
      <c r="J16" s="765"/>
      <c r="K16" s="765"/>
      <c r="L16" s="766"/>
      <c r="M16" s="760" t="s">
        <v>31</v>
      </c>
      <c r="N16" s="762" t="s">
        <v>188</v>
      </c>
      <c r="O16" s="763"/>
      <c r="P16" s="242">
        <v>33</v>
      </c>
      <c r="Q16" s="764"/>
      <c r="R16" s="765"/>
      <c r="S16" s="765"/>
      <c r="T16" s="765"/>
      <c r="U16" s="765"/>
      <c r="V16" s="765"/>
      <c r="W16" s="766"/>
    </row>
    <row r="17" spans="2:24" s="31" customFormat="1" ht="25.5" customHeight="1" x14ac:dyDescent="0.15">
      <c r="B17" s="761"/>
      <c r="C17" s="762" t="s">
        <v>320</v>
      </c>
      <c r="D17" s="763"/>
      <c r="E17" s="243">
        <v>8</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1120</v>
      </c>
      <c r="F24" s="795"/>
      <c r="G24" s="796"/>
      <c r="H24" s="777" t="s">
        <v>425</v>
      </c>
      <c r="I24" s="778"/>
      <c r="J24" s="794" t="s">
        <v>524</v>
      </c>
      <c r="K24" s="795"/>
      <c r="L24" s="796"/>
      <c r="M24" s="777" t="s">
        <v>396</v>
      </c>
      <c r="N24" s="793"/>
      <c r="O24" s="778"/>
      <c r="P24" s="794" t="s">
        <v>1121</v>
      </c>
      <c r="Q24" s="795"/>
      <c r="R24" s="796"/>
      <c r="S24" s="777" t="s">
        <v>425</v>
      </c>
      <c r="T24" s="778"/>
      <c r="U24" s="797" t="s">
        <v>1122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0E88B7F2-C219-4A23-866A-6DF64019803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3E203ED-E8C9-403E-AEDF-01AA8363CC9D}">
          <x14:formula1>
            <xm:f>'(参考)リスト'!$F$16:$F$21</xm:f>
          </x14:formula1>
          <xm:sqref>E11:E12 E22:E23 P11:P12 P22:P23</xm:sqref>
        </x14:dataValidation>
        <x14:dataValidation type="list" allowBlank="1" showInputMessage="1" showErrorMessage="1" xr:uid="{EB45E5DF-CE7E-4232-B4FD-6D04E8E9BD9D}">
          <x14:formula1>
            <xm:f>'(参考)リスト'!$D$16:$D$18</xm:f>
          </x14:formula1>
          <xm:sqref>E10 E21 P10 P21</xm:sqref>
        </x14:dataValidation>
        <x14:dataValidation type="list" allowBlank="1" showInputMessage="1" showErrorMessage="1" xr:uid="{D60E933F-DC52-40C2-9CEA-AEB2D2CB2395}">
          <x14:formula1>
            <xm:f>'(参考)リスト'!$E$16:$E$27</xm:f>
          </x14:formula1>
          <xm:sqref>E9 E20 P9 P20</xm:sqref>
        </x14:dataValidation>
        <x14:dataValidation type="list" allowBlank="1" showInputMessage="1" showErrorMessage="1" xr:uid="{D9E187B5-F54C-4E0C-89E7-87EA98FD597B}">
          <x14:formula1>
            <xm:f>'(参考)リスト'!$B$16:$B$21</xm:f>
          </x14:formula1>
          <xm:sqref>E7 E18 P7 P18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E2CE-C86C-4BEF-821E-909F1172F227}">
  <sheetPr codeName="Sheet89"/>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33</v>
      </c>
      <c r="F5" s="764"/>
      <c r="G5" s="765"/>
      <c r="H5" s="765"/>
      <c r="I5" s="765"/>
      <c r="J5" s="765"/>
      <c r="K5" s="765"/>
      <c r="L5" s="766"/>
      <c r="M5" s="760" t="s">
        <v>31</v>
      </c>
      <c r="N5" s="762" t="s">
        <v>188</v>
      </c>
      <c r="O5" s="763"/>
      <c r="P5" s="242">
        <v>33</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532</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458</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1123</v>
      </c>
      <c r="F13" s="795"/>
      <c r="G13" s="796"/>
      <c r="H13" s="777" t="s">
        <v>425</v>
      </c>
      <c r="I13" s="778"/>
      <c r="J13" s="794" t="s">
        <v>1124</v>
      </c>
      <c r="K13" s="795"/>
      <c r="L13" s="796"/>
      <c r="M13" s="777" t="s">
        <v>396</v>
      </c>
      <c r="N13" s="793"/>
      <c r="O13" s="778"/>
      <c r="P13" s="794" t="s">
        <v>913</v>
      </c>
      <c r="Q13" s="795"/>
      <c r="R13" s="796"/>
      <c r="S13" s="777" t="s">
        <v>425</v>
      </c>
      <c r="T13" s="778"/>
      <c r="U13" s="779" t="s">
        <v>761</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979</v>
      </c>
      <c r="F15" s="801"/>
      <c r="G15" s="801"/>
      <c r="H15" s="801"/>
      <c r="I15" s="801"/>
      <c r="J15" s="801"/>
      <c r="K15" s="801"/>
      <c r="L15" s="802"/>
      <c r="M15" s="774" t="s">
        <v>397</v>
      </c>
      <c r="N15" s="776"/>
      <c r="O15" s="775"/>
      <c r="P15" s="800" t="s">
        <v>891</v>
      </c>
      <c r="Q15" s="801"/>
      <c r="R15" s="801"/>
      <c r="S15" s="801"/>
      <c r="T15" s="801"/>
      <c r="U15" s="801"/>
      <c r="V15" s="801"/>
      <c r="W15" s="802"/>
    </row>
    <row r="16" spans="2:23" s="31" customFormat="1" ht="25.5" customHeight="1" x14ac:dyDescent="0.15">
      <c r="B16" s="760" t="s">
        <v>31</v>
      </c>
      <c r="C16" s="762" t="s">
        <v>188</v>
      </c>
      <c r="D16" s="763"/>
      <c r="E16" s="242">
        <v>33</v>
      </c>
      <c r="F16" s="764"/>
      <c r="G16" s="765"/>
      <c r="H16" s="765"/>
      <c r="I16" s="765"/>
      <c r="J16" s="765"/>
      <c r="K16" s="765"/>
      <c r="L16" s="766"/>
      <c r="M16" s="760" t="s">
        <v>31</v>
      </c>
      <c r="N16" s="762" t="s">
        <v>188</v>
      </c>
      <c r="O16" s="763"/>
      <c r="P16" s="242">
        <v>33</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458</v>
      </c>
      <c r="F20" s="767"/>
      <c r="G20" s="768"/>
      <c r="H20" s="768"/>
      <c r="I20" s="768"/>
      <c r="J20" s="768"/>
      <c r="K20" s="768"/>
      <c r="L20" s="769"/>
      <c r="M20" s="774" t="s">
        <v>30</v>
      </c>
      <c r="N20" s="776"/>
      <c r="O20" s="775"/>
      <c r="P20" s="245" t="s">
        <v>458</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913</v>
      </c>
      <c r="F24" s="795"/>
      <c r="G24" s="796"/>
      <c r="H24" s="777" t="s">
        <v>425</v>
      </c>
      <c r="I24" s="778"/>
      <c r="J24" s="794" t="s">
        <v>524</v>
      </c>
      <c r="K24" s="795"/>
      <c r="L24" s="796"/>
      <c r="M24" s="777" t="s">
        <v>396</v>
      </c>
      <c r="N24" s="793"/>
      <c r="O24" s="778"/>
      <c r="P24" s="794" t="s">
        <v>913</v>
      </c>
      <c r="Q24" s="795"/>
      <c r="R24" s="796"/>
      <c r="S24" s="777" t="s">
        <v>425</v>
      </c>
      <c r="T24" s="778"/>
      <c r="U24" s="797" t="s">
        <v>761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891</v>
      </c>
      <c r="F26" s="801"/>
      <c r="G26" s="801"/>
      <c r="H26" s="801"/>
      <c r="I26" s="801"/>
      <c r="J26" s="801"/>
      <c r="K26" s="801"/>
      <c r="L26" s="802"/>
      <c r="M26" s="774" t="s">
        <v>397</v>
      </c>
      <c r="N26" s="776"/>
      <c r="O26" s="775"/>
      <c r="P26" s="806" t="s">
        <v>891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17537EE-D715-4FF5-99C5-57EF37615CF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CD0DEA-128B-41BF-9F07-FE52753CEBE1}">
          <x14:formula1>
            <xm:f>'(参考)リスト'!$B$16:$B$21</xm:f>
          </x14:formula1>
          <xm:sqref>E7 E18 P7 P18</xm:sqref>
        </x14:dataValidation>
        <x14:dataValidation type="list" allowBlank="1" showInputMessage="1" showErrorMessage="1" xr:uid="{680EB434-FEA0-427D-B6D1-0AFB240A3C93}">
          <x14:formula1>
            <xm:f>'(参考)リスト'!$E$16:$E$27</xm:f>
          </x14:formula1>
          <xm:sqref>E9 E20 P9 P20</xm:sqref>
        </x14:dataValidation>
        <x14:dataValidation type="list" allowBlank="1" showInputMessage="1" showErrorMessage="1" xr:uid="{73A4B0AC-3E0F-4C9F-B57D-A8D64F2DD4CA}">
          <x14:formula1>
            <xm:f>'(参考)リスト'!$D$16:$D$18</xm:f>
          </x14:formula1>
          <xm:sqref>E10 E21 P10 P21</xm:sqref>
        </x14:dataValidation>
        <x14:dataValidation type="list" allowBlank="1" showInputMessage="1" showErrorMessage="1" xr:uid="{F4B43F04-7CC9-49B7-A26F-241141CB113D}">
          <x14:formula1>
            <xm:f>'(参考)リスト'!$F$16:$F$21</xm:f>
          </x14:formula1>
          <xm:sqref>E11:E12 E22:E23 P11:P12 P22:P23</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74C6A-209B-41D5-B385-FB8CE976AFF1}">
  <sheetPr codeName="Sheet90"/>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34</v>
      </c>
      <c r="F5" s="764"/>
      <c r="G5" s="765"/>
      <c r="H5" s="765"/>
      <c r="I5" s="765"/>
      <c r="J5" s="765"/>
      <c r="K5" s="765"/>
      <c r="L5" s="766"/>
      <c r="M5" s="760" t="s">
        <v>31</v>
      </c>
      <c r="N5" s="762" t="s">
        <v>188</v>
      </c>
      <c r="O5" s="763"/>
      <c r="P5" s="242">
        <v>34</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1126</v>
      </c>
      <c r="F13" s="795"/>
      <c r="G13" s="796"/>
      <c r="H13" s="777" t="s">
        <v>425</v>
      </c>
      <c r="I13" s="778"/>
      <c r="J13" s="794" t="s">
        <v>524</v>
      </c>
      <c r="K13" s="795"/>
      <c r="L13" s="796"/>
      <c r="M13" s="777" t="s">
        <v>396</v>
      </c>
      <c r="N13" s="793"/>
      <c r="O13" s="778"/>
      <c r="P13" s="794" t="s">
        <v>1128</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922</v>
      </c>
      <c r="F15" s="801"/>
      <c r="G15" s="801"/>
      <c r="H15" s="801"/>
      <c r="I15" s="801"/>
      <c r="J15" s="801"/>
      <c r="K15" s="801"/>
      <c r="L15" s="802"/>
      <c r="M15" s="774" t="s">
        <v>397</v>
      </c>
      <c r="N15" s="776"/>
      <c r="O15" s="775"/>
      <c r="P15" s="800" t="s">
        <v>912</v>
      </c>
      <c r="Q15" s="801"/>
      <c r="R15" s="801"/>
      <c r="S15" s="801"/>
      <c r="T15" s="801"/>
      <c r="U15" s="801"/>
      <c r="V15" s="801"/>
      <c r="W15" s="802"/>
    </row>
    <row r="16" spans="2:23" s="31" customFormat="1" ht="25.5" customHeight="1" x14ac:dyDescent="0.15">
      <c r="B16" s="760" t="s">
        <v>31</v>
      </c>
      <c r="C16" s="762" t="s">
        <v>188</v>
      </c>
      <c r="D16" s="763"/>
      <c r="E16" s="242">
        <v>34</v>
      </c>
      <c r="F16" s="764"/>
      <c r="G16" s="765"/>
      <c r="H16" s="765"/>
      <c r="I16" s="765"/>
      <c r="J16" s="765"/>
      <c r="K16" s="765"/>
      <c r="L16" s="766"/>
      <c r="M16" s="760" t="s">
        <v>31</v>
      </c>
      <c r="N16" s="762" t="s">
        <v>188</v>
      </c>
      <c r="O16" s="763"/>
      <c r="P16" s="242">
        <v>34</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543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1127</v>
      </c>
      <c r="F24" s="795"/>
      <c r="G24" s="796"/>
      <c r="H24" s="777" t="s">
        <v>425</v>
      </c>
      <c r="I24" s="778"/>
      <c r="J24" s="797" t="s">
        <v>524</v>
      </c>
      <c r="K24" s="798"/>
      <c r="L24" s="799"/>
      <c r="M24" s="777" t="s">
        <v>396</v>
      </c>
      <c r="N24" s="793"/>
      <c r="O24" s="778"/>
      <c r="P24" s="794" t="s">
        <v>1129</v>
      </c>
      <c r="Q24" s="795"/>
      <c r="R24" s="796"/>
      <c r="S24" s="777" t="s">
        <v>425</v>
      </c>
      <c r="T24" s="778"/>
      <c r="U24" s="797" t="s">
        <v>1130</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832</v>
      </c>
      <c r="F26" s="807"/>
      <c r="G26" s="807"/>
      <c r="H26" s="807"/>
      <c r="I26" s="807"/>
      <c r="J26" s="807"/>
      <c r="K26" s="807"/>
      <c r="L26" s="808"/>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DE42A306-85E9-45BC-A601-3B7F8EF14C5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4BFBCF-57D8-46BD-9E1D-501E96C1C78C}">
          <x14:formula1>
            <xm:f>'(参考)リスト'!$B$16:$B$21</xm:f>
          </x14:formula1>
          <xm:sqref>E7 E18 P7 P18</xm:sqref>
        </x14:dataValidation>
        <x14:dataValidation type="list" allowBlank="1" showInputMessage="1" showErrorMessage="1" xr:uid="{FFDD1A23-2CAB-4DC9-8203-018F0B649B07}">
          <x14:formula1>
            <xm:f>'(参考)リスト'!$E$16:$E$27</xm:f>
          </x14:formula1>
          <xm:sqref>E9 E20 P9 P20</xm:sqref>
        </x14:dataValidation>
        <x14:dataValidation type="list" allowBlank="1" showInputMessage="1" showErrorMessage="1" xr:uid="{98896B2E-9A4F-4D88-9F7D-03EA9A8E5788}">
          <x14:formula1>
            <xm:f>'(参考)リスト'!$D$16:$D$18</xm:f>
          </x14:formula1>
          <xm:sqref>E10 E21 P10 P21</xm:sqref>
        </x14:dataValidation>
        <x14:dataValidation type="list" allowBlank="1" showInputMessage="1" showErrorMessage="1" xr:uid="{3F1DF600-2735-4E9C-BF59-B0A5879DD6DF}">
          <x14:formula1>
            <xm:f>'(参考)リスト'!$F$16:$F$21</xm:f>
          </x14:formula1>
          <xm:sqref>E11:E12 E22:E23 P11:P12 P22:P23</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C266-0998-4670-9DB9-41E80BCED0DA}">
  <sheetPr codeName="Sheet91"/>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35</v>
      </c>
      <c r="F5" s="764"/>
      <c r="G5" s="765"/>
      <c r="H5" s="765"/>
      <c r="I5" s="765"/>
      <c r="J5" s="765"/>
      <c r="K5" s="765"/>
      <c r="L5" s="766"/>
      <c r="M5" s="760" t="s">
        <v>31</v>
      </c>
      <c r="N5" s="762" t="s">
        <v>188</v>
      </c>
      <c r="O5" s="763"/>
      <c r="P5" s="242">
        <v>35</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759</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525</v>
      </c>
      <c r="Q12" s="770"/>
      <c r="R12" s="771"/>
      <c r="S12" s="771"/>
      <c r="T12" s="771"/>
      <c r="U12" s="771"/>
      <c r="V12" s="771"/>
      <c r="W12" s="772"/>
    </row>
    <row r="13" spans="2:23" s="31" customFormat="1" ht="25.5" customHeight="1" x14ac:dyDescent="0.15">
      <c r="B13" s="777" t="s">
        <v>396</v>
      </c>
      <c r="C13" s="793"/>
      <c r="D13" s="778"/>
      <c r="E13" s="794" t="s">
        <v>1131</v>
      </c>
      <c r="F13" s="795"/>
      <c r="G13" s="796"/>
      <c r="H13" s="777" t="s">
        <v>425</v>
      </c>
      <c r="I13" s="778"/>
      <c r="J13" s="794" t="s">
        <v>1132</v>
      </c>
      <c r="K13" s="795"/>
      <c r="L13" s="796"/>
      <c r="M13" s="777" t="s">
        <v>396</v>
      </c>
      <c r="N13" s="793"/>
      <c r="O13" s="778"/>
      <c r="P13" s="794" t="s">
        <v>524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6" t="s">
        <v>1134</v>
      </c>
      <c r="Q15" s="807"/>
      <c r="R15" s="807"/>
      <c r="S15" s="807"/>
      <c r="T15" s="807"/>
      <c r="U15" s="807"/>
      <c r="V15" s="807"/>
      <c r="W15" s="808"/>
    </row>
    <row r="16" spans="2:23" s="31" customFormat="1" ht="25.5" customHeight="1" x14ac:dyDescent="0.15">
      <c r="B16" s="760" t="s">
        <v>31</v>
      </c>
      <c r="C16" s="762" t="s">
        <v>188</v>
      </c>
      <c r="D16" s="763"/>
      <c r="E16" s="242">
        <v>35</v>
      </c>
      <c r="F16" s="764"/>
      <c r="G16" s="765"/>
      <c r="H16" s="765"/>
      <c r="I16" s="765"/>
      <c r="J16" s="765"/>
      <c r="K16" s="765"/>
      <c r="L16" s="766"/>
      <c r="M16" s="760" t="s">
        <v>31</v>
      </c>
      <c r="N16" s="762" t="s">
        <v>188</v>
      </c>
      <c r="O16" s="763"/>
      <c r="P16" s="242">
        <v>35</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759</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1133</v>
      </c>
      <c r="F24" s="795"/>
      <c r="G24" s="796"/>
      <c r="H24" s="777" t="s">
        <v>425</v>
      </c>
      <c r="I24" s="778"/>
      <c r="J24" s="794" t="s">
        <v>524</v>
      </c>
      <c r="K24" s="795"/>
      <c r="L24" s="796"/>
      <c r="M24" s="777" t="s">
        <v>396</v>
      </c>
      <c r="N24" s="793"/>
      <c r="O24" s="778"/>
      <c r="P24" s="794" t="s">
        <v>1135</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814</v>
      </c>
      <c r="F26" s="807"/>
      <c r="G26" s="807"/>
      <c r="H26" s="807"/>
      <c r="I26" s="807"/>
      <c r="J26" s="807"/>
      <c r="K26" s="807"/>
      <c r="L26" s="808"/>
      <c r="M26" s="774" t="s">
        <v>397</v>
      </c>
      <c r="N26" s="776"/>
      <c r="O26" s="775"/>
      <c r="P26" s="800" t="s">
        <v>814</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200BB55-A7CA-4109-9251-486C72307CC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C284D0-03EC-4122-91CA-21E69851166D}">
          <x14:formula1>
            <xm:f>'(参考)リスト'!$F$16:$F$21</xm:f>
          </x14:formula1>
          <xm:sqref>E11:E12 E22:E23 P11:P12 P22:P23</xm:sqref>
        </x14:dataValidation>
        <x14:dataValidation type="list" allowBlank="1" showInputMessage="1" showErrorMessage="1" xr:uid="{FF3109F1-228D-430A-9636-53BDAEFDD5B0}">
          <x14:formula1>
            <xm:f>'(参考)リスト'!$D$16:$D$18</xm:f>
          </x14:formula1>
          <xm:sqref>E10 E21 P10 P21</xm:sqref>
        </x14:dataValidation>
        <x14:dataValidation type="list" allowBlank="1" showInputMessage="1" showErrorMessage="1" xr:uid="{8001C453-ABB7-42E7-84B3-FAA0E0382CCE}">
          <x14:formula1>
            <xm:f>'(参考)リスト'!$E$16:$E$27</xm:f>
          </x14:formula1>
          <xm:sqref>E9 E20 P9 P20</xm:sqref>
        </x14:dataValidation>
        <x14:dataValidation type="list" allowBlank="1" showInputMessage="1" showErrorMessage="1" xr:uid="{4A9249AA-85EF-472F-BD8E-F8C181E73088}">
          <x14:formula1>
            <xm:f>'(参考)リスト'!$B$16:$B$21</xm:f>
          </x14:formula1>
          <xm:sqref>E7 E18 P7 P18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CB69-8854-48F7-9CFF-7A469C51F615}">
  <sheetPr codeName="Sheet92"/>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35</v>
      </c>
      <c r="F5" s="764"/>
      <c r="G5" s="765"/>
      <c r="H5" s="765"/>
      <c r="I5" s="765"/>
      <c r="J5" s="765"/>
      <c r="K5" s="765"/>
      <c r="L5" s="766"/>
      <c r="M5" s="760" t="s">
        <v>31</v>
      </c>
      <c r="N5" s="762" t="s">
        <v>188</v>
      </c>
      <c r="O5" s="763"/>
      <c r="P5" s="242">
        <v>35</v>
      </c>
      <c r="Q5" s="764"/>
      <c r="R5" s="765"/>
      <c r="S5" s="765"/>
      <c r="T5" s="765"/>
      <c r="U5" s="765"/>
      <c r="V5" s="765"/>
      <c r="W5" s="766"/>
    </row>
    <row r="6" spans="2:23" s="31" customFormat="1" ht="25.5" customHeight="1" x14ac:dyDescent="0.15">
      <c r="B6" s="761"/>
      <c r="C6" s="762" t="s">
        <v>320</v>
      </c>
      <c r="D6" s="763"/>
      <c r="E6" s="243">
        <v>3</v>
      </c>
      <c r="F6" s="767"/>
      <c r="G6" s="768"/>
      <c r="H6" s="768"/>
      <c r="I6" s="768"/>
      <c r="J6" s="768"/>
      <c r="K6" s="768"/>
      <c r="L6" s="769"/>
      <c r="M6" s="761"/>
      <c r="N6" s="762" t="s">
        <v>320</v>
      </c>
      <c r="O6" s="763"/>
      <c r="P6" s="243">
        <v>4</v>
      </c>
      <c r="Q6" s="767"/>
      <c r="R6" s="768"/>
      <c r="S6" s="768"/>
      <c r="T6" s="768"/>
      <c r="U6" s="768"/>
      <c r="V6" s="768"/>
      <c r="W6" s="769"/>
    </row>
    <row r="7" spans="2:23" s="31" customFormat="1" ht="25.5" customHeight="1" x14ac:dyDescent="0.15">
      <c r="B7" s="760" t="s">
        <v>29</v>
      </c>
      <c r="C7" s="762" t="s">
        <v>165</v>
      </c>
      <c r="D7" s="763"/>
      <c r="E7" s="244" t="s">
        <v>815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759</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467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1136</v>
      </c>
      <c r="F13" s="795"/>
      <c r="G13" s="796"/>
      <c r="H13" s="777" t="s">
        <v>425</v>
      </c>
      <c r="I13" s="778"/>
      <c r="J13" s="794" t="s">
        <v>524</v>
      </c>
      <c r="K13" s="795"/>
      <c r="L13" s="796"/>
      <c r="M13" s="777" t="s">
        <v>396</v>
      </c>
      <c r="N13" s="793"/>
      <c r="O13" s="778"/>
      <c r="P13" s="794" t="s">
        <v>1138</v>
      </c>
      <c r="Q13" s="795"/>
      <c r="R13" s="796"/>
      <c r="S13" s="777" t="s">
        <v>425</v>
      </c>
      <c r="T13" s="778"/>
      <c r="U13" s="779" t="s">
        <v>1139</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814</v>
      </c>
      <c r="F15" s="801"/>
      <c r="G15" s="801"/>
      <c r="H15" s="801"/>
      <c r="I15" s="801"/>
      <c r="J15" s="801"/>
      <c r="K15" s="801"/>
      <c r="L15" s="802"/>
      <c r="M15" s="774" t="s">
        <v>397</v>
      </c>
      <c r="N15" s="776"/>
      <c r="O15" s="775"/>
      <c r="P15" s="806" t="s">
        <v>822</v>
      </c>
      <c r="Q15" s="807"/>
      <c r="R15" s="807"/>
      <c r="S15" s="807"/>
      <c r="T15" s="807"/>
      <c r="U15" s="807"/>
      <c r="V15" s="807"/>
      <c r="W15" s="808"/>
    </row>
    <row r="16" spans="2:23" s="31" customFormat="1" ht="25.5" customHeight="1" x14ac:dyDescent="0.15">
      <c r="B16" s="760" t="s">
        <v>31</v>
      </c>
      <c r="C16" s="762" t="s">
        <v>188</v>
      </c>
      <c r="D16" s="763"/>
      <c r="E16" s="242">
        <v>36</v>
      </c>
      <c r="F16" s="764"/>
      <c r="G16" s="765"/>
      <c r="H16" s="765"/>
      <c r="I16" s="765"/>
      <c r="J16" s="765"/>
      <c r="K16" s="765"/>
      <c r="L16" s="766"/>
      <c r="M16" s="760" t="s">
        <v>31</v>
      </c>
      <c r="N16" s="762" t="s">
        <v>188</v>
      </c>
      <c r="O16" s="763"/>
      <c r="P16" s="242">
        <v>36</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3</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536</v>
      </c>
      <c r="F19" s="767"/>
      <c r="G19" s="768"/>
      <c r="H19" s="768"/>
      <c r="I19" s="768"/>
      <c r="J19" s="768"/>
      <c r="K19" s="768"/>
      <c r="L19" s="769"/>
      <c r="M19" s="761"/>
      <c r="N19" s="762" t="s">
        <v>164</v>
      </c>
      <c r="O19" s="763"/>
      <c r="P19" s="242" t="s">
        <v>542</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595</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1137</v>
      </c>
      <c r="F24" s="795"/>
      <c r="G24" s="796"/>
      <c r="H24" s="777" t="s">
        <v>425</v>
      </c>
      <c r="I24" s="778"/>
      <c r="J24" s="794" t="s">
        <v>947</v>
      </c>
      <c r="K24" s="795"/>
      <c r="L24" s="796"/>
      <c r="M24" s="777" t="s">
        <v>396</v>
      </c>
      <c r="N24" s="793"/>
      <c r="O24" s="778"/>
      <c r="P24" s="794" t="s">
        <v>1140</v>
      </c>
      <c r="Q24" s="795"/>
      <c r="R24" s="796"/>
      <c r="S24" s="777" t="s">
        <v>425</v>
      </c>
      <c r="T24" s="778"/>
      <c r="U24" s="797" t="s">
        <v>1141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6" t="s">
        <v>1142</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6E3BBA6A-7466-402B-9D87-7C1B877DC9F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BEE865-9907-448B-9610-994C929204E2}">
          <x14:formula1>
            <xm:f>'(参考)リスト'!$B$16:$B$21</xm:f>
          </x14:formula1>
          <xm:sqref>E7 E18 P7 P18</xm:sqref>
        </x14:dataValidation>
        <x14:dataValidation type="list" allowBlank="1" showInputMessage="1" showErrorMessage="1" xr:uid="{F1F63F1F-E041-43C5-9350-6FB4387F73E4}">
          <x14:formula1>
            <xm:f>'(参考)リスト'!$E$16:$E$27</xm:f>
          </x14:formula1>
          <xm:sqref>E9 E20 P9 P20</xm:sqref>
        </x14:dataValidation>
        <x14:dataValidation type="list" allowBlank="1" showInputMessage="1" showErrorMessage="1" xr:uid="{60E6D90A-271F-4A60-A02E-3A94F38D0879}">
          <x14:formula1>
            <xm:f>'(参考)リスト'!$D$16:$D$18</xm:f>
          </x14:formula1>
          <xm:sqref>E10 E21 P10 P21</xm:sqref>
        </x14:dataValidation>
        <x14:dataValidation type="list" allowBlank="1" showInputMessage="1" showErrorMessage="1" xr:uid="{0A0FD955-0D3B-4FE3-8BB0-DC822C6E311E}">
          <x14:formula1>
            <xm:f>'(参考)リスト'!$F$16:$F$21</xm:f>
          </x14:formula1>
          <xm:sqref>E11:E12 E22:E23 P11:P12 P22:P23</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B6E7-89CD-419F-A0FE-7BCF6544EAA6}">
  <sheetPr codeName="Sheet93"/>
  <dimension ref="B1:X31"/>
  <sheetViews>
    <sheetView showGridLines="0" showZeros="0" view="pageBreakPreview" topLeftCell="A5"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36</v>
      </c>
      <c r="F5" s="764"/>
      <c r="G5" s="765"/>
      <c r="H5" s="765"/>
      <c r="I5" s="765"/>
      <c r="J5" s="765"/>
      <c r="K5" s="765"/>
      <c r="L5" s="766"/>
      <c r="M5" s="760" t="s">
        <v>31</v>
      </c>
      <c r="N5" s="762" t="s">
        <v>188</v>
      </c>
      <c r="O5" s="763"/>
      <c r="P5" s="242">
        <v>36</v>
      </c>
      <c r="Q5" s="764"/>
      <c r="R5" s="765"/>
      <c r="S5" s="765"/>
      <c r="T5" s="765"/>
      <c r="U5" s="765"/>
      <c r="V5" s="765"/>
      <c r="W5" s="766"/>
    </row>
    <row r="6" spans="2:23" s="31" customFormat="1" ht="25.5" customHeight="1" x14ac:dyDescent="0.15">
      <c r="B6" s="761"/>
      <c r="C6" s="762" t="s">
        <v>320</v>
      </c>
      <c r="D6" s="763"/>
      <c r="E6" s="243">
        <v>4</v>
      </c>
      <c r="F6" s="767"/>
      <c r="G6" s="768"/>
      <c r="H6" s="768"/>
      <c r="I6" s="768"/>
      <c r="J6" s="768"/>
      <c r="K6" s="768"/>
      <c r="L6" s="769"/>
      <c r="M6" s="761"/>
      <c r="N6" s="762" t="s">
        <v>320</v>
      </c>
      <c r="O6" s="763"/>
      <c r="P6" s="243">
        <v>5</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543</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456</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1143</v>
      </c>
      <c r="F13" s="795"/>
      <c r="G13" s="796"/>
      <c r="H13" s="777" t="s">
        <v>425</v>
      </c>
      <c r="I13" s="778"/>
      <c r="J13" s="813" t="s">
        <v>1144</v>
      </c>
      <c r="K13" s="813"/>
      <c r="L13" s="813"/>
      <c r="M13" s="777" t="s">
        <v>396</v>
      </c>
      <c r="N13" s="793"/>
      <c r="O13" s="778"/>
      <c r="P13" s="794" t="s">
        <v>1105</v>
      </c>
      <c r="Q13" s="795"/>
      <c r="R13" s="796"/>
      <c r="S13" s="777" t="s">
        <v>425</v>
      </c>
      <c r="T13" s="778"/>
      <c r="U13" s="779" t="s">
        <v>1145</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832</v>
      </c>
      <c r="F15" s="807"/>
      <c r="G15" s="807"/>
      <c r="H15" s="807"/>
      <c r="I15" s="807"/>
      <c r="J15" s="807"/>
      <c r="K15" s="807"/>
      <c r="L15" s="808"/>
      <c r="M15" s="774" t="s">
        <v>397</v>
      </c>
      <c r="N15" s="776"/>
      <c r="O15" s="775"/>
      <c r="P15" s="800" t="s">
        <v>979</v>
      </c>
      <c r="Q15" s="801"/>
      <c r="R15" s="801"/>
      <c r="S15" s="801"/>
      <c r="T15" s="801"/>
      <c r="U15" s="801"/>
      <c r="V15" s="801"/>
      <c r="W15" s="802"/>
    </row>
    <row r="16" spans="2:23" s="31" customFormat="1" ht="25.5" customHeight="1" x14ac:dyDescent="0.15">
      <c r="B16" s="760" t="s">
        <v>31</v>
      </c>
      <c r="C16" s="762" t="s">
        <v>188</v>
      </c>
      <c r="D16" s="763"/>
      <c r="E16" s="242">
        <v>36</v>
      </c>
      <c r="F16" s="764"/>
      <c r="G16" s="765"/>
      <c r="H16" s="765"/>
      <c r="I16" s="765"/>
      <c r="J16" s="765"/>
      <c r="K16" s="765"/>
      <c r="L16" s="766"/>
      <c r="M16" s="760" t="s">
        <v>31</v>
      </c>
      <c r="N16" s="762" t="s">
        <v>188</v>
      </c>
      <c r="O16" s="763"/>
      <c r="P16" s="242">
        <v>36</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7</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533</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1021</v>
      </c>
      <c r="F24" s="795"/>
      <c r="G24" s="796"/>
      <c r="H24" s="777" t="s">
        <v>425</v>
      </c>
      <c r="I24" s="778"/>
      <c r="J24" s="794" t="s">
        <v>524</v>
      </c>
      <c r="K24" s="795"/>
      <c r="L24" s="796"/>
      <c r="M24" s="777" t="s">
        <v>396</v>
      </c>
      <c r="N24" s="793"/>
      <c r="O24" s="778"/>
      <c r="P24" s="794" t="s">
        <v>836</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6" t="s">
        <v>837</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AEBE41A5-577E-49CA-B332-4EFB71726CB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95681E-FB75-4319-9E5F-FD62AC0799B8}">
          <x14:formula1>
            <xm:f>'(参考)リスト'!$F$16:$F$21</xm:f>
          </x14:formula1>
          <xm:sqref>E11:E12 E22:E23 P11:P12 P22:P23</xm:sqref>
        </x14:dataValidation>
        <x14:dataValidation type="list" allowBlank="1" showInputMessage="1" showErrorMessage="1" xr:uid="{9759CC2E-9796-46D7-A02F-0913BA5A4477}">
          <x14:formula1>
            <xm:f>'(参考)リスト'!$D$16:$D$18</xm:f>
          </x14:formula1>
          <xm:sqref>E10 E21 P10 P21</xm:sqref>
        </x14:dataValidation>
        <x14:dataValidation type="list" allowBlank="1" showInputMessage="1" showErrorMessage="1" xr:uid="{9308F4C9-C999-45D0-B166-CB38DA66845C}">
          <x14:formula1>
            <xm:f>'(参考)リスト'!$E$16:$E$27</xm:f>
          </x14:formula1>
          <xm:sqref>E9 E20 P9 P20</xm:sqref>
        </x14:dataValidation>
        <x14:dataValidation type="list" allowBlank="1" showInputMessage="1" showErrorMessage="1" xr:uid="{AA265E6C-BF50-481A-AFC7-F30662103BB4}">
          <x14:formula1>
            <xm:f>'(参考)リスト'!$B$16:$B$21</xm:f>
          </x14:formula1>
          <xm:sqref>E7 E18 P7 P18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11BA-5FAF-4C8A-B52F-3E46647BECE7}">
  <sheetPr codeName="Sheet94"/>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37</v>
      </c>
      <c r="F5" s="764"/>
      <c r="G5" s="765"/>
      <c r="H5" s="765"/>
      <c r="I5" s="765"/>
      <c r="J5" s="765"/>
      <c r="K5" s="765"/>
      <c r="L5" s="766"/>
      <c r="M5" s="760" t="s">
        <v>31</v>
      </c>
      <c r="N5" s="762" t="s">
        <v>188</v>
      </c>
      <c r="O5" s="763"/>
      <c r="P5" s="242">
        <v>37</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536</v>
      </c>
      <c r="F8" s="767"/>
      <c r="G8" s="768"/>
      <c r="H8" s="768"/>
      <c r="I8" s="768"/>
      <c r="J8" s="768"/>
      <c r="K8" s="768"/>
      <c r="L8" s="769"/>
      <c r="M8" s="761"/>
      <c r="N8" s="762" t="s">
        <v>164</v>
      </c>
      <c r="O8" s="763"/>
      <c r="P8" s="242" t="s">
        <v>543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1146</v>
      </c>
      <c r="F13" s="795"/>
      <c r="G13" s="796"/>
      <c r="H13" s="777" t="s">
        <v>425</v>
      </c>
      <c r="I13" s="778"/>
      <c r="J13" s="794" t="s">
        <v>1147</v>
      </c>
      <c r="K13" s="795"/>
      <c r="L13" s="796"/>
      <c r="M13" s="777" t="s">
        <v>396</v>
      </c>
      <c r="N13" s="793"/>
      <c r="O13" s="778"/>
      <c r="P13" s="794" t="s">
        <v>831</v>
      </c>
      <c r="Q13" s="795"/>
      <c r="R13" s="796"/>
      <c r="S13" s="777" t="s">
        <v>425</v>
      </c>
      <c r="T13" s="778"/>
      <c r="U13" s="779" t="s">
        <v>1150</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822</v>
      </c>
      <c r="F15" s="801"/>
      <c r="G15" s="801"/>
      <c r="H15" s="801"/>
      <c r="I15" s="801"/>
      <c r="J15" s="801"/>
      <c r="K15" s="801"/>
      <c r="L15" s="802"/>
      <c r="M15" s="774" t="s">
        <v>397</v>
      </c>
      <c r="N15" s="776"/>
      <c r="O15" s="775"/>
      <c r="P15" s="800" t="s">
        <v>878</v>
      </c>
      <c r="Q15" s="801"/>
      <c r="R15" s="801"/>
      <c r="S15" s="801"/>
      <c r="T15" s="801"/>
      <c r="U15" s="801"/>
      <c r="V15" s="801"/>
      <c r="W15" s="802"/>
    </row>
    <row r="16" spans="2:23" s="31" customFormat="1" ht="25.5" customHeight="1" x14ac:dyDescent="0.15">
      <c r="B16" s="760" t="s">
        <v>31</v>
      </c>
      <c r="C16" s="762" t="s">
        <v>188</v>
      </c>
      <c r="D16" s="763"/>
      <c r="E16" s="242">
        <v>37</v>
      </c>
      <c r="F16" s="764"/>
      <c r="G16" s="765"/>
      <c r="H16" s="765"/>
      <c r="I16" s="765"/>
      <c r="J16" s="765"/>
      <c r="K16" s="765"/>
      <c r="L16" s="766"/>
      <c r="M16" s="760" t="s">
        <v>31</v>
      </c>
      <c r="N16" s="762" t="s">
        <v>188</v>
      </c>
      <c r="O16" s="763"/>
      <c r="P16" s="242">
        <v>37</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603</v>
      </c>
      <c r="F19" s="767"/>
      <c r="G19" s="768"/>
      <c r="H19" s="768"/>
      <c r="I19" s="768"/>
      <c r="J19" s="768"/>
      <c r="K19" s="768"/>
      <c r="L19" s="769"/>
      <c r="M19" s="761"/>
      <c r="N19" s="762" t="s">
        <v>164</v>
      </c>
      <c r="O19" s="763"/>
      <c r="P19" s="242" t="s">
        <v>532</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1148</v>
      </c>
      <c r="F24" s="795"/>
      <c r="G24" s="796"/>
      <c r="H24" s="777" t="s">
        <v>425</v>
      </c>
      <c r="I24" s="778"/>
      <c r="J24" s="794" t="s">
        <v>1149</v>
      </c>
      <c r="K24" s="795"/>
      <c r="L24" s="796"/>
      <c r="M24" s="777" t="s">
        <v>396</v>
      </c>
      <c r="N24" s="793"/>
      <c r="O24" s="778"/>
      <c r="P24" s="794" t="s">
        <v>1151</v>
      </c>
      <c r="Q24" s="795"/>
      <c r="R24" s="796"/>
      <c r="S24" s="777" t="s">
        <v>425</v>
      </c>
      <c r="T24" s="778"/>
      <c r="U24" s="797" t="s">
        <v>1152</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821</v>
      </c>
      <c r="F26" s="801"/>
      <c r="G26" s="801"/>
      <c r="H26" s="801"/>
      <c r="I26" s="801"/>
      <c r="J26" s="801"/>
      <c r="K26" s="801"/>
      <c r="L26" s="802"/>
      <c r="M26" s="774" t="s">
        <v>397</v>
      </c>
      <c r="N26" s="776"/>
      <c r="O26" s="775"/>
      <c r="P26" s="800" t="s">
        <v>822</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C0818774-7865-4FC4-8D9D-ED27C2EB25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8C6A198-1DD7-4A73-9F17-FB2C555BA262}">
          <x14:formula1>
            <xm:f>'(参考)リスト'!$B$16:$B$21</xm:f>
          </x14:formula1>
          <xm:sqref>E7 E18 P7 P18</xm:sqref>
        </x14:dataValidation>
        <x14:dataValidation type="list" allowBlank="1" showInputMessage="1" showErrorMessage="1" xr:uid="{7D63F5B9-BF75-4FC8-8E5C-9E47CD77070E}">
          <x14:formula1>
            <xm:f>'(参考)リスト'!$E$16:$E$27</xm:f>
          </x14:formula1>
          <xm:sqref>E9 E20 P9 P20</xm:sqref>
        </x14:dataValidation>
        <x14:dataValidation type="list" allowBlank="1" showInputMessage="1" showErrorMessage="1" xr:uid="{CA50FB53-5728-4AE5-B50C-140A0608E79D}">
          <x14:formula1>
            <xm:f>'(参考)リスト'!$D$16:$D$18</xm:f>
          </x14:formula1>
          <xm:sqref>E10 E21 P10 P21</xm:sqref>
        </x14:dataValidation>
        <x14:dataValidation type="list" allowBlank="1" showInputMessage="1" showErrorMessage="1" xr:uid="{DBAACCF7-959C-4F35-AE5A-2EC137762730}">
          <x14:formula1>
            <xm:f>'(参考)リスト'!$F$16:$F$21</xm:f>
          </x14:formula1>
          <xm:sqref>E11:E12 E22:E23 P11:P12 P22:P23</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5270-1F4C-4EBD-A669-6F9333EB25F9}">
  <sheetPr codeName="Sheet95"/>
  <dimension ref="B1:X31"/>
  <sheetViews>
    <sheetView showGridLines="0" showZeros="0" view="pageBreakPreview" zoomScaleNormal="70" zoomScaleSheetLayoutView="100" workbookViewId="0">
      <selection activeCell="P7" sqref="P7"/>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37</v>
      </c>
      <c r="F5" s="764"/>
      <c r="G5" s="765"/>
      <c r="H5" s="765"/>
      <c r="I5" s="765"/>
      <c r="J5" s="765"/>
      <c r="K5" s="765"/>
      <c r="L5" s="766"/>
      <c r="M5" s="760" t="s">
        <v>31</v>
      </c>
      <c r="N5" s="762" t="s">
        <v>188</v>
      </c>
      <c r="O5" s="763"/>
      <c r="P5" s="242">
        <v>38</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1</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542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1021</v>
      </c>
      <c r="F13" s="795"/>
      <c r="G13" s="796"/>
      <c r="H13" s="777" t="s">
        <v>425</v>
      </c>
      <c r="I13" s="778"/>
      <c r="J13" s="794" t="s">
        <v>524</v>
      </c>
      <c r="K13" s="795"/>
      <c r="L13" s="796"/>
      <c r="M13" s="777" t="s">
        <v>396</v>
      </c>
      <c r="N13" s="793"/>
      <c r="O13" s="778"/>
      <c r="P13" s="794" t="s">
        <v>1153</v>
      </c>
      <c r="Q13" s="795"/>
      <c r="R13" s="796"/>
      <c r="S13" s="777" t="s">
        <v>425</v>
      </c>
      <c r="T13" s="778"/>
      <c r="U13" s="812" t="s">
        <v>1110</v>
      </c>
      <c r="V13" s="813"/>
      <c r="W13" s="813"/>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821</v>
      </c>
      <c r="F15" s="807"/>
      <c r="G15" s="807"/>
      <c r="H15" s="807"/>
      <c r="I15" s="807"/>
      <c r="J15" s="807"/>
      <c r="K15" s="807"/>
      <c r="L15" s="808"/>
      <c r="M15" s="774" t="s">
        <v>397</v>
      </c>
      <c r="N15" s="776"/>
      <c r="O15" s="775"/>
      <c r="P15" s="806" t="s">
        <v>822</v>
      </c>
      <c r="Q15" s="807"/>
      <c r="R15" s="807"/>
      <c r="S15" s="807"/>
      <c r="T15" s="807"/>
      <c r="U15" s="807"/>
      <c r="V15" s="807"/>
      <c r="W15" s="808"/>
    </row>
    <row r="16" spans="2:23" s="31" customFormat="1" ht="25.5" customHeight="1" x14ac:dyDescent="0.15">
      <c r="B16" s="760" t="s">
        <v>31</v>
      </c>
      <c r="C16" s="762" t="s">
        <v>188</v>
      </c>
      <c r="D16" s="763"/>
      <c r="E16" s="242">
        <v>38</v>
      </c>
      <c r="F16" s="764"/>
      <c r="G16" s="765"/>
      <c r="H16" s="765"/>
      <c r="I16" s="765"/>
      <c r="J16" s="765"/>
      <c r="K16" s="765"/>
      <c r="L16" s="766"/>
      <c r="M16" s="760" t="s">
        <v>31</v>
      </c>
      <c r="N16" s="762" t="s">
        <v>188</v>
      </c>
      <c r="O16" s="763"/>
      <c r="P16" s="242">
        <v>38</v>
      </c>
      <c r="Q16" s="764"/>
      <c r="R16" s="765"/>
      <c r="S16" s="765"/>
      <c r="T16" s="765"/>
      <c r="U16" s="765"/>
      <c r="V16" s="765"/>
      <c r="W16" s="766"/>
    </row>
    <row r="17" spans="2:24" s="31" customFormat="1" ht="25.5" customHeight="1" x14ac:dyDescent="0.15">
      <c r="B17" s="761"/>
      <c r="C17" s="762" t="s">
        <v>320</v>
      </c>
      <c r="D17" s="763"/>
      <c r="E17" s="243">
        <v>1</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637</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809" t="s">
        <v>931</v>
      </c>
      <c r="F24" s="810"/>
      <c r="G24" s="811"/>
      <c r="H24" s="777" t="s">
        <v>425</v>
      </c>
      <c r="I24" s="778"/>
      <c r="J24" s="794" t="s">
        <v>524</v>
      </c>
      <c r="K24" s="795"/>
      <c r="L24" s="796"/>
      <c r="M24" s="777" t="s">
        <v>396</v>
      </c>
      <c r="N24" s="793"/>
      <c r="O24" s="778"/>
      <c r="P24" s="809" t="s">
        <v>1154</v>
      </c>
      <c r="Q24" s="810"/>
      <c r="R24" s="811"/>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924</v>
      </c>
      <c r="F26" s="807"/>
      <c r="G26" s="807"/>
      <c r="H26" s="807"/>
      <c r="I26" s="807"/>
      <c r="J26" s="807"/>
      <c r="K26" s="807"/>
      <c r="L26" s="808"/>
      <c r="M26" s="774" t="s">
        <v>397</v>
      </c>
      <c r="N26" s="776"/>
      <c r="O26" s="775"/>
      <c r="P26" s="806" t="s">
        <v>924</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CD49897B-69F1-49A2-92D4-2B41BEA2BAD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7EE2DC-26C1-4625-AFD2-05A1FD225E41}">
          <x14:formula1>
            <xm:f>'(参考)リスト'!$F$16:$F$21</xm:f>
          </x14:formula1>
          <xm:sqref>E11:E12 E22:E23 P11:P12 P22:P23</xm:sqref>
        </x14:dataValidation>
        <x14:dataValidation type="list" allowBlank="1" showInputMessage="1" showErrorMessage="1" xr:uid="{A307464E-956B-4B7B-8850-0E2F2DF11783}">
          <x14:formula1>
            <xm:f>'(参考)リスト'!$D$16:$D$18</xm:f>
          </x14:formula1>
          <xm:sqref>E10 E21 P10 P21</xm:sqref>
        </x14:dataValidation>
        <x14:dataValidation type="list" allowBlank="1" showInputMessage="1" showErrorMessage="1" xr:uid="{60670CAF-6176-4E70-98A5-FF1CDBC82F3C}">
          <x14:formula1>
            <xm:f>'(参考)リスト'!$E$16:$E$27</xm:f>
          </x14:formula1>
          <xm:sqref>E9 E20 P9 P20</xm:sqref>
        </x14:dataValidation>
        <x14:dataValidation type="list" allowBlank="1" showInputMessage="1" showErrorMessage="1" xr:uid="{285DE8DD-BCEF-438D-894D-923D723353B2}">
          <x14:formula1>
            <xm:f>'(参考)リスト'!$B$16:$B$21</xm:f>
          </x14:formula1>
          <xm:sqref>E7 E18 P7 P18</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6946-4F28-4DB6-9C7F-0E7706864A9F}">
  <sheetPr codeName="Sheet96"/>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38</v>
      </c>
      <c r="F5" s="764"/>
      <c r="G5" s="765"/>
      <c r="H5" s="765"/>
      <c r="I5" s="765"/>
      <c r="J5" s="765"/>
      <c r="K5" s="765"/>
      <c r="L5" s="766"/>
      <c r="M5" s="760" t="s">
        <v>31</v>
      </c>
      <c r="N5" s="762" t="s">
        <v>188</v>
      </c>
      <c r="O5" s="763"/>
      <c r="P5" s="242">
        <v>38</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603</v>
      </c>
      <c r="Q8" s="767"/>
      <c r="R8" s="768"/>
      <c r="S8" s="768"/>
      <c r="T8" s="768"/>
      <c r="U8" s="768"/>
      <c r="V8" s="768"/>
      <c r="W8" s="769"/>
    </row>
    <row r="9" spans="2:23" s="31" customFormat="1" ht="25.5" customHeight="1" x14ac:dyDescent="0.15">
      <c r="B9" s="774" t="s">
        <v>30</v>
      </c>
      <c r="C9" s="776"/>
      <c r="D9" s="775"/>
      <c r="E9" s="245" t="s">
        <v>458</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1155</v>
      </c>
      <c r="F13" s="795"/>
      <c r="G13" s="796"/>
      <c r="H13" s="777" t="s">
        <v>425</v>
      </c>
      <c r="I13" s="778"/>
      <c r="J13" s="794" t="s">
        <v>524</v>
      </c>
      <c r="K13" s="795"/>
      <c r="L13" s="796"/>
      <c r="M13" s="777" t="s">
        <v>396</v>
      </c>
      <c r="N13" s="793"/>
      <c r="O13" s="778"/>
      <c r="P13" s="794" t="s">
        <v>1158</v>
      </c>
      <c r="Q13" s="795"/>
      <c r="R13" s="796"/>
      <c r="S13" s="777" t="s">
        <v>425</v>
      </c>
      <c r="T13" s="778"/>
      <c r="U13" s="779" t="s">
        <v>1159</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891</v>
      </c>
      <c r="F15" s="801"/>
      <c r="G15" s="801"/>
      <c r="H15" s="801"/>
      <c r="I15" s="801"/>
      <c r="J15" s="801"/>
      <c r="K15" s="801"/>
      <c r="L15" s="802"/>
      <c r="M15" s="774" t="s">
        <v>397</v>
      </c>
      <c r="N15" s="776"/>
      <c r="O15" s="775"/>
      <c r="P15" s="800" t="s">
        <v>821</v>
      </c>
      <c r="Q15" s="801"/>
      <c r="R15" s="801"/>
      <c r="S15" s="801"/>
      <c r="T15" s="801"/>
      <c r="U15" s="801"/>
      <c r="V15" s="801"/>
      <c r="W15" s="802"/>
    </row>
    <row r="16" spans="2:23" s="31" customFormat="1" ht="25.5" customHeight="1" x14ac:dyDescent="0.15">
      <c r="B16" s="760" t="s">
        <v>31</v>
      </c>
      <c r="C16" s="762" t="s">
        <v>188</v>
      </c>
      <c r="D16" s="763"/>
      <c r="E16" s="242">
        <v>38</v>
      </c>
      <c r="F16" s="764"/>
      <c r="G16" s="765"/>
      <c r="H16" s="765"/>
      <c r="I16" s="765"/>
      <c r="J16" s="765"/>
      <c r="K16" s="765"/>
      <c r="L16" s="766"/>
      <c r="M16" s="760" t="s">
        <v>31</v>
      </c>
      <c r="N16" s="762" t="s">
        <v>188</v>
      </c>
      <c r="O16" s="763"/>
      <c r="P16" s="242">
        <v>38</v>
      </c>
      <c r="Q16" s="764"/>
      <c r="R16" s="765"/>
      <c r="S16" s="765"/>
      <c r="T16" s="765"/>
      <c r="U16" s="765"/>
      <c r="V16" s="765"/>
      <c r="W16" s="766"/>
    </row>
    <row r="17" spans="2:24" s="31" customFormat="1" ht="25.5" customHeight="1" x14ac:dyDescent="0.15">
      <c r="B17" s="761"/>
      <c r="C17" s="762" t="s">
        <v>320</v>
      </c>
      <c r="D17" s="763"/>
      <c r="E17" s="243">
        <v>4</v>
      </c>
      <c r="F17" s="767"/>
      <c r="G17" s="768"/>
      <c r="H17" s="768"/>
      <c r="I17" s="768"/>
      <c r="J17" s="768"/>
      <c r="K17" s="768"/>
      <c r="L17" s="769"/>
      <c r="M17" s="761"/>
      <c r="N17" s="762" t="s">
        <v>320</v>
      </c>
      <c r="O17" s="763"/>
      <c r="P17" s="243">
        <v>5</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532</v>
      </c>
      <c r="F19" s="767"/>
      <c r="G19" s="768"/>
      <c r="H19" s="768"/>
      <c r="I19" s="768"/>
      <c r="J19" s="768"/>
      <c r="K19" s="768"/>
      <c r="L19" s="769"/>
      <c r="M19" s="761"/>
      <c r="N19" s="762" t="s">
        <v>164</v>
      </c>
      <c r="O19" s="763"/>
      <c r="P19" s="242" t="s">
        <v>531</v>
      </c>
      <c r="Q19" s="767"/>
      <c r="R19" s="768"/>
      <c r="S19" s="768"/>
      <c r="T19" s="768"/>
      <c r="U19" s="768"/>
      <c r="V19" s="768"/>
      <c r="W19" s="769"/>
    </row>
    <row r="20" spans="2:24" s="31" customFormat="1" ht="25.5" customHeight="1" x14ac:dyDescent="0.15">
      <c r="B20" s="774" t="s">
        <v>30</v>
      </c>
      <c r="C20" s="776"/>
      <c r="D20" s="775"/>
      <c r="E20" s="245" t="s">
        <v>456</v>
      </c>
      <c r="F20" s="767"/>
      <c r="G20" s="768"/>
      <c r="H20" s="768"/>
      <c r="I20" s="768"/>
      <c r="J20" s="768"/>
      <c r="K20" s="768"/>
      <c r="L20" s="769"/>
      <c r="M20" s="774" t="s">
        <v>30</v>
      </c>
      <c r="N20" s="776"/>
      <c r="O20" s="775"/>
      <c r="P20" s="245" t="s">
        <v>458</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1156</v>
      </c>
      <c r="F24" s="795"/>
      <c r="G24" s="796"/>
      <c r="H24" s="777" t="s">
        <v>425</v>
      </c>
      <c r="I24" s="778"/>
      <c r="J24" s="794" t="s">
        <v>1157</v>
      </c>
      <c r="K24" s="795"/>
      <c r="L24" s="796"/>
      <c r="M24" s="777" t="s">
        <v>396</v>
      </c>
      <c r="N24" s="793"/>
      <c r="O24" s="778"/>
      <c r="P24" s="794" t="s">
        <v>1160</v>
      </c>
      <c r="Q24" s="795"/>
      <c r="R24" s="796"/>
      <c r="S24" s="777" t="s">
        <v>425</v>
      </c>
      <c r="T24" s="778"/>
      <c r="U24" s="797" t="s">
        <v>1161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876</v>
      </c>
      <c r="F26" s="801"/>
      <c r="G26" s="801"/>
      <c r="H26" s="801"/>
      <c r="I26" s="801"/>
      <c r="J26" s="801"/>
      <c r="K26" s="801"/>
      <c r="L26" s="802"/>
      <c r="M26" s="774" t="s">
        <v>397</v>
      </c>
      <c r="N26" s="776"/>
      <c r="O26" s="775"/>
      <c r="P26" s="806" t="s">
        <v>891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E8004A99-671A-425F-903F-4BB2A413EBB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40EB4D-9F08-4A96-969D-B12164D4AA75}">
          <x14:formula1>
            <xm:f>'(参考)リスト'!$F$16:$F$21</xm:f>
          </x14:formula1>
          <xm:sqref>E11:E12 E22:E23 P11:P12 P22:P23</xm:sqref>
        </x14:dataValidation>
        <x14:dataValidation type="list" allowBlank="1" showInputMessage="1" showErrorMessage="1" xr:uid="{532FB9F1-5764-4374-8FF0-225C84737257}">
          <x14:formula1>
            <xm:f>'(参考)リスト'!$D$16:$D$18</xm:f>
          </x14:formula1>
          <xm:sqref>E10 E21 P10 P21</xm:sqref>
        </x14:dataValidation>
        <x14:dataValidation type="list" allowBlank="1" showInputMessage="1" showErrorMessage="1" xr:uid="{D0E3A71E-FA00-41EA-BFDD-7CF6D3EA15FD}">
          <x14:formula1>
            <xm:f>'(参考)リスト'!$E$16:$E$27</xm:f>
          </x14:formula1>
          <xm:sqref>E9 E20 P9 P20</xm:sqref>
        </x14:dataValidation>
        <x14:dataValidation type="list" allowBlank="1" showInputMessage="1" showErrorMessage="1" xr:uid="{B7E0DA76-FF12-47F2-9236-756C0EEEC840}">
          <x14:formula1>
            <xm:f>'(参考)リスト'!$B$16:$B$21</xm:f>
          </x14:formula1>
          <xm:sqref>E7 E18 P7 P18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9D982-B452-4419-A472-0D43DEECFFC9}">
  <sheetPr codeName="Sheet97"/>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38</v>
      </c>
      <c r="F5" s="764"/>
      <c r="G5" s="765"/>
      <c r="H5" s="765"/>
      <c r="I5" s="765"/>
      <c r="J5" s="765"/>
      <c r="K5" s="765"/>
      <c r="L5" s="766"/>
      <c r="M5" s="760" t="s">
        <v>31</v>
      </c>
      <c r="N5" s="762" t="s">
        <v>188</v>
      </c>
      <c r="O5" s="763"/>
      <c r="P5" s="242">
        <v>38</v>
      </c>
      <c r="Q5" s="764"/>
      <c r="R5" s="765"/>
      <c r="S5" s="765"/>
      <c r="T5" s="765"/>
      <c r="U5" s="765"/>
      <c r="V5" s="765"/>
      <c r="W5" s="766"/>
    </row>
    <row r="6" spans="2:23" s="31" customFormat="1" ht="25.5" customHeight="1" x14ac:dyDescent="0.15">
      <c r="B6" s="761"/>
      <c r="C6" s="762" t="s">
        <v>320</v>
      </c>
      <c r="D6" s="763"/>
      <c r="E6" s="243">
        <v>6</v>
      </c>
      <c r="F6" s="767"/>
      <c r="G6" s="768"/>
      <c r="H6" s="768"/>
      <c r="I6" s="768"/>
      <c r="J6" s="768"/>
      <c r="K6" s="768"/>
      <c r="L6" s="769"/>
      <c r="M6" s="761"/>
      <c r="N6" s="762" t="s">
        <v>320</v>
      </c>
      <c r="O6" s="763"/>
      <c r="P6" s="243">
        <v>7</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532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250</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1162</v>
      </c>
      <c r="F13" s="795"/>
      <c r="G13" s="796"/>
      <c r="H13" s="777" t="s">
        <v>425</v>
      </c>
      <c r="I13" s="778"/>
      <c r="J13" s="794" t="s">
        <v>524</v>
      </c>
      <c r="K13" s="795"/>
      <c r="L13" s="796"/>
      <c r="M13" s="777" t="s">
        <v>396</v>
      </c>
      <c r="N13" s="793"/>
      <c r="O13" s="778"/>
      <c r="P13" s="809" t="s">
        <v>1164</v>
      </c>
      <c r="Q13" s="810"/>
      <c r="R13" s="811"/>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6" t="s">
        <v>821</v>
      </c>
      <c r="F15" s="807"/>
      <c r="G15" s="807"/>
      <c r="H15" s="807"/>
      <c r="I15" s="807"/>
      <c r="J15" s="807"/>
      <c r="K15" s="807"/>
      <c r="L15" s="808"/>
      <c r="M15" s="774" t="s">
        <v>397</v>
      </c>
      <c r="N15" s="776"/>
      <c r="O15" s="775"/>
      <c r="P15" s="800" t="s">
        <v>1165</v>
      </c>
      <c r="Q15" s="801"/>
      <c r="R15" s="801"/>
      <c r="S15" s="801"/>
      <c r="T15" s="801"/>
      <c r="U15" s="801"/>
      <c r="V15" s="801"/>
      <c r="W15" s="802"/>
    </row>
    <row r="16" spans="2:23" s="31" customFormat="1" ht="25.5" customHeight="1" x14ac:dyDescent="0.15">
      <c r="B16" s="760" t="s">
        <v>31</v>
      </c>
      <c r="C16" s="762" t="s">
        <v>188</v>
      </c>
      <c r="D16" s="763"/>
      <c r="E16" s="242">
        <v>38</v>
      </c>
      <c r="F16" s="764"/>
      <c r="G16" s="765"/>
      <c r="H16" s="765"/>
      <c r="I16" s="765"/>
      <c r="J16" s="765"/>
      <c r="K16" s="765"/>
      <c r="L16" s="766"/>
      <c r="M16" s="760" t="s">
        <v>31</v>
      </c>
      <c r="N16" s="762" t="s">
        <v>188</v>
      </c>
      <c r="O16" s="763"/>
      <c r="P16" s="242">
        <v>39</v>
      </c>
      <c r="Q16" s="764"/>
      <c r="R16" s="765"/>
      <c r="S16" s="765"/>
      <c r="T16" s="765"/>
      <c r="U16" s="765"/>
      <c r="V16" s="765"/>
      <c r="W16" s="766"/>
    </row>
    <row r="17" spans="2:24" s="31" customFormat="1" ht="25.5" customHeight="1" x14ac:dyDescent="0.15">
      <c r="B17" s="761"/>
      <c r="C17" s="762" t="s">
        <v>320</v>
      </c>
      <c r="D17" s="763"/>
      <c r="E17" s="243">
        <v>7</v>
      </c>
      <c r="F17" s="767"/>
      <c r="G17" s="768"/>
      <c r="H17" s="768"/>
      <c r="I17" s="768"/>
      <c r="J17" s="768"/>
      <c r="K17" s="768"/>
      <c r="L17" s="769"/>
      <c r="M17" s="761"/>
      <c r="N17" s="762" t="s">
        <v>320</v>
      </c>
      <c r="O17" s="763"/>
      <c r="P17" s="243">
        <v>1</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759</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809" t="s">
        <v>1163</v>
      </c>
      <c r="F24" s="810"/>
      <c r="G24" s="811"/>
      <c r="H24" s="777" t="s">
        <v>425</v>
      </c>
      <c r="I24" s="778"/>
      <c r="J24" s="794" t="s">
        <v>1068</v>
      </c>
      <c r="K24" s="795"/>
      <c r="L24" s="796"/>
      <c r="M24" s="777" t="s">
        <v>396</v>
      </c>
      <c r="N24" s="793"/>
      <c r="O24" s="778"/>
      <c r="P24" s="794" t="s">
        <v>1166</v>
      </c>
      <c r="Q24" s="795"/>
      <c r="R24" s="796"/>
      <c r="S24" s="777" t="s">
        <v>425</v>
      </c>
      <c r="T24" s="778"/>
      <c r="U24" s="797" t="s">
        <v>681</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822</v>
      </c>
      <c r="F26" s="801"/>
      <c r="G26" s="801"/>
      <c r="H26" s="801"/>
      <c r="I26" s="801"/>
      <c r="J26" s="801"/>
      <c r="K26" s="801"/>
      <c r="L26" s="802"/>
      <c r="M26" s="774" t="s">
        <v>397</v>
      </c>
      <c r="N26" s="776"/>
      <c r="O26" s="775"/>
      <c r="P26" s="800" t="s">
        <v>876</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5874B35-6FA3-401D-9FD3-00DCB3282E2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26D118E-9EE1-4DB7-8688-26528BCDF395}">
          <x14:formula1>
            <xm:f>'(参考)リスト'!$B$16:$B$21</xm:f>
          </x14:formula1>
          <xm:sqref>E7 E18 P7 P18</xm:sqref>
        </x14:dataValidation>
        <x14:dataValidation type="list" allowBlank="1" showInputMessage="1" showErrorMessage="1" xr:uid="{EC768588-6834-4078-8EEF-5C2769DEC49D}">
          <x14:formula1>
            <xm:f>'(参考)リスト'!$E$16:$E$27</xm:f>
          </x14:formula1>
          <xm:sqref>E9 E20 P9 P20</xm:sqref>
        </x14:dataValidation>
        <x14:dataValidation type="list" allowBlank="1" showInputMessage="1" showErrorMessage="1" xr:uid="{32BBF76B-E104-4E26-BF17-ABA682A5735B}">
          <x14:formula1>
            <xm:f>'(参考)リスト'!$D$16:$D$18</xm:f>
          </x14:formula1>
          <xm:sqref>E10 E21 P10 P21</xm:sqref>
        </x14:dataValidation>
        <x14:dataValidation type="list" allowBlank="1" showInputMessage="1" showErrorMessage="1" xr:uid="{BB9DB6FD-9309-4331-B8D0-9E7B75944264}">
          <x14:formula1>
            <xm:f>'(参考)リスト'!$F$16:$F$21</xm:f>
          </x14:formula1>
          <xm:sqref>E11:E12 E22:E23 P11:P12 P22:P23</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81477-1B4D-432A-9721-FC4B00E3103B}">
  <sheetPr codeName="Sheet98"/>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39</v>
      </c>
      <c r="F5" s="764"/>
      <c r="G5" s="765"/>
      <c r="H5" s="765"/>
      <c r="I5" s="765"/>
      <c r="J5" s="765"/>
      <c r="K5" s="765"/>
      <c r="L5" s="766"/>
      <c r="M5" s="760" t="s">
        <v>31</v>
      </c>
      <c r="N5" s="762" t="s">
        <v>188</v>
      </c>
      <c r="O5" s="763"/>
      <c r="P5" s="242">
        <v>39</v>
      </c>
      <c r="Q5" s="764"/>
      <c r="R5" s="765"/>
      <c r="S5" s="765"/>
      <c r="T5" s="765"/>
      <c r="U5" s="765"/>
      <c r="V5" s="765"/>
      <c r="W5" s="766"/>
    </row>
    <row r="6" spans="2:23" s="31" customFormat="1" ht="25.5" customHeight="1" x14ac:dyDescent="0.15">
      <c r="B6" s="761"/>
      <c r="C6" s="762" t="s">
        <v>320</v>
      </c>
      <c r="D6" s="763"/>
      <c r="E6" s="243">
        <v>2</v>
      </c>
      <c r="F6" s="767"/>
      <c r="G6" s="768"/>
      <c r="H6" s="768"/>
      <c r="I6" s="768"/>
      <c r="J6" s="768"/>
      <c r="K6" s="768"/>
      <c r="L6" s="769"/>
      <c r="M6" s="761"/>
      <c r="N6" s="762" t="s">
        <v>320</v>
      </c>
      <c r="O6" s="763"/>
      <c r="P6" s="243">
        <v>3</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543</v>
      </c>
      <c r="Q8" s="767"/>
      <c r="R8" s="768"/>
      <c r="S8" s="768"/>
      <c r="T8" s="768"/>
      <c r="U8" s="768"/>
      <c r="V8" s="768"/>
      <c r="W8" s="769"/>
    </row>
    <row r="9" spans="2:23" s="31" customFormat="1" ht="25.5" customHeight="1" x14ac:dyDescent="0.15">
      <c r="B9" s="774" t="s">
        <v>30</v>
      </c>
      <c r="C9" s="776"/>
      <c r="D9" s="775"/>
      <c r="E9" s="245" t="s">
        <v>456</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1167</v>
      </c>
      <c r="F13" s="795"/>
      <c r="G13" s="796"/>
      <c r="H13" s="777" t="s">
        <v>425</v>
      </c>
      <c r="I13" s="778"/>
      <c r="J13" s="794" t="s">
        <v>524</v>
      </c>
      <c r="K13" s="795"/>
      <c r="L13" s="796"/>
      <c r="M13" s="777" t="s">
        <v>396</v>
      </c>
      <c r="N13" s="793"/>
      <c r="O13" s="778"/>
      <c r="P13" s="794" t="s">
        <v>1169</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841</v>
      </c>
      <c r="F15" s="801"/>
      <c r="G15" s="801"/>
      <c r="H15" s="801"/>
      <c r="I15" s="801"/>
      <c r="J15" s="801"/>
      <c r="K15" s="801"/>
      <c r="L15" s="802"/>
      <c r="M15" s="774" t="s">
        <v>397</v>
      </c>
      <c r="N15" s="776"/>
      <c r="O15" s="775"/>
      <c r="P15" s="806" t="s">
        <v>847</v>
      </c>
      <c r="Q15" s="807"/>
      <c r="R15" s="807"/>
      <c r="S15" s="807"/>
      <c r="T15" s="807"/>
      <c r="U15" s="807"/>
      <c r="V15" s="807"/>
      <c r="W15" s="808"/>
    </row>
    <row r="16" spans="2:23" s="31" customFormat="1" ht="25.5" customHeight="1" x14ac:dyDescent="0.15">
      <c r="B16" s="760" t="s">
        <v>31</v>
      </c>
      <c r="C16" s="762" t="s">
        <v>188</v>
      </c>
      <c r="D16" s="763"/>
      <c r="E16" s="242">
        <v>39</v>
      </c>
      <c r="F16" s="764"/>
      <c r="G16" s="765"/>
      <c r="H16" s="765"/>
      <c r="I16" s="765"/>
      <c r="J16" s="765"/>
      <c r="K16" s="765"/>
      <c r="L16" s="766"/>
      <c r="M16" s="760" t="s">
        <v>31</v>
      </c>
      <c r="N16" s="762" t="s">
        <v>188</v>
      </c>
      <c r="O16" s="763"/>
      <c r="P16" s="242">
        <v>39</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759</v>
      </c>
      <c r="F19" s="767"/>
      <c r="G19" s="768"/>
      <c r="H19" s="768"/>
      <c r="I19" s="768"/>
      <c r="J19" s="768"/>
      <c r="K19" s="768"/>
      <c r="L19" s="769"/>
      <c r="M19" s="761"/>
      <c r="N19" s="762" t="s">
        <v>164</v>
      </c>
      <c r="O19" s="763"/>
      <c r="P19" s="242" t="s">
        <v>603</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1168</v>
      </c>
      <c r="F24" s="795"/>
      <c r="G24" s="796"/>
      <c r="H24" s="777" t="s">
        <v>425</v>
      </c>
      <c r="I24" s="778"/>
      <c r="J24" s="794" t="s">
        <v>524</v>
      </c>
      <c r="K24" s="795"/>
      <c r="L24" s="796"/>
      <c r="M24" s="777" t="s">
        <v>396</v>
      </c>
      <c r="N24" s="793"/>
      <c r="O24" s="778"/>
      <c r="P24" s="794" t="s">
        <v>1170</v>
      </c>
      <c r="Q24" s="795"/>
      <c r="R24" s="796"/>
      <c r="S24" s="777" t="s">
        <v>425</v>
      </c>
      <c r="T24" s="778"/>
      <c r="U24" s="813" t="s">
        <v>1171</v>
      </c>
      <c r="V24" s="813"/>
      <c r="W24" s="813"/>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847</v>
      </c>
      <c r="F26" s="807"/>
      <c r="G26" s="807"/>
      <c r="H26" s="807"/>
      <c r="I26" s="807"/>
      <c r="J26" s="807"/>
      <c r="K26" s="807"/>
      <c r="L26" s="808"/>
      <c r="M26" s="774" t="s">
        <v>397</v>
      </c>
      <c r="N26" s="776"/>
      <c r="O26" s="775"/>
      <c r="P26" s="806" t="s">
        <v>821</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38F1D860-5AF8-4C8A-B6AC-07E38F972E8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5E492B-2DCD-4C71-B2D5-54EF082D753D}">
          <x14:formula1>
            <xm:f>'(参考)リスト'!$B$16:$B$21</xm:f>
          </x14:formula1>
          <xm:sqref>E7 E18 P7 P18</xm:sqref>
        </x14:dataValidation>
        <x14:dataValidation type="list" allowBlank="1" showInputMessage="1" showErrorMessage="1" xr:uid="{30D446F3-BE17-4BDA-9963-2D3AD65D2628}">
          <x14:formula1>
            <xm:f>'(参考)リスト'!$E$16:$E$27</xm:f>
          </x14:formula1>
          <xm:sqref>E9 E20 P9 P20</xm:sqref>
        </x14:dataValidation>
        <x14:dataValidation type="list" allowBlank="1" showInputMessage="1" showErrorMessage="1" xr:uid="{3ED70CC7-0674-4CC6-A1A8-734F1872C1E1}">
          <x14:formula1>
            <xm:f>'(参考)リスト'!$D$16:$D$18</xm:f>
          </x14:formula1>
          <xm:sqref>E10 E21 P10 P21</xm:sqref>
        </x14:dataValidation>
        <x14:dataValidation type="list" allowBlank="1" showInputMessage="1" showErrorMessage="1" xr:uid="{6DA209DF-26B3-4945-A1E3-1B49CF1AC4BA}">
          <x14:formula1>
            <xm:f>'(参考)リスト'!$F$16:$F$21</xm:f>
          </x14:formula1>
          <xm:sqref>E11:E12 E22:E23 P11:P12 P22:P23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11FB-3B62-4DA6-B4D0-6762A70688FD}">
  <sheetPr codeName="Sheet99"/>
  <dimension ref="B1:X31"/>
  <sheetViews>
    <sheetView showGridLines="0" showZeros="0" view="pageBreakPreview" zoomScaleNormal="70" zoomScaleSheetLayoutView="100" workbookViewId="0">
      <selection activeCell="P20" sqref="P20"/>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39</v>
      </c>
      <c r="F5" s="764"/>
      <c r="G5" s="765"/>
      <c r="H5" s="765"/>
      <c r="I5" s="765"/>
      <c r="J5" s="765"/>
      <c r="K5" s="765"/>
      <c r="L5" s="766"/>
      <c r="M5" s="760" t="s">
        <v>31</v>
      </c>
      <c r="N5" s="762" t="s">
        <v>188</v>
      </c>
      <c r="O5" s="763"/>
      <c r="P5" s="242">
        <v>39</v>
      </c>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v>6</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603</v>
      </c>
      <c r="F8" s="767"/>
      <c r="G8" s="768"/>
      <c r="H8" s="768"/>
      <c r="I8" s="768"/>
      <c r="J8" s="768"/>
      <c r="K8" s="768"/>
      <c r="L8" s="769"/>
      <c r="M8" s="761"/>
      <c r="N8" s="762" t="s">
        <v>164</v>
      </c>
      <c r="O8" s="763"/>
      <c r="P8" s="242" t="s">
        <v>602</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464</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1021</v>
      </c>
      <c r="F13" s="795"/>
      <c r="G13" s="796"/>
      <c r="H13" s="777" t="s">
        <v>425</v>
      </c>
      <c r="I13" s="778"/>
      <c r="J13" s="794" t="s">
        <v>989</v>
      </c>
      <c r="K13" s="795"/>
      <c r="L13" s="796"/>
      <c r="M13" s="777" t="s">
        <v>396</v>
      </c>
      <c r="N13" s="793"/>
      <c r="O13" s="778"/>
      <c r="P13" s="794" t="s">
        <v>1174</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821</v>
      </c>
      <c r="F15" s="801"/>
      <c r="G15" s="801"/>
      <c r="H15" s="801"/>
      <c r="I15" s="801"/>
      <c r="J15" s="801"/>
      <c r="K15" s="801"/>
      <c r="L15" s="802"/>
      <c r="M15" s="774" t="s">
        <v>397</v>
      </c>
      <c r="N15" s="776"/>
      <c r="O15" s="775"/>
      <c r="P15" s="800" t="s">
        <v>1173</v>
      </c>
      <c r="Q15" s="801"/>
      <c r="R15" s="801"/>
      <c r="S15" s="801"/>
      <c r="T15" s="801"/>
      <c r="U15" s="801"/>
      <c r="V15" s="801"/>
      <c r="W15" s="802"/>
    </row>
    <row r="16" spans="2:23" s="31" customFormat="1" ht="25.5" customHeight="1" x14ac:dyDescent="0.15">
      <c r="B16" s="760" t="s">
        <v>31</v>
      </c>
      <c r="C16" s="762" t="s">
        <v>188</v>
      </c>
      <c r="D16" s="763"/>
      <c r="E16" s="242">
        <v>39</v>
      </c>
      <c r="F16" s="764"/>
      <c r="G16" s="765"/>
      <c r="H16" s="765"/>
      <c r="I16" s="765"/>
      <c r="J16" s="765"/>
      <c r="K16" s="765"/>
      <c r="L16" s="766"/>
      <c r="M16" s="760" t="s">
        <v>31</v>
      </c>
      <c r="N16" s="762" t="s">
        <v>188</v>
      </c>
      <c r="O16" s="763"/>
      <c r="P16" s="242">
        <v>39</v>
      </c>
      <c r="Q16" s="764"/>
      <c r="R16" s="765"/>
      <c r="S16" s="765"/>
      <c r="T16" s="765"/>
      <c r="U16" s="765"/>
      <c r="V16" s="765"/>
      <c r="W16" s="766"/>
    </row>
    <row r="17" spans="2:24" s="31" customFormat="1" ht="25.5" customHeight="1" x14ac:dyDescent="0.15">
      <c r="B17" s="761"/>
      <c r="C17" s="762" t="s">
        <v>320</v>
      </c>
      <c r="D17" s="763"/>
      <c r="E17" s="243">
        <v>6</v>
      </c>
      <c r="F17" s="767"/>
      <c r="G17" s="768"/>
      <c r="H17" s="768"/>
      <c r="I17" s="768"/>
      <c r="J17" s="768"/>
      <c r="K17" s="768"/>
      <c r="L17" s="769"/>
      <c r="M17" s="761"/>
      <c r="N17" s="762" t="s">
        <v>320</v>
      </c>
      <c r="O17" s="763"/>
      <c r="P17" s="243">
        <v>7</v>
      </c>
      <c r="Q17" s="767"/>
      <c r="R17" s="768"/>
      <c r="S17" s="768"/>
      <c r="T17" s="768"/>
      <c r="U17" s="768"/>
      <c r="V17" s="768"/>
      <c r="W17" s="769"/>
    </row>
    <row r="18" spans="2:24" s="31" customFormat="1" ht="25.5" customHeight="1" x14ac:dyDescent="0.15">
      <c r="B18" s="760" t="s">
        <v>29</v>
      </c>
      <c r="C18" s="762" t="s">
        <v>165</v>
      </c>
      <c r="D18" s="763"/>
      <c r="E18" s="244" t="s">
        <v>815</v>
      </c>
      <c r="F18" s="767"/>
      <c r="G18" s="768"/>
      <c r="H18" s="768"/>
      <c r="I18" s="768"/>
      <c r="J18" s="768"/>
      <c r="K18" s="768"/>
      <c r="L18" s="769"/>
      <c r="M18" s="760" t="s">
        <v>29</v>
      </c>
      <c r="N18" s="762" t="s">
        <v>165</v>
      </c>
      <c r="O18" s="763"/>
      <c r="P18" s="244" t="s">
        <v>455</v>
      </c>
      <c r="Q18" s="767"/>
      <c r="R18" s="768"/>
      <c r="S18" s="768"/>
      <c r="T18" s="768"/>
      <c r="U18" s="768"/>
      <c r="V18" s="768"/>
      <c r="W18" s="769"/>
    </row>
    <row r="19" spans="2:24" s="31" customFormat="1" ht="25.5" customHeight="1" x14ac:dyDescent="0.15">
      <c r="B19" s="761"/>
      <c r="C19" s="762" t="s">
        <v>164</v>
      </c>
      <c r="D19" s="763"/>
      <c r="E19" s="242" t="s">
        <v>637</v>
      </c>
      <c r="F19" s="767"/>
      <c r="G19" s="768"/>
      <c r="H19" s="768"/>
      <c r="I19" s="768"/>
      <c r="J19" s="768"/>
      <c r="K19" s="768"/>
      <c r="L19" s="769"/>
      <c r="M19" s="761"/>
      <c r="N19" s="762" t="s">
        <v>164</v>
      </c>
      <c r="O19" s="763"/>
      <c r="P19" s="242" t="s">
        <v>536</v>
      </c>
      <c r="Q19" s="767"/>
      <c r="R19" s="768"/>
      <c r="S19" s="768"/>
      <c r="T19" s="768"/>
      <c r="U19" s="768"/>
      <c r="V19" s="768"/>
      <c r="W19" s="769"/>
    </row>
    <row r="20" spans="2:24" s="31" customFormat="1" ht="25.5" customHeight="1" x14ac:dyDescent="0.15">
      <c r="B20" s="774" t="s">
        <v>30</v>
      </c>
      <c r="C20" s="776"/>
      <c r="D20" s="775"/>
      <c r="E20" s="245" t="s">
        <v>465</v>
      </c>
      <c r="F20" s="767"/>
      <c r="G20" s="768"/>
      <c r="H20" s="768"/>
      <c r="I20" s="768"/>
      <c r="J20" s="768"/>
      <c r="K20" s="768"/>
      <c r="L20" s="769"/>
      <c r="M20" s="774" t="s">
        <v>30</v>
      </c>
      <c r="N20" s="776"/>
      <c r="O20" s="775"/>
      <c r="P20" s="245" t="s">
        <v>456</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538</v>
      </c>
      <c r="F23" s="770"/>
      <c r="G23" s="771"/>
      <c r="H23" s="771"/>
      <c r="I23" s="771"/>
      <c r="J23" s="771"/>
      <c r="K23" s="771"/>
      <c r="L23" s="772"/>
      <c r="M23" s="761"/>
      <c r="N23" s="774" t="s">
        <v>218</v>
      </c>
      <c r="O23" s="775"/>
      <c r="P23" s="191" t="s">
        <v>538</v>
      </c>
      <c r="Q23" s="770"/>
      <c r="R23" s="771"/>
      <c r="S23" s="771"/>
      <c r="T23" s="771"/>
      <c r="U23" s="771"/>
      <c r="V23" s="771"/>
      <c r="W23" s="772"/>
    </row>
    <row r="24" spans="2:24" s="31" customFormat="1" ht="25.5" customHeight="1" x14ac:dyDescent="0.15">
      <c r="B24" s="777" t="s">
        <v>396</v>
      </c>
      <c r="C24" s="793"/>
      <c r="D24" s="778"/>
      <c r="E24" s="794" t="s">
        <v>1172</v>
      </c>
      <c r="F24" s="795"/>
      <c r="G24" s="796"/>
      <c r="H24" s="777" t="s">
        <v>425</v>
      </c>
      <c r="I24" s="778"/>
      <c r="J24" s="794" t="s">
        <v>524</v>
      </c>
      <c r="K24" s="795"/>
      <c r="L24" s="796"/>
      <c r="M24" s="777" t="s">
        <v>396</v>
      </c>
      <c r="N24" s="793"/>
      <c r="O24" s="778"/>
      <c r="P24" s="794" t="s">
        <v>1175</v>
      </c>
      <c r="Q24" s="795"/>
      <c r="R24" s="796"/>
      <c r="S24" s="777" t="s">
        <v>425</v>
      </c>
      <c r="T24" s="778"/>
      <c r="U24" s="797" t="s">
        <v>1176</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0" t="s">
        <v>1173</v>
      </c>
      <c r="F26" s="801"/>
      <c r="G26" s="801"/>
      <c r="H26" s="801"/>
      <c r="I26" s="801"/>
      <c r="J26" s="801"/>
      <c r="K26" s="801"/>
      <c r="L26" s="802"/>
      <c r="M26" s="774" t="s">
        <v>397</v>
      </c>
      <c r="N26" s="776"/>
      <c r="O26" s="775"/>
      <c r="P26" s="806" t="s">
        <v>822</v>
      </c>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826BE57F-BE55-49CE-B35A-0746A249DB1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0C2EC6-F20E-4CB6-A698-24CBD3C430B1}">
          <x14:formula1>
            <xm:f>'(参考)リスト'!$F$16:$F$21</xm:f>
          </x14:formula1>
          <xm:sqref>E11:E12 E22:E23 P11:P12 P22:P23</xm:sqref>
        </x14:dataValidation>
        <x14:dataValidation type="list" allowBlank="1" showInputMessage="1" showErrorMessage="1" xr:uid="{D78AF577-3B86-40A4-BB87-B372A32DF88A}">
          <x14:formula1>
            <xm:f>'(参考)リスト'!$D$16:$D$18</xm:f>
          </x14:formula1>
          <xm:sqref>E10 E21 P10 P21</xm:sqref>
        </x14:dataValidation>
        <x14:dataValidation type="list" allowBlank="1" showInputMessage="1" showErrorMessage="1" xr:uid="{685CF3FD-D08B-46C2-970A-7537DED4B6C3}">
          <x14:formula1>
            <xm:f>'(参考)リスト'!$E$16:$E$27</xm:f>
          </x14:formula1>
          <xm:sqref>E9 E20 P9 P20</xm:sqref>
        </x14:dataValidation>
        <x14:dataValidation type="list" allowBlank="1" showInputMessage="1" showErrorMessage="1" xr:uid="{CB446862-7097-4C24-A354-74204C6556B0}">
          <x14:formula1>
            <xm:f>'(参考)リスト'!$B$16:$B$21</xm:f>
          </x14:formula1>
          <xm:sqref>E7 E18 P7 P18</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8A4CB-D4BF-4ACF-A677-43F9A12ADFDE}">
  <sheetPr codeName="Sheet100"/>
  <dimension ref="B1:X31"/>
  <sheetViews>
    <sheetView showGridLines="0" showZeros="0" view="pageBreakPreview" zoomScaleNormal="70" zoomScaleSheetLayoutView="100" workbookViewId="0">
      <selection activeCell="E18" sqref="E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v>39</v>
      </c>
      <c r="F5" s="764"/>
      <c r="G5" s="765"/>
      <c r="H5" s="765"/>
      <c r="I5" s="765"/>
      <c r="J5" s="765"/>
      <c r="K5" s="765"/>
      <c r="L5" s="766"/>
      <c r="M5" s="760" t="s">
        <v>31</v>
      </c>
      <c r="N5" s="762" t="s">
        <v>188</v>
      </c>
      <c r="O5" s="763"/>
      <c r="P5" s="242">
        <v>39</v>
      </c>
      <c r="Q5" s="764"/>
      <c r="R5" s="765"/>
      <c r="S5" s="765"/>
      <c r="T5" s="765"/>
      <c r="U5" s="765"/>
      <c r="V5" s="765"/>
      <c r="W5" s="766"/>
    </row>
    <row r="6" spans="2:23" s="31" customFormat="1" ht="25.5" customHeight="1" x14ac:dyDescent="0.15">
      <c r="B6" s="761"/>
      <c r="C6" s="762" t="s">
        <v>320</v>
      </c>
      <c r="D6" s="763"/>
      <c r="E6" s="243">
        <v>8</v>
      </c>
      <c r="F6" s="767"/>
      <c r="G6" s="768"/>
      <c r="H6" s="768"/>
      <c r="I6" s="768"/>
      <c r="J6" s="768"/>
      <c r="K6" s="768"/>
      <c r="L6" s="769"/>
      <c r="M6" s="761"/>
      <c r="N6" s="762" t="s">
        <v>320</v>
      </c>
      <c r="O6" s="763"/>
      <c r="P6" s="243">
        <v>8</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815</v>
      </c>
      <c r="Q7" s="767"/>
      <c r="R7" s="768"/>
      <c r="S7" s="768"/>
      <c r="T7" s="768"/>
      <c r="U7" s="768"/>
      <c r="V7" s="768"/>
      <c r="W7" s="769"/>
    </row>
    <row r="8" spans="2:23" s="31" customFormat="1" ht="25.5" customHeight="1" x14ac:dyDescent="0.15">
      <c r="B8" s="761"/>
      <c r="C8" s="762" t="s">
        <v>164</v>
      </c>
      <c r="D8" s="763"/>
      <c r="E8" s="242" t="s">
        <v>533</v>
      </c>
      <c r="F8" s="767"/>
      <c r="G8" s="768"/>
      <c r="H8" s="768"/>
      <c r="I8" s="768"/>
      <c r="J8" s="768"/>
      <c r="K8" s="768"/>
      <c r="L8" s="769"/>
      <c r="M8" s="761"/>
      <c r="N8" s="762" t="s">
        <v>164</v>
      </c>
      <c r="O8" s="763"/>
      <c r="P8" s="242" t="s">
        <v>534</v>
      </c>
      <c r="Q8" s="767"/>
      <c r="R8" s="768"/>
      <c r="S8" s="768"/>
      <c r="T8" s="768"/>
      <c r="U8" s="768"/>
      <c r="V8" s="768"/>
      <c r="W8" s="769"/>
    </row>
    <row r="9" spans="2:23" s="31" customFormat="1" ht="25.5" customHeight="1" x14ac:dyDescent="0.15">
      <c r="B9" s="774" t="s">
        <v>30</v>
      </c>
      <c r="C9" s="776"/>
      <c r="D9" s="775"/>
      <c r="E9" s="245" t="s">
        <v>464</v>
      </c>
      <c r="F9" s="767"/>
      <c r="G9" s="768"/>
      <c r="H9" s="768"/>
      <c r="I9" s="768"/>
      <c r="J9" s="768"/>
      <c r="K9" s="768"/>
      <c r="L9" s="769"/>
      <c r="M9" s="774" t="s">
        <v>30</v>
      </c>
      <c r="N9" s="776"/>
      <c r="O9" s="775"/>
      <c r="P9" s="245" t="s">
        <v>465</v>
      </c>
      <c r="Q9" s="767"/>
      <c r="R9" s="768"/>
      <c r="S9" s="768"/>
      <c r="T9" s="768"/>
      <c r="U9" s="768"/>
      <c r="V9" s="768"/>
      <c r="W9" s="769"/>
    </row>
    <row r="10" spans="2:23" s="31" customFormat="1" ht="25.5" customHeight="1" x14ac:dyDescent="0.15">
      <c r="B10" s="760" t="s">
        <v>217</v>
      </c>
      <c r="C10" s="774" t="s">
        <v>395</v>
      </c>
      <c r="D10" s="775"/>
      <c r="E10" s="243" t="s">
        <v>464</v>
      </c>
      <c r="F10" s="767"/>
      <c r="G10" s="768"/>
      <c r="H10" s="768"/>
      <c r="I10" s="768"/>
      <c r="J10" s="768"/>
      <c r="K10" s="768"/>
      <c r="L10" s="769"/>
      <c r="M10" s="760" t="s">
        <v>217</v>
      </c>
      <c r="N10" s="774" t="s">
        <v>395</v>
      </c>
      <c r="O10" s="775"/>
      <c r="P10" s="243" t="s">
        <v>464</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t="s">
        <v>631</v>
      </c>
      <c r="Q12" s="770"/>
      <c r="R12" s="771"/>
      <c r="S12" s="771"/>
      <c r="T12" s="771"/>
      <c r="U12" s="771"/>
      <c r="V12" s="771"/>
      <c r="W12" s="772"/>
    </row>
    <row r="13" spans="2:23" s="31" customFormat="1" ht="25.5" customHeight="1" x14ac:dyDescent="0.15">
      <c r="B13" s="777" t="s">
        <v>396</v>
      </c>
      <c r="C13" s="793"/>
      <c r="D13" s="778"/>
      <c r="E13" s="794" t="s">
        <v>1177</v>
      </c>
      <c r="F13" s="795"/>
      <c r="G13" s="796"/>
      <c r="H13" s="777" t="s">
        <v>425</v>
      </c>
      <c r="I13" s="778"/>
      <c r="J13" s="794" t="s">
        <v>524</v>
      </c>
      <c r="K13" s="795"/>
      <c r="L13" s="796"/>
      <c r="M13" s="777" t="s">
        <v>396</v>
      </c>
      <c r="N13" s="793"/>
      <c r="O13" s="778"/>
      <c r="P13" s="794" t="s">
        <v>1179</v>
      </c>
      <c r="Q13" s="795"/>
      <c r="R13" s="796"/>
      <c r="S13" s="777" t="s">
        <v>425</v>
      </c>
      <c r="T13" s="778"/>
      <c r="U13" s="779" t="s">
        <v>524</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1090</v>
      </c>
      <c r="F15" s="801"/>
      <c r="G15" s="801"/>
      <c r="H15" s="801"/>
      <c r="I15" s="801"/>
      <c r="J15" s="801"/>
      <c r="K15" s="801"/>
      <c r="L15" s="802"/>
      <c r="M15" s="774" t="s">
        <v>397</v>
      </c>
      <c r="N15" s="776"/>
      <c r="O15" s="775"/>
      <c r="P15" s="800" t="s">
        <v>1090</v>
      </c>
      <c r="Q15" s="801"/>
      <c r="R15" s="801"/>
      <c r="S15" s="801"/>
      <c r="T15" s="801"/>
      <c r="U15" s="801"/>
      <c r="V15" s="801"/>
      <c r="W15" s="802"/>
    </row>
    <row r="16" spans="2:23" s="31" customFormat="1" ht="25.5" customHeight="1" x14ac:dyDescent="0.15">
      <c r="B16" s="760" t="s">
        <v>31</v>
      </c>
      <c r="C16" s="762" t="s">
        <v>188</v>
      </c>
      <c r="D16" s="763"/>
      <c r="E16" s="242">
        <v>39</v>
      </c>
      <c r="F16" s="764"/>
      <c r="G16" s="765"/>
      <c r="H16" s="765"/>
      <c r="I16" s="765"/>
      <c r="J16" s="765"/>
      <c r="K16" s="765"/>
      <c r="L16" s="766"/>
      <c r="M16" s="760" t="s">
        <v>31</v>
      </c>
      <c r="N16" s="762" t="s">
        <v>188</v>
      </c>
      <c r="O16" s="763"/>
      <c r="P16" s="242">
        <v>39</v>
      </c>
      <c r="Q16" s="764"/>
      <c r="R16" s="765"/>
      <c r="S16" s="765"/>
      <c r="T16" s="765"/>
      <c r="U16" s="765"/>
      <c r="V16" s="765"/>
      <c r="W16" s="766"/>
    </row>
    <row r="17" spans="2:24" s="31" customFormat="1" ht="25.5" customHeight="1" x14ac:dyDescent="0.15">
      <c r="B17" s="761"/>
      <c r="C17" s="762" t="s">
        <v>320</v>
      </c>
      <c r="D17" s="763"/>
      <c r="E17" s="243">
        <v>9</v>
      </c>
      <c r="F17" s="767"/>
      <c r="G17" s="768"/>
      <c r="H17" s="768"/>
      <c r="I17" s="768"/>
      <c r="J17" s="768"/>
      <c r="K17" s="768"/>
      <c r="L17" s="769"/>
      <c r="M17" s="761"/>
      <c r="N17" s="762" t="s">
        <v>320</v>
      </c>
      <c r="O17" s="763"/>
      <c r="P17" s="243">
        <v>9</v>
      </c>
      <c r="Q17" s="767"/>
      <c r="R17" s="768"/>
      <c r="S17" s="768"/>
      <c r="T17" s="768"/>
      <c r="U17" s="768"/>
      <c r="V17" s="768"/>
      <c r="W17" s="769"/>
    </row>
    <row r="18" spans="2:24" s="31" customFormat="1" ht="25.5" customHeight="1" x14ac:dyDescent="0.15">
      <c r="B18" s="760" t="s">
        <v>29</v>
      </c>
      <c r="C18" s="762" t="s">
        <v>165</v>
      </c>
      <c r="D18" s="763"/>
      <c r="E18" s="244" t="s">
        <v>455</v>
      </c>
      <c r="F18" s="767"/>
      <c r="G18" s="768"/>
      <c r="H18" s="768"/>
      <c r="I18" s="768"/>
      <c r="J18" s="768"/>
      <c r="K18" s="768"/>
      <c r="L18" s="769"/>
      <c r="M18" s="760" t="s">
        <v>29</v>
      </c>
      <c r="N18" s="762" t="s">
        <v>165</v>
      </c>
      <c r="O18" s="763"/>
      <c r="P18" s="244" t="s">
        <v>815</v>
      </c>
      <c r="Q18" s="767"/>
      <c r="R18" s="768"/>
      <c r="S18" s="768"/>
      <c r="T18" s="768"/>
      <c r="U18" s="768"/>
      <c r="V18" s="768"/>
      <c r="W18" s="769"/>
    </row>
    <row r="19" spans="2:24" s="31" customFormat="1" ht="25.5" customHeight="1" x14ac:dyDescent="0.15">
      <c r="B19" s="761"/>
      <c r="C19" s="762" t="s">
        <v>164</v>
      </c>
      <c r="D19" s="763"/>
      <c r="E19" s="242" t="s">
        <v>533</v>
      </c>
      <c r="F19" s="767"/>
      <c r="G19" s="768"/>
      <c r="H19" s="768"/>
      <c r="I19" s="768"/>
      <c r="J19" s="768"/>
      <c r="K19" s="768"/>
      <c r="L19" s="769"/>
      <c r="M19" s="761"/>
      <c r="N19" s="762" t="s">
        <v>164</v>
      </c>
      <c r="O19" s="763"/>
      <c r="P19" s="242" t="s">
        <v>534</v>
      </c>
      <c r="Q19" s="767"/>
      <c r="R19" s="768"/>
      <c r="S19" s="768"/>
      <c r="T19" s="768"/>
      <c r="U19" s="768"/>
      <c r="V19" s="768"/>
      <c r="W19" s="769"/>
    </row>
    <row r="20" spans="2:24" s="31" customFormat="1" ht="25.5" customHeight="1" x14ac:dyDescent="0.15">
      <c r="B20" s="774" t="s">
        <v>30</v>
      </c>
      <c r="C20" s="776"/>
      <c r="D20" s="775"/>
      <c r="E20" s="245" t="s">
        <v>464</v>
      </c>
      <c r="F20" s="767"/>
      <c r="G20" s="768"/>
      <c r="H20" s="768"/>
      <c r="I20" s="768"/>
      <c r="J20" s="768"/>
      <c r="K20" s="768"/>
      <c r="L20" s="769"/>
      <c r="M20" s="774" t="s">
        <v>30</v>
      </c>
      <c r="N20" s="776"/>
      <c r="O20" s="775"/>
      <c r="P20" s="245" t="s">
        <v>465</v>
      </c>
      <c r="Q20" s="767"/>
      <c r="R20" s="768"/>
      <c r="S20" s="768"/>
      <c r="T20" s="768"/>
      <c r="U20" s="768"/>
      <c r="V20" s="768"/>
      <c r="W20" s="769"/>
    </row>
    <row r="21" spans="2:24" s="31" customFormat="1" ht="25.5" customHeight="1" x14ac:dyDescent="0.15">
      <c r="B21" s="760" t="s">
        <v>217</v>
      </c>
      <c r="C21" s="774" t="s">
        <v>395</v>
      </c>
      <c r="D21" s="775"/>
      <c r="E21" s="243" t="s">
        <v>464</v>
      </c>
      <c r="F21" s="767"/>
      <c r="G21" s="768"/>
      <c r="H21" s="768"/>
      <c r="I21" s="768"/>
      <c r="J21" s="768"/>
      <c r="K21" s="768"/>
      <c r="L21" s="769"/>
      <c r="M21" s="760" t="s">
        <v>217</v>
      </c>
      <c r="N21" s="774" t="s">
        <v>395</v>
      </c>
      <c r="O21" s="775"/>
      <c r="P21" s="243" t="s">
        <v>464</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1178</v>
      </c>
      <c r="F24" s="795"/>
      <c r="G24" s="796"/>
      <c r="H24" s="777" t="s">
        <v>425</v>
      </c>
      <c r="I24" s="778"/>
      <c r="J24" s="797" t="s">
        <v>524</v>
      </c>
      <c r="K24" s="798"/>
      <c r="L24" s="799"/>
      <c r="M24" s="777" t="s">
        <v>396</v>
      </c>
      <c r="N24" s="793"/>
      <c r="O24" s="778"/>
      <c r="P24" s="794" t="s">
        <v>1179</v>
      </c>
      <c r="Q24" s="795"/>
      <c r="R24" s="796"/>
      <c r="S24" s="777" t="s">
        <v>425</v>
      </c>
      <c r="T24" s="778"/>
      <c r="U24" s="797" t="s">
        <v>524</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1090</v>
      </c>
      <c r="F26" s="807"/>
      <c r="G26" s="807"/>
      <c r="H26" s="807"/>
      <c r="I26" s="807"/>
      <c r="J26" s="807"/>
      <c r="K26" s="807"/>
      <c r="L26" s="808"/>
      <c r="M26" s="774" t="s">
        <v>397</v>
      </c>
      <c r="N26" s="776"/>
      <c r="O26" s="775"/>
      <c r="P26" s="800" t="s">
        <v>1090</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2AE476C2-9BA9-4A7F-BBBC-10209A77B1B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C4019B-E798-45BB-9BCC-3FB8960C3F1A}">
          <x14:formula1>
            <xm:f>'(参考)リスト'!$F$16:$F$21</xm:f>
          </x14:formula1>
          <xm:sqref>E11:E12 E22:E23 P11:P12 P22:P23</xm:sqref>
        </x14:dataValidation>
        <x14:dataValidation type="list" allowBlank="1" showInputMessage="1" showErrorMessage="1" xr:uid="{6DD4E09F-920F-4599-9B44-265DDE8A20F5}">
          <x14:formula1>
            <xm:f>'(参考)リスト'!$D$16:$D$18</xm:f>
          </x14:formula1>
          <xm:sqref>E10 E21 P10 P21</xm:sqref>
        </x14:dataValidation>
        <x14:dataValidation type="list" allowBlank="1" showInputMessage="1" showErrorMessage="1" xr:uid="{C57FC945-8EB7-491D-97F1-402842787501}">
          <x14:formula1>
            <xm:f>'(参考)リスト'!$E$16:$E$27</xm:f>
          </x14:formula1>
          <xm:sqref>E9 E20 P9 P20</xm:sqref>
        </x14:dataValidation>
        <x14:dataValidation type="list" allowBlank="1" showInputMessage="1" showErrorMessage="1" xr:uid="{363070E6-8C92-4051-9F28-91824BD01184}">
          <x14:formula1>
            <xm:f>'(参考)リスト'!$B$16:$B$21</xm:f>
          </x14:formula1>
          <xm:sqref>E7 E18 P7 P18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31EE7-C29D-4E7D-89B0-9D0D9F04C8FF}">
  <sheetPr codeName="Sheet101"/>
  <dimension ref="B1:X31"/>
  <sheetViews>
    <sheetView showGridLines="0" showZeros="0" view="pageBreakPreview" zoomScaleNormal="70" zoomScaleSheetLayoutView="100" workbookViewId="0">
      <selection activeCell="P18" sqref="P18"/>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t="s">
        <v>554</v>
      </c>
      <c r="F5" s="764"/>
      <c r="G5" s="765"/>
      <c r="H5" s="765"/>
      <c r="I5" s="765"/>
      <c r="J5" s="765"/>
      <c r="K5" s="765"/>
      <c r="L5" s="766"/>
      <c r="M5" s="760" t="s">
        <v>31</v>
      </c>
      <c r="N5" s="762" t="s">
        <v>188</v>
      </c>
      <c r="O5" s="763"/>
      <c r="P5" s="242" t="s">
        <v>554</v>
      </c>
      <c r="Q5" s="764"/>
      <c r="R5" s="765"/>
      <c r="S5" s="765"/>
      <c r="T5" s="765"/>
      <c r="U5" s="765"/>
      <c r="V5" s="765"/>
      <c r="W5" s="766"/>
    </row>
    <row r="6" spans="2:23" s="31" customFormat="1" ht="25.5" customHeight="1" x14ac:dyDescent="0.15">
      <c r="B6" s="761"/>
      <c r="C6" s="762" t="s">
        <v>320</v>
      </c>
      <c r="D6" s="763"/>
      <c r="E6" s="243">
        <v>1</v>
      </c>
      <c r="F6" s="767"/>
      <c r="G6" s="768"/>
      <c r="H6" s="768"/>
      <c r="I6" s="768"/>
      <c r="J6" s="768"/>
      <c r="K6" s="768"/>
      <c r="L6" s="769"/>
      <c r="M6" s="761"/>
      <c r="N6" s="762" t="s">
        <v>320</v>
      </c>
      <c r="O6" s="763"/>
      <c r="P6" s="243">
        <v>2</v>
      </c>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t="s">
        <v>455</v>
      </c>
      <c r="Q7" s="767"/>
      <c r="R7" s="768"/>
      <c r="S7" s="768"/>
      <c r="T7" s="768"/>
      <c r="U7" s="768"/>
      <c r="V7" s="768"/>
      <c r="W7" s="769"/>
    </row>
    <row r="8" spans="2:23" s="31" customFormat="1" ht="25.5" customHeight="1" x14ac:dyDescent="0.15">
      <c r="B8" s="761"/>
      <c r="C8" s="762" t="s">
        <v>164</v>
      </c>
      <c r="D8" s="763"/>
      <c r="E8" s="242" t="s">
        <v>531</v>
      </c>
      <c r="F8" s="767"/>
      <c r="G8" s="768"/>
      <c r="H8" s="768"/>
      <c r="I8" s="768"/>
      <c r="J8" s="768"/>
      <c r="K8" s="768"/>
      <c r="L8" s="769"/>
      <c r="M8" s="761"/>
      <c r="N8" s="762" t="s">
        <v>164</v>
      </c>
      <c r="O8" s="763"/>
      <c r="P8" s="242" t="s">
        <v>533</v>
      </c>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t="s">
        <v>457</v>
      </c>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t="s">
        <v>537</v>
      </c>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t="s">
        <v>524</v>
      </c>
      <c r="Q11" s="767"/>
      <c r="R11" s="768"/>
      <c r="S11" s="768"/>
      <c r="T11" s="768"/>
      <c r="U11" s="768"/>
      <c r="V11" s="768"/>
      <c r="W11" s="769"/>
    </row>
    <row r="12" spans="2:23" s="31" customFormat="1" ht="25.5" customHeight="1" x14ac:dyDescent="0.15">
      <c r="B12" s="761"/>
      <c r="C12" s="774" t="s">
        <v>218</v>
      </c>
      <c r="D12" s="775"/>
      <c r="E12" s="191" t="s">
        <v>538</v>
      </c>
      <c r="F12" s="770"/>
      <c r="G12" s="771"/>
      <c r="H12" s="771"/>
      <c r="I12" s="771"/>
      <c r="J12" s="771"/>
      <c r="K12" s="771"/>
      <c r="L12" s="772"/>
      <c r="M12" s="761"/>
      <c r="N12" s="774" t="s">
        <v>218</v>
      </c>
      <c r="O12" s="775"/>
      <c r="P12" s="191" t="s">
        <v>538</v>
      </c>
      <c r="Q12" s="770"/>
      <c r="R12" s="771"/>
      <c r="S12" s="771"/>
      <c r="T12" s="771"/>
      <c r="U12" s="771"/>
      <c r="V12" s="771"/>
      <c r="W12" s="772"/>
    </row>
    <row r="13" spans="2:23" s="31" customFormat="1" ht="25.5" customHeight="1" x14ac:dyDescent="0.15">
      <c r="B13" s="777" t="s">
        <v>396</v>
      </c>
      <c r="C13" s="793"/>
      <c r="D13" s="778"/>
      <c r="E13" s="794" t="s">
        <v>1180</v>
      </c>
      <c r="F13" s="795"/>
      <c r="G13" s="796"/>
      <c r="H13" s="777" t="s">
        <v>425</v>
      </c>
      <c r="I13" s="778"/>
      <c r="J13" s="794" t="s">
        <v>1181</v>
      </c>
      <c r="K13" s="795"/>
      <c r="L13" s="796"/>
      <c r="M13" s="777" t="s">
        <v>396</v>
      </c>
      <c r="N13" s="793"/>
      <c r="O13" s="778"/>
      <c r="P13" s="794" t="s">
        <v>1180</v>
      </c>
      <c r="Q13" s="795"/>
      <c r="R13" s="796"/>
      <c r="S13" s="777" t="s">
        <v>425</v>
      </c>
      <c r="T13" s="778"/>
      <c r="U13" s="779" t="s">
        <v>1186</v>
      </c>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t="s">
        <v>524</v>
      </c>
      <c r="Q14" s="786"/>
      <c r="R14" s="787"/>
      <c r="S14" s="791" t="s">
        <v>4</v>
      </c>
      <c r="T14" s="792"/>
      <c r="U14" s="788" t="s">
        <v>524</v>
      </c>
      <c r="V14" s="789"/>
      <c r="W14" s="790"/>
    </row>
    <row r="15" spans="2:23" s="31" customFormat="1" ht="39.75" customHeight="1" x14ac:dyDescent="0.15">
      <c r="B15" s="774" t="s">
        <v>397</v>
      </c>
      <c r="C15" s="776"/>
      <c r="D15" s="775"/>
      <c r="E15" s="800" t="s">
        <v>1182</v>
      </c>
      <c r="F15" s="801"/>
      <c r="G15" s="801"/>
      <c r="H15" s="801"/>
      <c r="I15" s="801"/>
      <c r="J15" s="801"/>
      <c r="K15" s="801"/>
      <c r="L15" s="802"/>
      <c r="M15" s="774" t="s">
        <v>397</v>
      </c>
      <c r="N15" s="776"/>
      <c r="O15" s="775"/>
      <c r="P15" s="806" t="s">
        <v>810</v>
      </c>
      <c r="Q15" s="807"/>
      <c r="R15" s="807"/>
      <c r="S15" s="807"/>
      <c r="T15" s="807"/>
      <c r="U15" s="807"/>
      <c r="V15" s="807"/>
      <c r="W15" s="808"/>
    </row>
    <row r="16" spans="2:23" s="31" customFormat="1" ht="25.5" customHeight="1" x14ac:dyDescent="0.15">
      <c r="B16" s="760" t="s">
        <v>31</v>
      </c>
      <c r="C16" s="762" t="s">
        <v>188</v>
      </c>
      <c r="D16" s="763"/>
      <c r="E16" s="242" t="s">
        <v>554</v>
      </c>
      <c r="F16" s="764"/>
      <c r="G16" s="765"/>
      <c r="H16" s="765"/>
      <c r="I16" s="765"/>
      <c r="J16" s="765"/>
      <c r="K16" s="765"/>
      <c r="L16" s="766"/>
      <c r="M16" s="760" t="s">
        <v>31</v>
      </c>
      <c r="N16" s="762" t="s">
        <v>188</v>
      </c>
      <c r="O16" s="763"/>
      <c r="P16" s="242" t="s">
        <v>554</v>
      </c>
      <c r="Q16" s="764"/>
      <c r="R16" s="765"/>
      <c r="S16" s="765"/>
      <c r="T16" s="765"/>
      <c r="U16" s="765"/>
      <c r="V16" s="765"/>
      <c r="W16" s="766"/>
    </row>
    <row r="17" spans="2:24" s="31" customFormat="1" ht="25.5" customHeight="1" x14ac:dyDescent="0.15">
      <c r="B17" s="761"/>
      <c r="C17" s="762" t="s">
        <v>320</v>
      </c>
      <c r="D17" s="763"/>
      <c r="E17" s="243">
        <v>3</v>
      </c>
      <c r="F17" s="767"/>
      <c r="G17" s="768"/>
      <c r="H17" s="768"/>
      <c r="I17" s="768"/>
      <c r="J17" s="768"/>
      <c r="K17" s="768"/>
      <c r="L17" s="769"/>
      <c r="M17" s="761"/>
      <c r="N17" s="762" t="s">
        <v>320</v>
      </c>
      <c r="O17" s="763"/>
      <c r="P17" s="243">
        <v>4</v>
      </c>
      <c r="Q17" s="767"/>
      <c r="R17" s="768"/>
      <c r="S17" s="768"/>
      <c r="T17" s="768"/>
      <c r="U17" s="768"/>
      <c r="V17" s="768"/>
      <c r="W17" s="769"/>
    </row>
    <row r="18" spans="2:24" s="31" customFormat="1" ht="25.5" customHeight="1" x14ac:dyDescent="0.15">
      <c r="B18" s="760" t="s">
        <v>29</v>
      </c>
      <c r="C18" s="762" t="s">
        <v>165</v>
      </c>
      <c r="D18" s="763"/>
      <c r="E18" s="244" t="s">
        <v>454</v>
      </c>
      <c r="F18" s="767"/>
      <c r="G18" s="768"/>
      <c r="H18" s="768"/>
      <c r="I18" s="768"/>
      <c r="J18" s="768"/>
      <c r="K18" s="768"/>
      <c r="L18" s="769"/>
      <c r="M18" s="760" t="s">
        <v>29</v>
      </c>
      <c r="N18" s="762" t="s">
        <v>165</v>
      </c>
      <c r="O18" s="763"/>
      <c r="P18" s="244" t="s">
        <v>454</v>
      </c>
      <c r="Q18" s="767"/>
      <c r="R18" s="768"/>
      <c r="S18" s="768"/>
      <c r="T18" s="768"/>
      <c r="U18" s="768"/>
      <c r="V18" s="768"/>
      <c r="W18" s="769"/>
    </row>
    <row r="19" spans="2:24" s="31" customFormat="1" ht="25.5" customHeight="1" x14ac:dyDescent="0.15">
      <c r="B19" s="761"/>
      <c r="C19" s="762" t="s">
        <v>164</v>
      </c>
      <c r="D19" s="763"/>
      <c r="E19" s="242" t="s">
        <v>601</v>
      </c>
      <c r="F19" s="767"/>
      <c r="G19" s="768"/>
      <c r="H19" s="768"/>
      <c r="I19" s="768"/>
      <c r="J19" s="768"/>
      <c r="K19" s="768"/>
      <c r="L19" s="769"/>
      <c r="M19" s="761"/>
      <c r="N19" s="762" t="s">
        <v>164</v>
      </c>
      <c r="O19" s="763"/>
      <c r="P19" s="242" t="s">
        <v>601</v>
      </c>
      <c r="Q19" s="767"/>
      <c r="R19" s="768"/>
      <c r="S19" s="768"/>
      <c r="T19" s="768"/>
      <c r="U19" s="768"/>
      <c r="V19" s="768"/>
      <c r="W19" s="769"/>
    </row>
    <row r="20" spans="2:24" s="31" customFormat="1" ht="25.5" customHeight="1" x14ac:dyDescent="0.15">
      <c r="B20" s="774" t="s">
        <v>30</v>
      </c>
      <c r="C20" s="776"/>
      <c r="D20" s="775"/>
      <c r="E20" s="245" t="s">
        <v>457</v>
      </c>
      <c r="F20" s="767"/>
      <c r="G20" s="768"/>
      <c r="H20" s="768"/>
      <c r="I20" s="768"/>
      <c r="J20" s="768"/>
      <c r="K20" s="768"/>
      <c r="L20" s="769"/>
      <c r="M20" s="774" t="s">
        <v>30</v>
      </c>
      <c r="N20" s="776"/>
      <c r="O20" s="775"/>
      <c r="P20" s="245" t="s">
        <v>457</v>
      </c>
      <c r="Q20" s="767"/>
      <c r="R20" s="768"/>
      <c r="S20" s="768"/>
      <c r="T20" s="768"/>
      <c r="U20" s="768"/>
      <c r="V20" s="768"/>
      <c r="W20" s="769"/>
    </row>
    <row r="21" spans="2:24" s="31" customFormat="1" ht="25.5" customHeight="1" x14ac:dyDescent="0.15">
      <c r="B21" s="760" t="s">
        <v>217</v>
      </c>
      <c r="C21" s="774" t="s">
        <v>395</v>
      </c>
      <c r="D21" s="775"/>
      <c r="E21" s="243" t="s">
        <v>537</v>
      </c>
      <c r="F21" s="767"/>
      <c r="G21" s="768"/>
      <c r="H21" s="768"/>
      <c r="I21" s="768"/>
      <c r="J21" s="768"/>
      <c r="K21" s="768"/>
      <c r="L21" s="769"/>
      <c r="M21" s="760" t="s">
        <v>217</v>
      </c>
      <c r="N21" s="774" t="s">
        <v>395</v>
      </c>
      <c r="O21" s="775"/>
      <c r="P21" s="243" t="s">
        <v>537</v>
      </c>
      <c r="Q21" s="767"/>
      <c r="R21" s="768"/>
      <c r="S21" s="768"/>
      <c r="T21" s="768"/>
      <c r="U21" s="768"/>
      <c r="V21" s="768"/>
      <c r="W21" s="769"/>
    </row>
    <row r="22" spans="2:24" s="31" customFormat="1" ht="25.5" customHeight="1" x14ac:dyDescent="0.15">
      <c r="B22" s="773"/>
      <c r="C22" s="774" t="s">
        <v>216</v>
      </c>
      <c r="D22" s="775"/>
      <c r="E22" s="191" t="s">
        <v>524</v>
      </c>
      <c r="F22" s="767"/>
      <c r="G22" s="768"/>
      <c r="H22" s="768"/>
      <c r="I22" s="768"/>
      <c r="J22" s="768"/>
      <c r="K22" s="768"/>
      <c r="L22" s="769"/>
      <c r="M22" s="773"/>
      <c r="N22" s="774" t="s">
        <v>216</v>
      </c>
      <c r="O22" s="775"/>
      <c r="P22" s="191" t="s">
        <v>524</v>
      </c>
      <c r="Q22" s="767"/>
      <c r="R22" s="768"/>
      <c r="S22" s="768"/>
      <c r="T22" s="768"/>
      <c r="U22" s="768"/>
      <c r="V22" s="768"/>
      <c r="W22" s="769"/>
    </row>
    <row r="23" spans="2:24" s="31" customFormat="1" ht="25.5" customHeight="1" x14ac:dyDescent="0.15">
      <c r="B23" s="761"/>
      <c r="C23" s="774" t="s">
        <v>218</v>
      </c>
      <c r="D23" s="775"/>
      <c r="E23" s="191" t="s">
        <v>631</v>
      </c>
      <c r="F23" s="770"/>
      <c r="G23" s="771"/>
      <c r="H23" s="771"/>
      <c r="I23" s="771"/>
      <c r="J23" s="771"/>
      <c r="K23" s="771"/>
      <c r="L23" s="772"/>
      <c r="M23" s="761"/>
      <c r="N23" s="774" t="s">
        <v>218</v>
      </c>
      <c r="O23" s="775"/>
      <c r="P23" s="191" t="s">
        <v>631</v>
      </c>
      <c r="Q23" s="770"/>
      <c r="R23" s="771"/>
      <c r="S23" s="771"/>
      <c r="T23" s="771"/>
      <c r="U23" s="771"/>
      <c r="V23" s="771"/>
      <c r="W23" s="772"/>
    </row>
    <row r="24" spans="2:24" s="31" customFormat="1" ht="25.5" customHeight="1" x14ac:dyDescent="0.15">
      <c r="B24" s="777" t="s">
        <v>396</v>
      </c>
      <c r="C24" s="793"/>
      <c r="D24" s="778"/>
      <c r="E24" s="794" t="s">
        <v>1183</v>
      </c>
      <c r="F24" s="795"/>
      <c r="G24" s="796"/>
      <c r="H24" s="777" t="s">
        <v>425</v>
      </c>
      <c r="I24" s="778"/>
      <c r="J24" s="794" t="s">
        <v>1184</v>
      </c>
      <c r="K24" s="795"/>
      <c r="L24" s="796"/>
      <c r="M24" s="777" t="s">
        <v>396</v>
      </c>
      <c r="N24" s="793"/>
      <c r="O24" s="778"/>
      <c r="P24" s="794" t="s">
        <v>1187</v>
      </c>
      <c r="Q24" s="795"/>
      <c r="R24" s="796"/>
      <c r="S24" s="777" t="s">
        <v>425</v>
      </c>
      <c r="T24" s="778"/>
      <c r="U24" s="797" t="s">
        <v>1188</v>
      </c>
      <c r="V24" s="798"/>
      <c r="W24" s="799"/>
    </row>
    <row r="25" spans="2:24" s="31" customFormat="1" ht="25.5" customHeight="1" x14ac:dyDescent="0.15">
      <c r="B25" s="782" t="s">
        <v>232</v>
      </c>
      <c r="C25" s="783"/>
      <c r="D25" s="784"/>
      <c r="E25" s="785" t="s">
        <v>524</v>
      </c>
      <c r="F25" s="786"/>
      <c r="G25" s="787"/>
      <c r="H25" s="782" t="s">
        <v>4</v>
      </c>
      <c r="I25" s="784"/>
      <c r="J25" s="788" t="s">
        <v>524</v>
      </c>
      <c r="K25" s="789"/>
      <c r="L25" s="790"/>
      <c r="M25" s="782" t="s">
        <v>232</v>
      </c>
      <c r="N25" s="783"/>
      <c r="O25" s="784"/>
      <c r="P25" s="785" t="s">
        <v>524</v>
      </c>
      <c r="Q25" s="786"/>
      <c r="R25" s="787"/>
      <c r="S25" s="791" t="s">
        <v>4</v>
      </c>
      <c r="T25" s="792"/>
      <c r="U25" s="788" t="s">
        <v>524</v>
      </c>
      <c r="V25" s="789"/>
      <c r="W25" s="790"/>
    </row>
    <row r="26" spans="2:24" s="31" customFormat="1" ht="39.75" customHeight="1" x14ac:dyDescent="0.15">
      <c r="B26" s="774" t="s">
        <v>397</v>
      </c>
      <c r="C26" s="776"/>
      <c r="D26" s="775"/>
      <c r="E26" s="806" t="s">
        <v>1185</v>
      </c>
      <c r="F26" s="807"/>
      <c r="G26" s="807"/>
      <c r="H26" s="807"/>
      <c r="I26" s="807"/>
      <c r="J26" s="807"/>
      <c r="K26" s="807"/>
      <c r="L26" s="808"/>
      <c r="M26" s="774" t="s">
        <v>397</v>
      </c>
      <c r="N26" s="776"/>
      <c r="O26" s="775"/>
      <c r="P26" s="800" t="s">
        <v>1185</v>
      </c>
      <c r="Q26" s="801"/>
      <c r="R26" s="801"/>
      <c r="S26" s="801"/>
      <c r="T26" s="801"/>
      <c r="U26" s="801"/>
      <c r="V26" s="801"/>
      <c r="W26" s="802"/>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40FCAEBA-56B5-4611-A3A8-F0AC3F4C91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D1FD66-31BF-48AC-8206-AE47ECDE568F}">
          <x14:formula1>
            <xm:f>'(参考)リスト'!$B$16:$B$21</xm:f>
          </x14:formula1>
          <xm:sqref>E7 E18 P7 P18</xm:sqref>
        </x14:dataValidation>
        <x14:dataValidation type="list" allowBlank="1" showInputMessage="1" showErrorMessage="1" xr:uid="{46185B05-5330-4480-9161-A48DF059F4C2}">
          <x14:formula1>
            <xm:f>'(参考)リスト'!$E$16:$E$27</xm:f>
          </x14:formula1>
          <xm:sqref>E9 E20 P9 P20</xm:sqref>
        </x14:dataValidation>
        <x14:dataValidation type="list" allowBlank="1" showInputMessage="1" showErrorMessage="1" xr:uid="{B09A4A4B-666A-4E0F-AA5E-2D76F8FCA3F4}">
          <x14:formula1>
            <xm:f>'(参考)リスト'!$D$16:$D$18</xm:f>
          </x14:formula1>
          <xm:sqref>E10 E21 P10 P21</xm:sqref>
        </x14:dataValidation>
        <x14:dataValidation type="list" allowBlank="1" showInputMessage="1" showErrorMessage="1" xr:uid="{DF9C30DB-7B5A-4AA8-B282-40CA055C0C70}">
          <x14:formula1>
            <xm:f>'(参考)リスト'!$F$16:$F$21</xm:f>
          </x14:formula1>
          <xm:sqref>E11:E12 E22:E23 P11:P12 P22:P23</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73D24-33A7-4623-BE47-5617208A612B}">
  <sheetPr codeName="Sheet102"/>
  <dimension ref="B1:X31"/>
  <sheetViews>
    <sheetView showGridLines="0" showZeros="0" view="pageBreakPreview" zoomScaleNormal="70" zoomScaleSheetLayoutView="100" workbookViewId="0">
      <selection activeCell="S24" sqref="S24:T24"/>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40" t="s">
        <v>862</v>
      </c>
      <c r="C2" s="241"/>
      <c r="D2" s="241"/>
      <c r="E2" s="241"/>
      <c r="F2" s="241"/>
      <c r="G2" s="241"/>
      <c r="H2" s="241"/>
      <c r="I2" s="241"/>
      <c r="J2" s="241"/>
      <c r="K2" s="241"/>
      <c r="L2" s="241"/>
      <c r="M2" s="241"/>
      <c r="N2" s="241"/>
      <c r="O2" s="241"/>
      <c r="P2" s="241"/>
      <c r="Q2" s="241"/>
      <c r="R2" s="353" t="s">
        <v>409</v>
      </c>
      <c r="S2" s="353"/>
      <c r="T2" s="602" t="s">
        <v>1266</v>
      </c>
      <c r="U2" s="602"/>
      <c r="V2" s="602"/>
      <c r="W2" s="602"/>
    </row>
    <row r="3" spans="2:23" ht="25.15" customHeight="1" x14ac:dyDescent="0.15">
      <c r="B3" s="741" t="s">
        <v>33</v>
      </c>
      <c r="C3" s="742"/>
      <c r="D3" s="742"/>
      <c r="E3" s="743" t="s">
        <v>1265</v>
      </c>
      <c r="F3" s="744"/>
      <c r="G3" s="745"/>
      <c r="H3" s="735" t="s">
        <v>26</v>
      </c>
      <c r="I3" s="736"/>
      <c r="J3" s="746" t="s">
        <v>559</v>
      </c>
      <c r="K3" s="738"/>
      <c r="L3" s="739"/>
      <c r="M3" s="748" t="s">
        <v>439</v>
      </c>
      <c r="N3" s="756"/>
      <c r="O3" s="749"/>
      <c r="P3" s="747" t="s">
        <v>521</v>
      </c>
      <c r="Q3" s="747"/>
      <c r="R3" s="747"/>
      <c r="S3" s="748" t="s">
        <v>183</v>
      </c>
      <c r="T3" s="749"/>
      <c r="U3" s="752">
        <v>45590</v>
      </c>
      <c r="V3" s="753"/>
      <c r="W3" s="754"/>
    </row>
    <row r="4" spans="2:23" ht="25.15" customHeight="1" x14ac:dyDescent="0.15">
      <c r="B4" s="730" t="s">
        <v>27</v>
      </c>
      <c r="C4" s="731"/>
      <c r="D4" s="731"/>
      <c r="E4" s="732" t="s">
        <v>1267</v>
      </c>
      <c r="F4" s="733"/>
      <c r="G4" s="734"/>
      <c r="H4" s="735" t="s">
        <v>32</v>
      </c>
      <c r="I4" s="736"/>
      <c r="J4" s="737" t="s">
        <v>1283</v>
      </c>
      <c r="K4" s="738"/>
      <c r="L4" s="739"/>
      <c r="M4" s="757"/>
      <c r="N4" s="758"/>
      <c r="O4" s="759"/>
      <c r="P4" s="740" t="s">
        <v>522</v>
      </c>
      <c r="Q4" s="740"/>
      <c r="R4" s="740"/>
      <c r="S4" s="750"/>
      <c r="T4" s="751"/>
      <c r="U4" s="750"/>
      <c r="V4" s="755"/>
      <c r="W4" s="751"/>
    </row>
    <row r="5" spans="2:23" s="31" customFormat="1" ht="25.5" customHeight="1" x14ac:dyDescent="0.15">
      <c r="B5" s="760" t="s">
        <v>31</v>
      </c>
      <c r="C5" s="762" t="s">
        <v>188</v>
      </c>
      <c r="D5" s="763"/>
      <c r="E5" s="242" t="s">
        <v>554</v>
      </c>
      <c r="F5" s="764"/>
      <c r="G5" s="765"/>
      <c r="H5" s="765"/>
      <c r="I5" s="765"/>
      <c r="J5" s="765"/>
      <c r="K5" s="765"/>
      <c r="L5" s="766"/>
      <c r="M5" s="760" t="s">
        <v>31</v>
      </c>
      <c r="N5" s="762" t="s">
        <v>188</v>
      </c>
      <c r="O5" s="763"/>
      <c r="P5" s="242"/>
      <c r="Q5" s="764"/>
      <c r="R5" s="765"/>
      <c r="S5" s="765"/>
      <c r="T5" s="765"/>
      <c r="U5" s="765"/>
      <c r="V5" s="765"/>
      <c r="W5" s="766"/>
    </row>
    <row r="6" spans="2:23" s="31" customFormat="1" ht="25.5" customHeight="1" x14ac:dyDescent="0.15">
      <c r="B6" s="761"/>
      <c r="C6" s="762" t="s">
        <v>320</v>
      </c>
      <c r="D6" s="763"/>
      <c r="E6" s="243">
        <v>5</v>
      </c>
      <c r="F6" s="767"/>
      <c r="G6" s="768"/>
      <c r="H6" s="768"/>
      <c r="I6" s="768"/>
      <c r="J6" s="768"/>
      <c r="K6" s="768"/>
      <c r="L6" s="769"/>
      <c r="M6" s="761"/>
      <c r="N6" s="762" t="s">
        <v>320</v>
      </c>
      <c r="O6" s="763"/>
      <c r="P6" s="243"/>
      <c r="Q6" s="767"/>
      <c r="R6" s="768"/>
      <c r="S6" s="768"/>
      <c r="T6" s="768"/>
      <c r="U6" s="768"/>
      <c r="V6" s="768"/>
      <c r="W6" s="769"/>
    </row>
    <row r="7" spans="2:23" s="31" customFormat="1" ht="25.5" customHeight="1" x14ac:dyDescent="0.15">
      <c r="B7" s="760" t="s">
        <v>29</v>
      </c>
      <c r="C7" s="762" t="s">
        <v>165</v>
      </c>
      <c r="D7" s="763"/>
      <c r="E7" s="244" t="s">
        <v>455</v>
      </c>
      <c r="F7" s="767"/>
      <c r="G7" s="768"/>
      <c r="H7" s="768"/>
      <c r="I7" s="768"/>
      <c r="J7" s="768"/>
      <c r="K7" s="768"/>
      <c r="L7" s="769"/>
      <c r="M7" s="760" t="s">
        <v>29</v>
      </c>
      <c r="N7" s="762" t="s">
        <v>165</v>
      </c>
      <c r="O7" s="763"/>
      <c r="P7" s="244"/>
      <c r="Q7" s="767"/>
      <c r="R7" s="768"/>
      <c r="S7" s="768"/>
      <c r="T7" s="768"/>
      <c r="U7" s="768"/>
      <c r="V7" s="768"/>
      <c r="W7" s="769"/>
    </row>
    <row r="8" spans="2:23" s="31" customFormat="1" ht="25.5" customHeight="1" x14ac:dyDescent="0.15">
      <c r="B8" s="761"/>
      <c r="C8" s="762" t="s">
        <v>164</v>
      </c>
      <c r="D8" s="763"/>
      <c r="E8" s="242" t="s">
        <v>543</v>
      </c>
      <c r="F8" s="767"/>
      <c r="G8" s="768"/>
      <c r="H8" s="768"/>
      <c r="I8" s="768"/>
      <c r="J8" s="768"/>
      <c r="K8" s="768"/>
      <c r="L8" s="769"/>
      <c r="M8" s="761"/>
      <c r="N8" s="762" t="s">
        <v>164</v>
      </c>
      <c r="O8" s="763"/>
      <c r="P8" s="242"/>
      <c r="Q8" s="767"/>
      <c r="R8" s="768"/>
      <c r="S8" s="768"/>
      <c r="T8" s="768"/>
      <c r="U8" s="768"/>
      <c r="V8" s="768"/>
      <c r="W8" s="769"/>
    </row>
    <row r="9" spans="2:23" s="31" customFormat="1" ht="25.5" customHeight="1" x14ac:dyDescent="0.15">
      <c r="B9" s="774" t="s">
        <v>30</v>
      </c>
      <c r="C9" s="776"/>
      <c r="D9" s="775"/>
      <c r="E9" s="245" t="s">
        <v>457</v>
      </c>
      <c r="F9" s="767"/>
      <c r="G9" s="768"/>
      <c r="H9" s="768"/>
      <c r="I9" s="768"/>
      <c r="J9" s="768"/>
      <c r="K9" s="768"/>
      <c r="L9" s="769"/>
      <c r="M9" s="774" t="s">
        <v>30</v>
      </c>
      <c r="N9" s="776"/>
      <c r="O9" s="775"/>
      <c r="P9" s="245"/>
      <c r="Q9" s="767"/>
      <c r="R9" s="768"/>
      <c r="S9" s="768"/>
      <c r="T9" s="768"/>
      <c r="U9" s="768"/>
      <c r="V9" s="768"/>
      <c r="W9" s="769"/>
    </row>
    <row r="10" spans="2:23" s="31" customFormat="1" ht="25.5" customHeight="1" x14ac:dyDescent="0.15">
      <c r="B10" s="760" t="s">
        <v>217</v>
      </c>
      <c r="C10" s="774" t="s">
        <v>395</v>
      </c>
      <c r="D10" s="775"/>
      <c r="E10" s="243" t="s">
        <v>537</v>
      </c>
      <c r="F10" s="767"/>
      <c r="G10" s="768"/>
      <c r="H10" s="768"/>
      <c r="I10" s="768"/>
      <c r="J10" s="768"/>
      <c r="K10" s="768"/>
      <c r="L10" s="769"/>
      <c r="M10" s="760" t="s">
        <v>217</v>
      </c>
      <c r="N10" s="774" t="s">
        <v>395</v>
      </c>
      <c r="O10" s="775"/>
      <c r="P10" s="243"/>
      <c r="Q10" s="767"/>
      <c r="R10" s="768"/>
      <c r="S10" s="768"/>
      <c r="T10" s="768"/>
      <c r="U10" s="768"/>
      <c r="V10" s="768"/>
      <c r="W10" s="769"/>
    </row>
    <row r="11" spans="2:23" s="31" customFormat="1" ht="25.5" customHeight="1" x14ac:dyDescent="0.15">
      <c r="B11" s="773"/>
      <c r="C11" s="774" t="s">
        <v>216</v>
      </c>
      <c r="D11" s="775"/>
      <c r="E11" s="191" t="s">
        <v>524</v>
      </c>
      <c r="F11" s="767"/>
      <c r="G11" s="768"/>
      <c r="H11" s="768"/>
      <c r="I11" s="768"/>
      <c r="J11" s="768"/>
      <c r="K11" s="768"/>
      <c r="L11" s="769"/>
      <c r="M11" s="773"/>
      <c r="N11" s="774" t="s">
        <v>216</v>
      </c>
      <c r="O11" s="775"/>
      <c r="P11" s="191"/>
      <c r="Q11" s="767"/>
      <c r="R11" s="768"/>
      <c r="S11" s="768"/>
      <c r="T11" s="768"/>
      <c r="U11" s="768"/>
      <c r="V11" s="768"/>
      <c r="W11" s="769"/>
    </row>
    <row r="12" spans="2:23" s="31" customFormat="1" ht="25.5" customHeight="1" x14ac:dyDescent="0.15">
      <c r="B12" s="761"/>
      <c r="C12" s="774" t="s">
        <v>218</v>
      </c>
      <c r="D12" s="775"/>
      <c r="E12" s="191" t="s">
        <v>631</v>
      </c>
      <c r="F12" s="770"/>
      <c r="G12" s="771"/>
      <c r="H12" s="771"/>
      <c r="I12" s="771"/>
      <c r="J12" s="771"/>
      <c r="K12" s="771"/>
      <c r="L12" s="772"/>
      <c r="M12" s="761"/>
      <c r="N12" s="774" t="s">
        <v>218</v>
      </c>
      <c r="O12" s="775"/>
      <c r="P12" s="191"/>
      <c r="Q12" s="770"/>
      <c r="R12" s="771"/>
      <c r="S12" s="771"/>
      <c r="T12" s="771"/>
      <c r="U12" s="771"/>
      <c r="V12" s="771"/>
      <c r="W12" s="772"/>
    </row>
    <row r="13" spans="2:23" s="31" customFormat="1" ht="25.5" customHeight="1" x14ac:dyDescent="0.15">
      <c r="B13" s="777" t="s">
        <v>396</v>
      </c>
      <c r="C13" s="793"/>
      <c r="D13" s="778"/>
      <c r="E13" s="794" t="s">
        <v>1017</v>
      </c>
      <c r="F13" s="795"/>
      <c r="G13" s="796"/>
      <c r="H13" s="777" t="s">
        <v>425</v>
      </c>
      <c r="I13" s="778"/>
      <c r="J13" s="794" t="s">
        <v>524</v>
      </c>
      <c r="K13" s="795"/>
      <c r="L13" s="796"/>
      <c r="M13" s="777" t="s">
        <v>396</v>
      </c>
      <c r="N13" s="793"/>
      <c r="O13" s="778"/>
      <c r="P13" s="794"/>
      <c r="Q13" s="795"/>
      <c r="R13" s="796"/>
      <c r="S13" s="777" t="s">
        <v>425</v>
      </c>
      <c r="T13" s="778"/>
      <c r="U13" s="779"/>
      <c r="V13" s="780"/>
      <c r="W13" s="781"/>
    </row>
    <row r="14" spans="2:23" s="31" customFormat="1" ht="25.5" customHeight="1" x14ac:dyDescent="0.15">
      <c r="B14" s="782" t="s">
        <v>232</v>
      </c>
      <c r="C14" s="783"/>
      <c r="D14" s="784"/>
      <c r="E14" s="785" t="s">
        <v>524</v>
      </c>
      <c r="F14" s="786"/>
      <c r="G14" s="787"/>
      <c r="H14" s="782" t="s">
        <v>4</v>
      </c>
      <c r="I14" s="784"/>
      <c r="J14" s="788" t="s">
        <v>524</v>
      </c>
      <c r="K14" s="789"/>
      <c r="L14" s="790"/>
      <c r="M14" s="782" t="s">
        <v>232</v>
      </c>
      <c r="N14" s="783"/>
      <c r="O14" s="784"/>
      <c r="P14" s="785"/>
      <c r="Q14" s="786"/>
      <c r="R14" s="787"/>
      <c r="S14" s="791" t="s">
        <v>4</v>
      </c>
      <c r="T14" s="792"/>
      <c r="U14" s="788"/>
      <c r="V14" s="789"/>
      <c r="W14" s="790"/>
    </row>
    <row r="15" spans="2:23" s="31" customFormat="1" ht="39.75" customHeight="1" x14ac:dyDescent="0.15">
      <c r="B15" s="774" t="s">
        <v>397</v>
      </c>
      <c r="C15" s="776"/>
      <c r="D15" s="775"/>
      <c r="E15" s="800" t="s">
        <v>814</v>
      </c>
      <c r="F15" s="801"/>
      <c r="G15" s="801"/>
      <c r="H15" s="801"/>
      <c r="I15" s="801"/>
      <c r="J15" s="801"/>
      <c r="K15" s="801"/>
      <c r="L15" s="802"/>
      <c r="M15" s="774" t="s">
        <v>397</v>
      </c>
      <c r="N15" s="776"/>
      <c r="O15" s="775"/>
      <c r="P15" s="806"/>
      <c r="Q15" s="807"/>
      <c r="R15" s="807"/>
      <c r="S15" s="807"/>
      <c r="T15" s="807"/>
      <c r="U15" s="807"/>
      <c r="V15" s="807"/>
      <c r="W15" s="808"/>
    </row>
    <row r="16" spans="2:23" s="31" customFormat="1" ht="25.5" customHeight="1" x14ac:dyDescent="0.15">
      <c r="B16" s="760" t="s">
        <v>31</v>
      </c>
      <c r="C16" s="762" t="s">
        <v>188</v>
      </c>
      <c r="D16" s="763"/>
      <c r="E16" s="242"/>
      <c r="F16" s="764"/>
      <c r="G16" s="765"/>
      <c r="H16" s="765"/>
      <c r="I16" s="765"/>
      <c r="J16" s="765"/>
      <c r="K16" s="765"/>
      <c r="L16" s="766"/>
      <c r="M16" s="760" t="s">
        <v>31</v>
      </c>
      <c r="N16" s="762" t="s">
        <v>188</v>
      </c>
      <c r="O16" s="763"/>
      <c r="P16" s="242"/>
      <c r="Q16" s="764"/>
      <c r="R16" s="765"/>
      <c r="S16" s="765"/>
      <c r="T16" s="765"/>
      <c r="U16" s="765"/>
      <c r="V16" s="765"/>
      <c r="W16" s="766"/>
    </row>
    <row r="17" spans="2:24" s="31" customFormat="1" ht="25.5" customHeight="1" x14ac:dyDescent="0.15">
      <c r="B17" s="761"/>
      <c r="C17" s="762" t="s">
        <v>320</v>
      </c>
      <c r="D17" s="763"/>
      <c r="E17" s="243"/>
      <c r="F17" s="767"/>
      <c r="G17" s="768"/>
      <c r="H17" s="768"/>
      <c r="I17" s="768"/>
      <c r="J17" s="768"/>
      <c r="K17" s="768"/>
      <c r="L17" s="769"/>
      <c r="M17" s="761"/>
      <c r="N17" s="762" t="s">
        <v>320</v>
      </c>
      <c r="O17" s="763"/>
      <c r="P17" s="243"/>
      <c r="Q17" s="767"/>
      <c r="R17" s="768"/>
      <c r="S17" s="768"/>
      <c r="T17" s="768"/>
      <c r="U17" s="768"/>
      <c r="V17" s="768"/>
      <c r="W17" s="769"/>
    </row>
    <row r="18" spans="2:24" s="31" customFormat="1" ht="25.5" customHeight="1" x14ac:dyDescent="0.15">
      <c r="B18" s="760" t="s">
        <v>29</v>
      </c>
      <c r="C18" s="762" t="s">
        <v>165</v>
      </c>
      <c r="D18" s="763"/>
      <c r="E18" s="244"/>
      <c r="F18" s="767"/>
      <c r="G18" s="768"/>
      <c r="H18" s="768"/>
      <c r="I18" s="768"/>
      <c r="J18" s="768"/>
      <c r="K18" s="768"/>
      <c r="L18" s="769"/>
      <c r="M18" s="760" t="s">
        <v>29</v>
      </c>
      <c r="N18" s="762" t="s">
        <v>165</v>
      </c>
      <c r="O18" s="763"/>
      <c r="P18" s="244"/>
      <c r="Q18" s="767"/>
      <c r="R18" s="768"/>
      <c r="S18" s="768"/>
      <c r="T18" s="768"/>
      <c r="U18" s="768"/>
      <c r="V18" s="768"/>
      <c r="W18" s="769"/>
    </row>
    <row r="19" spans="2:24" s="31" customFormat="1" ht="25.5" customHeight="1" x14ac:dyDescent="0.15">
      <c r="B19" s="761"/>
      <c r="C19" s="762" t="s">
        <v>164</v>
      </c>
      <c r="D19" s="763"/>
      <c r="E19" s="242"/>
      <c r="F19" s="767"/>
      <c r="G19" s="768"/>
      <c r="H19" s="768"/>
      <c r="I19" s="768"/>
      <c r="J19" s="768"/>
      <c r="K19" s="768"/>
      <c r="L19" s="769"/>
      <c r="M19" s="761"/>
      <c r="N19" s="762" t="s">
        <v>164</v>
      </c>
      <c r="O19" s="763"/>
      <c r="P19" s="242"/>
      <c r="Q19" s="767"/>
      <c r="R19" s="768"/>
      <c r="S19" s="768"/>
      <c r="T19" s="768"/>
      <c r="U19" s="768"/>
      <c r="V19" s="768"/>
      <c r="W19" s="769"/>
    </row>
    <row r="20" spans="2:24" s="31" customFormat="1" ht="25.5" customHeight="1" x14ac:dyDescent="0.15">
      <c r="B20" s="774" t="s">
        <v>30</v>
      </c>
      <c r="C20" s="776"/>
      <c r="D20" s="775"/>
      <c r="E20" s="245"/>
      <c r="F20" s="767"/>
      <c r="G20" s="768"/>
      <c r="H20" s="768"/>
      <c r="I20" s="768"/>
      <c r="J20" s="768"/>
      <c r="K20" s="768"/>
      <c r="L20" s="769"/>
      <c r="M20" s="774" t="s">
        <v>30</v>
      </c>
      <c r="N20" s="776"/>
      <c r="O20" s="775"/>
      <c r="P20" s="245"/>
      <c r="Q20" s="767"/>
      <c r="R20" s="768"/>
      <c r="S20" s="768"/>
      <c r="T20" s="768"/>
      <c r="U20" s="768"/>
      <c r="V20" s="768"/>
      <c r="W20" s="769"/>
    </row>
    <row r="21" spans="2:24" s="31" customFormat="1" ht="25.5" customHeight="1" x14ac:dyDescent="0.15">
      <c r="B21" s="760" t="s">
        <v>217</v>
      </c>
      <c r="C21" s="774" t="s">
        <v>395</v>
      </c>
      <c r="D21" s="775"/>
      <c r="E21" s="243"/>
      <c r="F21" s="767"/>
      <c r="G21" s="768"/>
      <c r="H21" s="768"/>
      <c r="I21" s="768"/>
      <c r="J21" s="768"/>
      <c r="K21" s="768"/>
      <c r="L21" s="769"/>
      <c r="M21" s="760" t="s">
        <v>217</v>
      </c>
      <c r="N21" s="774" t="s">
        <v>395</v>
      </c>
      <c r="O21" s="775"/>
      <c r="P21" s="243"/>
      <c r="Q21" s="767"/>
      <c r="R21" s="768"/>
      <c r="S21" s="768"/>
      <c r="T21" s="768"/>
      <c r="U21" s="768"/>
      <c r="V21" s="768"/>
      <c r="W21" s="769"/>
    </row>
    <row r="22" spans="2:24" s="31" customFormat="1" ht="25.5" customHeight="1" x14ac:dyDescent="0.15">
      <c r="B22" s="773"/>
      <c r="C22" s="774" t="s">
        <v>216</v>
      </c>
      <c r="D22" s="775"/>
      <c r="E22" s="191"/>
      <c r="F22" s="767"/>
      <c r="G22" s="768"/>
      <c r="H22" s="768"/>
      <c r="I22" s="768"/>
      <c r="J22" s="768"/>
      <c r="K22" s="768"/>
      <c r="L22" s="769"/>
      <c r="M22" s="773"/>
      <c r="N22" s="774" t="s">
        <v>216</v>
      </c>
      <c r="O22" s="775"/>
      <c r="P22" s="191"/>
      <c r="Q22" s="767"/>
      <c r="R22" s="768"/>
      <c r="S22" s="768"/>
      <c r="T22" s="768"/>
      <c r="U22" s="768"/>
      <c r="V22" s="768"/>
      <c r="W22" s="769"/>
    </row>
    <row r="23" spans="2:24" s="31" customFormat="1" ht="25.5" customHeight="1" x14ac:dyDescent="0.15">
      <c r="B23" s="761"/>
      <c r="C23" s="774" t="s">
        <v>218</v>
      </c>
      <c r="D23" s="775"/>
      <c r="E23" s="191"/>
      <c r="F23" s="770"/>
      <c r="G23" s="771"/>
      <c r="H23" s="771"/>
      <c r="I23" s="771"/>
      <c r="J23" s="771"/>
      <c r="K23" s="771"/>
      <c r="L23" s="772"/>
      <c r="M23" s="761"/>
      <c r="N23" s="774" t="s">
        <v>218</v>
      </c>
      <c r="O23" s="775"/>
      <c r="P23" s="191"/>
      <c r="Q23" s="770"/>
      <c r="R23" s="771"/>
      <c r="S23" s="771"/>
      <c r="T23" s="771"/>
      <c r="U23" s="771"/>
      <c r="V23" s="771"/>
      <c r="W23" s="772"/>
    </row>
    <row r="24" spans="2:24" s="31" customFormat="1" ht="25.5" customHeight="1" x14ac:dyDescent="0.15">
      <c r="B24" s="777" t="s">
        <v>396</v>
      </c>
      <c r="C24" s="793"/>
      <c r="D24" s="778"/>
      <c r="E24" s="794"/>
      <c r="F24" s="795"/>
      <c r="G24" s="796"/>
      <c r="H24" s="777" t="s">
        <v>425</v>
      </c>
      <c r="I24" s="778"/>
      <c r="J24" s="794"/>
      <c r="K24" s="795"/>
      <c r="L24" s="796"/>
      <c r="M24" s="777" t="s">
        <v>396</v>
      </c>
      <c r="N24" s="793"/>
      <c r="O24" s="778"/>
      <c r="P24" s="794"/>
      <c r="Q24" s="795"/>
      <c r="R24" s="796"/>
      <c r="S24" s="777" t="s">
        <v>425</v>
      </c>
      <c r="T24" s="778"/>
      <c r="U24" s="797"/>
      <c r="V24" s="798"/>
      <c r="W24" s="799"/>
    </row>
    <row r="25" spans="2:24" s="31" customFormat="1" ht="25.5" customHeight="1" x14ac:dyDescent="0.15">
      <c r="B25" s="782" t="s">
        <v>232</v>
      </c>
      <c r="C25" s="783"/>
      <c r="D25" s="784"/>
      <c r="E25" s="785"/>
      <c r="F25" s="786"/>
      <c r="G25" s="787"/>
      <c r="H25" s="782" t="s">
        <v>4</v>
      </c>
      <c r="I25" s="784"/>
      <c r="J25" s="788"/>
      <c r="K25" s="789"/>
      <c r="L25" s="790"/>
      <c r="M25" s="782" t="s">
        <v>232</v>
      </c>
      <c r="N25" s="783"/>
      <c r="O25" s="784"/>
      <c r="P25" s="785"/>
      <c r="Q25" s="786"/>
      <c r="R25" s="787"/>
      <c r="S25" s="791" t="s">
        <v>4</v>
      </c>
      <c r="T25" s="792"/>
      <c r="U25" s="788"/>
      <c r="V25" s="789"/>
      <c r="W25" s="790"/>
    </row>
    <row r="26" spans="2:24" s="31" customFormat="1" ht="39.75" customHeight="1" x14ac:dyDescent="0.15">
      <c r="B26" s="774" t="s">
        <v>397</v>
      </c>
      <c r="C26" s="776"/>
      <c r="D26" s="775"/>
      <c r="E26" s="800"/>
      <c r="F26" s="801"/>
      <c r="G26" s="801"/>
      <c r="H26" s="801"/>
      <c r="I26" s="801"/>
      <c r="J26" s="801"/>
      <c r="K26" s="801"/>
      <c r="L26" s="802"/>
      <c r="M26" s="774" t="s">
        <v>397</v>
      </c>
      <c r="N26" s="776"/>
      <c r="O26" s="775"/>
      <c r="P26" s="806"/>
      <c r="Q26" s="807"/>
      <c r="R26" s="807"/>
      <c r="S26" s="807"/>
      <c r="T26" s="807"/>
      <c r="U26" s="807"/>
      <c r="V26" s="807"/>
      <c r="W26" s="808"/>
    </row>
    <row r="27" spans="2:24" s="31" customFormat="1" ht="15" customHeight="1" x14ac:dyDescent="0.15">
      <c r="B27" s="246"/>
      <c r="C27" s="803" t="s">
        <v>510</v>
      </c>
      <c r="D27" s="804"/>
      <c r="E27" s="804"/>
      <c r="F27" s="804"/>
      <c r="G27" s="804"/>
      <c r="H27" s="804"/>
      <c r="I27" s="804"/>
      <c r="J27" s="804"/>
      <c r="K27" s="804"/>
      <c r="L27" s="804"/>
      <c r="M27" s="247"/>
      <c r="N27" s="247" t="s">
        <v>420</v>
      </c>
      <c r="O27" s="247"/>
      <c r="P27" s="247"/>
      <c r="Q27" s="247"/>
      <c r="R27" s="247"/>
      <c r="S27" s="247"/>
      <c r="T27" s="247"/>
      <c r="U27" s="247"/>
      <c r="V27" s="247"/>
      <c r="W27" s="247"/>
    </row>
    <row r="28" spans="2:24" s="31" customFormat="1" ht="15" customHeight="1" x14ac:dyDescent="0.15">
      <c r="B28" s="246"/>
      <c r="C28" s="805"/>
      <c r="D28" s="805"/>
      <c r="E28" s="805"/>
      <c r="F28" s="805"/>
      <c r="G28" s="805"/>
      <c r="H28" s="805"/>
      <c r="I28" s="805"/>
      <c r="J28" s="805"/>
      <c r="K28" s="805"/>
      <c r="L28" s="805"/>
      <c r="M28" s="247"/>
      <c r="N28" s="247" t="s">
        <v>511</v>
      </c>
      <c r="O28" s="247"/>
      <c r="P28" s="247"/>
      <c r="Q28" s="247"/>
      <c r="R28" s="247"/>
      <c r="S28" s="247"/>
      <c r="T28" s="247"/>
      <c r="U28" s="247"/>
      <c r="V28" s="247"/>
      <c r="W28" s="247"/>
    </row>
    <row r="29" spans="2:24" ht="15" customHeight="1" x14ac:dyDescent="0.15">
      <c r="C29" s="121" t="s">
        <v>421</v>
      </c>
      <c r="D29" s="4"/>
      <c r="E29" s="4"/>
      <c r="F29" s="4"/>
      <c r="G29" s="4"/>
      <c r="H29" s="4"/>
      <c r="I29" s="4"/>
      <c r="J29" s="4"/>
      <c r="K29" s="4"/>
      <c r="L29" s="4"/>
      <c r="M29" s="4"/>
      <c r="N29" s="34" t="s">
        <v>404</v>
      </c>
      <c r="O29" s="4"/>
      <c r="P29" s="4"/>
      <c r="Q29" s="4"/>
      <c r="R29" s="4"/>
      <c r="S29" s="4"/>
      <c r="T29" s="4"/>
      <c r="U29" s="4"/>
      <c r="V29" s="4"/>
      <c r="W29" s="4"/>
      <c r="X29" s="31"/>
    </row>
    <row r="30" spans="2:24" ht="15" customHeight="1" x14ac:dyDescent="0.15">
      <c r="C30" s="121" t="s">
        <v>422</v>
      </c>
      <c r="D30" s="4"/>
      <c r="E30" s="4"/>
      <c r="F30" s="4"/>
      <c r="G30" s="4"/>
      <c r="H30" s="4"/>
      <c r="I30" s="4"/>
      <c r="J30" s="4"/>
      <c r="K30" s="4"/>
      <c r="L30" s="4"/>
      <c r="M30" s="4"/>
      <c r="N30" s="34" t="s">
        <v>373</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1">
    <dataValidation type="list" allowBlank="1" showInputMessage="1" showErrorMessage="1" sqref="E8 E19 P8 P19" xr:uid="{F9762B6A-CCB8-400B-B3FF-BA8A1938F27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FDAD21-86F7-4026-8165-A3A63344E453}">
          <x14:formula1>
            <xm:f>'(参考)リスト'!$F$16:$F$21</xm:f>
          </x14:formula1>
          <xm:sqref>E11:E12 E22:E23 P11:P12 P22:P23</xm:sqref>
        </x14:dataValidation>
        <x14:dataValidation type="list" allowBlank="1" showInputMessage="1" showErrorMessage="1" xr:uid="{A9AB73F3-640C-413D-A235-BE3EE292E519}">
          <x14:formula1>
            <xm:f>'(参考)リスト'!$D$16:$D$18</xm:f>
          </x14:formula1>
          <xm:sqref>E10 E21 P10 P21</xm:sqref>
        </x14:dataValidation>
        <x14:dataValidation type="list" allowBlank="1" showInputMessage="1" showErrorMessage="1" xr:uid="{E49B8179-92DE-4A1E-9296-E15640193464}">
          <x14:formula1>
            <xm:f>'(参考)リスト'!$E$16:$E$27</xm:f>
          </x14:formula1>
          <xm:sqref>E9 E20 P9 P20</xm:sqref>
        </x14:dataValidation>
        <x14:dataValidation type="list" allowBlank="1" showInputMessage="1" showErrorMessage="1" xr:uid="{17EE39AB-999E-44A3-894D-1AF27FCEED94}">
          <x14:formula1>
            <xm:f>'(参考)リスト'!$B$16:$B$21</xm:f>
          </x14:formula1>
          <xm:sqref>E7 E18 P7 P18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85" zoomScaleNormal="70" zoomScaleSheetLayoutView="85" workbookViewId="0">
      <selection activeCell="X48" sqref="X48"/>
    </sheetView>
  </sheetViews>
  <sheetFormatPr defaultColWidth="7.625" defaultRowHeight="28.15" customHeight="1" x14ac:dyDescent="0.15"/>
  <cols>
    <col min="1" max="1" width="7" style="28" customWidth="1"/>
    <col min="2" max="2" width="7.375" style="28" customWidth="1"/>
    <col min="3" max="3" width="5.875" style="28" customWidth="1"/>
    <col min="4" max="6" width="6.875" style="28" customWidth="1"/>
    <col min="7" max="8" width="5.875" style="28" customWidth="1"/>
    <col min="9" max="9" width="8.875" style="28" customWidth="1"/>
    <col min="10" max="10" width="7.375" style="28" customWidth="1"/>
    <col min="11" max="11" width="5.875" style="28" customWidth="1"/>
    <col min="12" max="14" width="6.75" style="28" customWidth="1"/>
    <col min="15" max="16" width="5.875" style="28" customWidth="1"/>
    <col min="17" max="17" width="8.875" style="28" customWidth="1"/>
    <col min="18" max="18" width="7.375" style="28" customWidth="1"/>
    <col min="19" max="19" width="5.875" style="28" customWidth="1"/>
    <col min="20" max="22" width="6.75" style="28" customWidth="1"/>
    <col min="23" max="24" width="5.875" style="28" customWidth="1"/>
    <col min="25" max="25" width="8.875" style="28" customWidth="1"/>
    <col min="26" max="16384" width="7.625" style="28"/>
  </cols>
  <sheetData>
    <row r="1" spans="2:25" ht="9" customHeight="1" x14ac:dyDescent="0.15"/>
    <row r="2" spans="2:25" ht="18" customHeight="1" x14ac:dyDescent="0.15">
      <c r="B2" s="240" t="s">
        <v>242</v>
      </c>
      <c r="C2" s="241"/>
      <c r="D2" s="241"/>
      <c r="E2" s="241"/>
      <c r="F2" s="241"/>
      <c r="G2" s="241"/>
      <c r="H2" s="241"/>
      <c r="I2" s="241"/>
      <c r="J2" s="241"/>
      <c r="K2" s="241"/>
      <c r="L2" s="241"/>
      <c r="M2" s="241"/>
      <c r="N2" s="241"/>
      <c r="O2" s="241"/>
      <c r="P2" s="241"/>
      <c r="Q2" s="241"/>
    </row>
    <row r="3" spans="2:25" ht="25.15" customHeight="1" x14ac:dyDescent="0.15">
      <c r="B3" s="835" t="s">
        <v>33</v>
      </c>
      <c r="C3" s="835"/>
      <c r="D3" s="835"/>
      <c r="E3" s="836" t="s">
        <v>1265</v>
      </c>
      <c r="F3" s="836"/>
      <c r="G3" s="836"/>
      <c r="H3" s="836"/>
      <c r="I3" s="826" t="s">
        <v>26</v>
      </c>
      <c r="J3" s="827"/>
      <c r="K3" s="828"/>
      <c r="L3" s="746" t="s">
        <v>559</v>
      </c>
      <c r="M3" s="738"/>
      <c r="N3" s="739"/>
      <c r="O3" s="854" t="s">
        <v>439</v>
      </c>
      <c r="P3" s="855"/>
      <c r="Q3" s="856"/>
      <c r="R3" s="837" t="s">
        <v>521</v>
      </c>
      <c r="S3" s="838"/>
      <c r="T3" s="839"/>
      <c r="U3" s="860" t="s">
        <v>211</v>
      </c>
      <c r="V3" s="861"/>
      <c r="W3" s="864">
        <v>45590</v>
      </c>
      <c r="X3" s="865"/>
      <c r="Y3" s="866"/>
    </row>
    <row r="4" spans="2:25" ht="25.15" customHeight="1" x14ac:dyDescent="0.15">
      <c r="B4" s="840" t="s">
        <v>27</v>
      </c>
      <c r="C4" s="840"/>
      <c r="D4" s="840"/>
      <c r="E4" s="841" t="s">
        <v>1267</v>
      </c>
      <c r="F4" s="841"/>
      <c r="G4" s="841"/>
      <c r="H4" s="841"/>
      <c r="I4" s="826" t="s">
        <v>32</v>
      </c>
      <c r="J4" s="827"/>
      <c r="K4" s="828"/>
      <c r="L4" s="794" t="s">
        <v>1283</v>
      </c>
      <c r="M4" s="795"/>
      <c r="N4" s="796"/>
      <c r="O4" s="857"/>
      <c r="P4" s="858"/>
      <c r="Q4" s="859"/>
      <c r="R4" s="842" t="s">
        <v>522</v>
      </c>
      <c r="S4" s="843"/>
      <c r="T4" s="844"/>
      <c r="U4" s="862"/>
      <c r="V4" s="863"/>
      <c r="W4" s="867"/>
      <c r="X4" s="868"/>
      <c r="Y4" s="869"/>
    </row>
    <row r="5" spans="2:25" ht="15" customHeight="1" x14ac:dyDescent="0.15">
      <c r="B5" s="826" t="s">
        <v>196</v>
      </c>
      <c r="C5" s="827"/>
      <c r="D5" s="828"/>
      <c r="E5" s="248"/>
      <c r="F5" s="826" t="s">
        <v>195</v>
      </c>
      <c r="G5" s="827"/>
      <c r="H5" s="828"/>
      <c r="I5" s="249"/>
      <c r="J5" s="826" t="s">
        <v>196</v>
      </c>
      <c r="K5" s="827"/>
      <c r="L5" s="828"/>
      <c r="M5" s="248"/>
      <c r="N5" s="826" t="s">
        <v>195</v>
      </c>
      <c r="O5" s="827"/>
      <c r="P5" s="828"/>
      <c r="Q5" s="249"/>
      <c r="R5" s="829" t="s">
        <v>196</v>
      </c>
      <c r="S5" s="831"/>
      <c r="T5" s="830"/>
      <c r="U5" s="122"/>
      <c r="V5" s="829" t="s">
        <v>195</v>
      </c>
      <c r="W5" s="831"/>
      <c r="X5" s="830"/>
      <c r="Y5" s="140"/>
    </row>
    <row r="6" spans="2:25" ht="15" customHeight="1" x14ac:dyDescent="0.15">
      <c r="B6" s="826" t="s">
        <v>194</v>
      </c>
      <c r="C6" s="827"/>
      <c r="D6" s="191"/>
      <c r="E6" s="832"/>
      <c r="F6" s="833"/>
      <c r="G6" s="833"/>
      <c r="H6" s="833"/>
      <c r="I6" s="834"/>
      <c r="J6" s="826" t="s">
        <v>194</v>
      </c>
      <c r="K6" s="827"/>
      <c r="L6" s="191"/>
      <c r="M6" s="832"/>
      <c r="N6" s="833"/>
      <c r="O6" s="833"/>
      <c r="P6" s="833"/>
      <c r="Q6" s="834"/>
      <c r="R6" s="829" t="s">
        <v>194</v>
      </c>
      <c r="S6" s="831"/>
      <c r="T6" s="168"/>
      <c r="U6" s="845"/>
      <c r="V6" s="846"/>
      <c r="W6" s="846"/>
      <c r="X6" s="846"/>
      <c r="Y6" s="847"/>
    </row>
    <row r="7" spans="2:25" ht="15" customHeight="1" x14ac:dyDescent="0.15">
      <c r="B7" s="826" t="s">
        <v>193</v>
      </c>
      <c r="C7" s="828"/>
      <c r="D7" s="746"/>
      <c r="E7" s="739"/>
      <c r="F7" s="826" t="s">
        <v>192</v>
      </c>
      <c r="G7" s="828"/>
      <c r="H7" s="327"/>
      <c r="I7" s="327"/>
      <c r="J7" s="826" t="s">
        <v>193</v>
      </c>
      <c r="K7" s="828"/>
      <c r="L7" s="746"/>
      <c r="M7" s="739"/>
      <c r="N7" s="826" t="s">
        <v>192</v>
      </c>
      <c r="O7" s="828"/>
      <c r="P7" s="327"/>
      <c r="Q7" s="327"/>
      <c r="R7" s="829" t="s">
        <v>193</v>
      </c>
      <c r="S7" s="830"/>
      <c r="T7" s="848"/>
      <c r="U7" s="849"/>
      <c r="V7" s="829" t="s">
        <v>192</v>
      </c>
      <c r="W7" s="830"/>
      <c r="X7" s="608"/>
      <c r="Y7" s="608"/>
    </row>
    <row r="8" spans="2:25" ht="15" customHeight="1" x14ac:dyDescent="0.15">
      <c r="B8" s="850" t="s">
        <v>203</v>
      </c>
      <c r="C8" s="850"/>
      <c r="D8" s="191"/>
      <c r="E8" s="250" t="s">
        <v>191</v>
      </c>
      <c r="F8" s="851"/>
      <c r="G8" s="851"/>
      <c r="H8" s="851"/>
      <c r="I8" s="851"/>
      <c r="J8" s="850" t="s">
        <v>203</v>
      </c>
      <c r="K8" s="850"/>
      <c r="L8" s="191"/>
      <c r="M8" s="250" t="s">
        <v>191</v>
      </c>
      <c r="N8" s="851"/>
      <c r="O8" s="851"/>
      <c r="P8" s="851"/>
      <c r="Q8" s="851"/>
      <c r="R8" s="852" t="s">
        <v>203</v>
      </c>
      <c r="S8" s="852"/>
      <c r="T8" s="168"/>
      <c r="U8" s="143" t="s">
        <v>191</v>
      </c>
      <c r="V8" s="853"/>
      <c r="W8" s="853"/>
      <c r="X8" s="853"/>
      <c r="Y8" s="853"/>
    </row>
    <row r="9" spans="2:25" s="31" customFormat="1" ht="14.1" customHeight="1" x14ac:dyDescent="0.15">
      <c r="B9" s="814"/>
      <c r="C9" s="814"/>
      <c r="D9" s="814"/>
      <c r="E9" s="814"/>
      <c r="F9" s="814"/>
      <c r="G9" s="814"/>
      <c r="H9" s="814"/>
      <c r="I9" s="814"/>
      <c r="J9" s="816"/>
      <c r="K9" s="816"/>
      <c r="L9" s="816"/>
      <c r="M9" s="816"/>
      <c r="N9" s="816"/>
      <c r="O9" s="816"/>
      <c r="P9" s="816"/>
      <c r="Q9" s="816"/>
      <c r="R9" s="817"/>
      <c r="S9" s="817"/>
      <c r="T9" s="817"/>
      <c r="U9" s="817"/>
      <c r="V9" s="817"/>
      <c r="W9" s="817"/>
      <c r="X9" s="817"/>
      <c r="Y9" s="818"/>
    </row>
    <row r="10" spans="2:25" s="31" customFormat="1" ht="14.1" customHeight="1" x14ac:dyDescent="0.15">
      <c r="B10" s="815"/>
      <c r="C10" s="815"/>
      <c r="D10" s="815"/>
      <c r="E10" s="815"/>
      <c r="F10" s="815"/>
      <c r="G10" s="815"/>
      <c r="H10" s="815"/>
      <c r="I10" s="815"/>
      <c r="J10" s="816"/>
      <c r="K10" s="816"/>
      <c r="L10" s="816"/>
      <c r="M10" s="816"/>
      <c r="N10" s="816"/>
      <c r="O10" s="816"/>
      <c r="P10" s="816"/>
      <c r="Q10" s="816"/>
      <c r="R10" s="817"/>
      <c r="S10" s="817"/>
      <c r="T10" s="817"/>
      <c r="U10" s="817"/>
      <c r="V10" s="817"/>
      <c r="W10" s="817"/>
      <c r="X10" s="817"/>
      <c r="Y10" s="818"/>
    </row>
    <row r="11" spans="2:25" s="31" customFormat="1" ht="14.1" customHeight="1" x14ac:dyDescent="0.15">
      <c r="B11" s="815"/>
      <c r="C11" s="815"/>
      <c r="D11" s="815"/>
      <c r="E11" s="815"/>
      <c r="F11" s="815"/>
      <c r="G11" s="815"/>
      <c r="H11" s="815"/>
      <c r="I11" s="815"/>
      <c r="J11" s="816"/>
      <c r="K11" s="816"/>
      <c r="L11" s="816"/>
      <c r="M11" s="816"/>
      <c r="N11" s="816"/>
      <c r="O11" s="816"/>
      <c r="P11" s="816"/>
      <c r="Q11" s="816"/>
      <c r="R11" s="817"/>
      <c r="S11" s="817"/>
      <c r="T11" s="817"/>
      <c r="U11" s="817"/>
      <c r="V11" s="817"/>
      <c r="W11" s="817"/>
      <c r="X11" s="817"/>
      <c r="Y11" s="818"/>
    </row>
    <row r="12" spans="2:25" s="31" customFormat="1" ht="14.1" customHeight="1" x14ac:dyDescent="0.15">
      <c r="B12" s="815"/>
      <c r="C12" s="815"/>
      <c r="D12" s="815"/>
      <c r="E12" s="815"/>
      <c r="F12" s="815"/>
      <c r="G12" s="815"/>
      <c r="H12" s="815"/>
      <c r="I12" s="815"/>
      <c r="J12" s="816"/>
      <c r="K12" s="816"/>
      <c r="L12" s="816"/>
      <c r="M12" s="816"/>
      <c r="N12" s="816"/>
      <c r="O12" s="816"/>
      <c r="P12" s="816"/>
      <c r="Q12" s="816"/>
      <c r="R12" s="817"/>
      <c r="S12" s="817"/>
      <c r="T12" s="817"/>
      <c r="U12" s="817"/>
      <c r="V12" s="817"/>
      <c r="W12" s="817"/>
      <c r="X12" s="817"/>
      <c r="Y12" s="818"/>
    </row>
    <row r="13" spans="2:25" s="31" customFormat="1" ht="14.1" customHeight="1" x14ac:dyDescent="0.15">
      <c r="B13" s="815"/>
      <c r="C13" s="815"/>
      <c r="D13" s="815"/>
      <c r="E13" s="815"/>
      <c r="F13" s="815"/>
      <c r="G13" s="815"/>
      <c r="H13" s="815"/>
      <c r="I13" s="815"/>
      <c r="J13" s="816"/>
      <c r="K13" s="816"/>
      <c r="L13" s="816"/>
      <c r="M13" s="816"/>
      <c r="N13" s="816"/>
      <c r="O13" s="816"/>
      <c r="P13" s="816"/>
      <c r="Q13" s="816"/>
      <c r="R13" s="817"/>
      <c r="S13" s="817"/>
      <c r="T13" s="817"/>
      <c r="U13" s="817"/>
      <c r="V13" s="817"/>
      <c r="W13" s="817"/>
      <c r="X13" s="817"/>
      <c r="Y13" s="818"/>
    </row>
    <row r="14" spans="2:25" s="31" customFormat="1" ht="14.1" customHeight="1" x14ac:dyDescent="0.15">
      <c r="B14" s="815"/>
      <c r="C14" s="815"/>
      <c r="D14" s="815"/>
      <c r="E14" s="815"/>
      <c r="F14" s="815"/>
      <c r="G14" s="815"/>
      <c r="H14" s="815"/>
      <c r="I14" s="815"/>
      <c r="J14" s="816"/>
      <c r="K14" s="816"/>
      <c r="L14" s="816"/>
      <c r="M14" s="816"/>
      <c r="N14" s="816"/>
      <c r="O14" s="816"/>
      <c r="P14" s="816"/>
      <c r="Q14" s="816"/>
      <c r="R14" s="817"/>
      <c r="S14" s="817"/>
      <c r="T14" s="817"/>
      <c r="U14" s="817"/>
      <c r="V14" s="817"/>
      <c r="W14" s="817"/>
      <c r="X14" s="817"/>
      <c r="Y14" s="818"/>
    </row>
    <row r="15" spans="2:25" s="31" customFormat="1" ht="14.1" customHeight="1" x14ac:dyDescent="0.15">
      <c r="B15" s="815"/>
      <c r="C15" s="815"/>
      <c r="D15" s="815"/>
      <c r="E15" s="815"/>
      <c r="F15" s="815"/>
      <c r="G15" s="815"/>
      <c r="H15" s="815"/>
      <c r="I15" s="815"/>
      <c r="J15" s="816"/>
      <c r="K15" s="816"/>
      <c r="L15" s="816"/>
      <c r="M15" s="816"/>
      <c r="N15" s="816"/>
      <c r="O15" s="816"/>
      <c r="P15" s="816"/>
      <c r="Q15" s="816"/>
      <c r="R15" s="817"/>
      <c r="S15" s="817"/>
      <c r="T15" s="817"/>
      <c r="U15" s="817"/>
      <c r="V15" s="817"/>
      <c r="W15" s="817"/>
      <c r="X15" s="817"/>
      <c r="Y15" s="818"/>
    </row>
    <row r="16" spans="2:25" s="31" customFormat="1" ht="14.1" customHeight="1" x14ac:dyDescent="0.15">
      <c r="B16" s="815"/>
      <c r="C16" s="815"/>
      <c r="D16" s="815"/>
      <c r="E16" s="815"/>
      <c r="F16" s="815"/>
      <c r="G16" s="815"/>
      <c r="H16" s="815"/>
      <c r="I16" s="815"/>
      <c r="J16" s="816"/>
      <c r="K16" s="816"/>
      <c r="L16" s="816"/>
      <c r="M16" s="816"/>
      <c r="N16" s="816"/>
      <c r="O16" s="816"/>
      <c r="P16" s="816"/>
      <c r="Q16" s="816"/>
      <c r="R16" s="817"/>
      <c r="S16" s="817"/>
      <c r="T16" s="817"/>
      <c r="U16" s="817"/>
      <c r="V16" s="817"/>
      <c r="W16" s="817"/>
      <c r="X16" s="817"/>
      <c r="Y16" s="818"/>
    </row>
    <row r="17" spans="2:25" s="31" customFormat="1" ht="14.1" customHeight="1" x14ac:dyDescent="0.15">
      <c r="B17" s="815"/>
      <c r="C17" s="815"/>
      <c r="D17" s="815"/>
      <c r="E17" s="815"/>
      <c r="F17" s="815"/>
      <c r="G17" s="815"/>
      <c r="H17" s="815"/>
      <c r="I17" s="815"/>
      <c r="J17" s="816"/>
      <c r="K17" s="816"/>
      <c r="L17" s="816"/>
      <c r="M17" s="816"/>
      <c r="N17" s="816"/>
      <c r="O17" s="816"/>
      <c r="P17" s="816"/>
      <c r="Q17" s="816"/>
      <c r="R17" s="817"/>
      <c r="S17" s="817"/>
      <c r="T17" s="817"/>
      <c r="U17" s="817"/>
      <c r="V17" s="817"/>
      <c r="W17" s="817"/>
      <c r="X17" s="817"/>
      <c r="Y17" s="818"/>
    </row>
    <row r="18" spans="2:25" s="31" customFormat="1" ht="14.1" customHeight="1" x14ac:dyDescent="0.15">
      <c r="B18" s="815"/>
      <c r="C18" s="815"/>
      <c r="D18" s="815"/>
      <c r="E18" s="815"/>
      <c r="F18" s="815"/>
      <c r="G18" s="815"/>
      <c r="H18" s="815"/>
      <c r="I18" s="815"/>
      <c r="J18" s="816"/>
      <c r="K18" s="816"/>
      <c r="L18" s="816"/>
      <c r="M18" s="816"/>
      <c r="N18" s="816"/>
      <c r="O18" s="816"/>
      <c r="P18" s="816"/>
      <c r="Q18" s="816"/>
      <c r="R18" s="817"/>
      <c r="S18" s="817"/>
      <c r="T18" s="817"/>
      <c r="U18" s="817"/>
      <c r="V18" s="817"/>
      <c r="W18" s="817"/>
      <c r="X18" s="817"/>
      <c r="Y18" s="818"/>
    </row>
    <row r="19" spans="2:25" s="31" customFormat="1" ht="14.1" customHeight="1" x14ac:dyDescent="0.15">
      <c r="B19" s="815"/>
      <c r="C19" s="815"/>
      <c r="D19" s="815"/>
      <c r="E19" s="815"/>
      <c r="F19" s="815"/>
      <c r="G19" s="815"/>
      <c r="H19" s="815"/>
      <c r="I19" s="815"/>
      <c r="J19" s="816"/>
      <c r="K19" s="816"/>
      <c r="L19" s="816"/>
      <c r="M19" s="816"/>
      <c r="N19" s="816"/>
      <c r="O19" s="816"/>
      <c r="P19" s="816"/>
      <c r="Q19" s="816"/>
      <c r="R19" s="817"/>
      <c r="S19" s="817"/>
      <c r="T19" s="817"/>
      <c r="U19" s="817"/>
      <c r="V19" s="817"/>
      <c r="W19" s="817"/>
      <c r="X19" s="817"/>
      <c r="Y19" s="818"/>
    </row>
    <row r="20" spans="2:25" s="31" customFormat="1" ht="14.1" customHeight="1" x14ac:dyDescent="0.15">
      <c r="B20" s="815"/>
      <c r="C20" s="815"/>
      <c r="D20" s="815"/>
      <c r="E20" s="815"/>
      <c r="F20" s="815"/>
      <c r="G20" s="815"/>
      <c r="H20" s="815"/>
      <c r="I20" s="815"/>
      <c r="J20" s="816"/>
      <c r="K20" s="816"/>
      <c r="L20" s="816"/>
      <c r="M20" s="816"/>
      <c r="N20" s="816"/>
      <c r="O20" s="816"/>
      <c r="P20" s="816"/>
      <c r="Q20" s="816"/>
      <c r="R20" s="817"/>
      <c r="S20" s="817"/>
      <c r="T20" s="817"/>
      <c r="U20" s="817"/>
      <c r="V20" s="817"/>
      <c r="W20" s="817"/>
      <c r="X20" s="817"/>
      <c r="Y20" s="818"/>
    </row>
    <row r="21" spans="2:25" s="31" customFormat="1" ht="14.1" customHeight="1" x14ac:dyDescent="0.15">
      <c r="B21" s="815"/>
      <c r="C21" s="815"/>
      <c r="D21" s="815"/>
      <c r="E21" s="815"/>
      <c r="F21" s="815"/>
      <c r="G21" s="815"/>
      <c r="H21" s="815"/>
      <c r="I21" s="815"/>
      <c r="J21" s="816"/>
      <c r="K21" s="816"/>
      <c r="L21" s="816"/>
      <c r="M21" s="816"/>
      <c r="N21" s="816"/>
      <c r="O21" s="816"/>
      <c r="P21" s="816"/>
      <c r="Q21" s="816"/>
      <c r="R21" s="817"/>
      <c r="S21" s="817"/>
      <c r="T21" s="817"/>
      <c r="U21" s="817"/>
      <c r="V21" s="817"/>
      <c r="W21" s="817"/>
      <c r="X21" s="817"/>
      <c r="Y21" s="818"/>
    </row>
    <row r="22" spans="2:25" ht="15" customHeight="1" x14ac:dyDescent="0.15">
      <c r="B22" s="826" t="s">
        <v>196</v>
      </c>
      <c r="C22" s="827"/>
      <c r="D22" s="828"/>
      <c r="E22" s="248"/>
      <c r="F22" s="826" t="s">
        <v>195</v>
      </c>
      <c r="G22" s="827"/>
      <c r="H22" s="828"/>
      <c r="I22" s="249"/>
      <c r="J22" s="826" t="s">
        <v>196</v>
      </c>
      <c r="K22" s="827"/>
      <c r="L22" s="828"/>
      <c r="M22" s="248"/>
      <c r="N22" s="826" t="s">
        <v>195</v>
      </c>
      <c r="O22" s="827"/>
      <c r="P22" s="828"/>
      <c r="Q22" s="249"/>
      <c r="R22" s="829" t="s">
        <v>196</v>
      </c>
      <c r="S22" s="831"/>
      <c r="T22" s="830"/>
      <c r="U22" s="122"/>
      <c r="V22" s="829" t="s">
        <v>195</v>
      </c>
      <c r="W22" s="831"/>
      <c r="X22" s="830"/>
      <c r="Y22" s="140"/>
    </row>
    <row r="23" spans="2:25" ht="15" customHeight="1" x14ac:dyDescent="0.15">
      <c r="B23" s="826" t="s">
        <v>194</v>
      </c>
      <c r="C23" s="827"/>
      <c r="D23" s="191"/>
      <c r="E23" s="832"/>
      <c r="F23" s="833"/>
      <c r="G23" s="833"/>
      <c r="H23" s="833"/>
      <c r="I23" s="834"/>
      <c r="J23" s="826" t="s">
        <v>194</v>
      </c>
      <c r="K23" s="827"/>
      <c r="L23" s="191"/>
      <c r="M23" s="832"/>
      <c r="N23" s="833"/>
      <c r="O23" s="833"/>
      <c r="P23" s="833"/>
      <c r="Q23" s="834"/>
      <c r="R23" s="829" t="s">
        <v>194</v>
      </c>
      <c r="S23" s="831"/>
      <c r="T23" s="168"/>
      <c r="U23" s="845"/>
      <c r="V23" s="846"/>
      <c r="W23" s="846"/>
      <c r="X23" s="846"/>
      <c r="Y23" s="847"/>
    </row>
    <row r="24" spans="2:25" ht="15" customHeight="1" x14ac:dyDescent="0.15">
      <c r="B24" s="826" t="s">
        <v>193</v>
      </c>
      <c r="C24" s="828"/>
      <c r="D24" s="746"/>
      <c r="E24" s="739"/>
      <c r="F24" s="826" t="s">
        <v>192</v>
      </c>
      <c r="G24" s="828"/>
      <c r="H24" s="327"/>
      <c r="I24" s="327"/>
      <c r="J24" s="826" t="s">
        <v>193</v>
      </c>
      <c r="K24" s="828"/>
      <c r="L24" s="746"/>
      <c r="M24" s="739"/>
      <c r="N24" s="826" t="s">
        <v>192</v>
      </c>
      <c r="O24" s="828"/>
      <c r="P24" s="327"/>
      <c r="Q24" s="327"/>
      <c r="R24" s="829" t="s">
        <v>193</v>
      </c>
      <c r="S24" s="830"/>
      <c r="T24" s="848"/>
      <c r="U24" s="849"/>
      <c r="V24" s="829" t="s">
        <v>192</v>
      </c>
      <c r="W24" s="830"/>
      <c r="X24" s="608"/>
      <c r="Y24" s="608"/>
    </row>
    <row r="25" spans="2:25" ht="15" customHeight="1" x14ac:dyDescent="0.15">
      <c r="B25" s="850" t="s">
        <v>203</v>
      </c>
      <c r="C25" s="850"/>
      <c r="D25" s="191"/>
      <c r="E25" s="250" t="s">
        <v>191</v>
      </c>
      <c r="F25" s="851"/>
      <c r="G25" s="851"/>
      <c r="H25" s="851"/>
      <c r="I25" s="851"/>
      <c r="J25" s="850" t="s">
        <v>203</v>
      </c>
      <c r="K25" s="850"/>
      <c r="L25" s="191"/>
      <c r="M25" s="250" t="s">
        <v>191</v>
      </c>
      <c r="N25" s="851"/>
      <c r="O25" s="851"/>
      <c r="P25" s="851"/>
      <c r="Q25" s="851"/>
      <c r="R25" s="852" t="s">
        <v>203</v>
      </c>
      <c r="S25" s="852"/>
      <c r="T25" s="168"/>
      <c r="U25" s="143" t="s">
        <v>191</v>
      </c>
      <c r="V25" s="853"/>
      <c r="W25" s="853"/>
      <c r="X25" s="853"/>
      <c r="Y25" s="853"/>
    </row>
    <row r="26" spans="2:25" s="31" customFormat="1" ht="14.1" customHeight="1" x14ac:dyDescent="0.15">
      <c r="B26" s="814"/>
      <c r="C26" s="814"/>
      <c r="D26" s="814"/>
      <c r="E26" s="814"/>
      <c r="F26" s="814"/>
      <c r="G26" s="814"/>
      <c r="H26" s="814"/>
      <c r="I26" s="814"/>
      <c r="J26" s="816"/>
      <c r="K26" s="816"/>
      <c r="L26" s="816"/>
      <c r="M26" s="816"/>
      <c r="N26" s="816"/>
      <c r="O26" s="816"/>
      <c r="P26" s="816"/>
      <c r="Q26" s="816"/>
      <c r="R26" s="819"/>
      <c r="S26" s="820"/>
      <c r="T26" s="820"/>
      <c r="U26" s="820"/>
      <c r="V26" s="820"/>
      <c r="W26" s="820"/>
      <c r="X26" s="820"/>
      <c r="Y26" s="821"/>
    </row>
    <row r="27" spans="2:25" s="31" customFormat="1" ht="14.1" customHeight="1" x14ac:dyDescent="0.15">
      <c r="B27" s="815"/>
      <c r="C27" s="815"/>
      <c r="D27" s="815"/>
      <c r="E27" s="815"/>
      <c r="F27" s="815"/>
      <c r="G27" s="815"/>
      <c r="H27" s="815"/>
      <c r="I27" s="815"/>
      <c r="J27" s="816"/>
      <c r="K27" s="816"/>
      <c r="L27" s="816"/>
      <c r="M27" s="816"/>
      <c r="N27" s="816"/>
      <c r="O27" s="816"/>
      <c r="P27" s="816"/>
      <c r="Q27" s="816"/>
      <c r="R27" s="822"/>
      <c r="S27" s="817"/>
      <c r="T27" s="817"/>
      <c r="U27" s="817"/>
      <c r="V27" s="817"/>
      <c r="W27" s="817"/>
      <c r="X27" s="817"/>
      <c r="Y27" s="818"/>
    </row>
    <row r="28" spans="2:25" s="31" customFormat="1" ht="14.1" customHeight="1" x14ac:dyDescent="0.15">
      <c r="B28" s="815"/>
      <c r="C28" s="815"/>
      <c r="D28" s="815"/>
      <c r="E28" s="815"/>
      <c r="F28" s="815"/>
      <c r="G28" s="815"/>
      <c r="H28" s="815"/>
      <c r="I28" s="815"/>
      <c r="J28" s="816"/>
      <c r="K28" s="816"/>
      <c r="L28" s="816"/>
      <c r="M28" s="816"/>
      <c r="N28" s="816"/>
      <c r="O28" s="816"/>
      <c r="P28" s="816"/>
      <c r="Q28" s="816"/>
      <c r="R28" s="822"/>
      <c r="S28" s="817"/>
      <c r="T28" s="817"/>
      <c r="U28" s="817"/>
      <c r="V28" s="817"/>
      <c r="W28" s="817"/>
      <c r="X28" s="817"/>
      <c r="Y28" s="818"/>
    </row>
    <row r="29" spans="2:25" s="31" customFormat="1" ht="14.1" customHeight="1" x14ac:dyDescent="0.15">
      <c r="B29" s="815"/>
      <c r="C29" s="815"/>
      <c r="D29" s="815"/>
      <c r="E29" s="815"/>
      <c r="F29" s="815"/>
      <c r="G29" s="815"/>
      <c r="H29" s="815"/>
      <c r="I29" s="815"/>
      <c r="J29" s="816"/>
      <c r="K29" s="816"/>
      <c r="L29" s="816"/>
      <c r="M29" s="816"/>
      <c r="N29" s="816"/>
      <c r="O29" s="816"/>
      <c r="P29" s="816"/>
      <c r="Q29" s="816"/>
      <c r="R29" s="822"/>
      <c r="S29" s="817"/>
      <c r="T29" s="817"/>
      <c r="U29" s="817"/>
      <c r="V29" s="817"/>
      <c r="W29" s="817"/>
      <c r="X29" s="817"/>
      <c r="Y29" s="818"/>
    </row>
    <row r="30" spans="2:25" s="31" customFormat="1" ht="14.1" customHeight="1" x14ac:dyDescent="0.15">
      <c r="B30" s="815"/>
      <c r="C30" s="815"/>
      <c r="D30" s="815"/>
      <c r="E30" s="815"/>
      <c r="F30" s="815"/>
      <c r="G30" s="815"/>
      <c r="H30" s="815"/>
      <c r="I30" s="815"/>
      <c r="J30" s="816"/>
      <c r="K30" s="816"/>
      <c r="L30" s="816"/>
      <c r="M30" s="816"/>
      <c r="N30" s="816"/>
      <c r="O30" s="816"/>
      <c r="P30" s="816"/>
      <c r="Q30" s="816"/>
      <c r="R30" s="822"/>
      <c r="S30" s="817"/>
      <c r="T30" s="817"/>
      <c r="U30" s="817"/>
      <c r="V30" s="817"/>
      <c r="W30" s="817"/>
      <c r="X30" s="817"/>
      <c r="Y30" s="818"/>
    </row>
    <row r="31" spans="2:25" s="31" customFormat="1" ht="14.1" customHeight="1" x14ac:dyDescent="0.15">
      <c r="B31" s="815"/>
      <c r="C31" s="815"/>
      <c r="D31" s="815"/>
      <c r="E31" s="815"/>
      <c r="F31" s="815"/>
      <c r="G31" s="815"/>
      <c r="H31" s="815"/>
      <c r="I31" s="815"/>
      <c r="J31" s="816"/>
      <c r="K31" s="816"/>
      <c r="L31" s="816"/>
      <c r="M31" s="816"/>
      <c r="N31" s="816"/>
      <c r="O31" s="816"/>
      <c r="P31" s="816"/>
      <c r="Q31" s="816"/>
      <c r="R31" s="822"/>
      <c r="S31" s="817"/>
      <c r="T31" s="817"/>
      <c r="U31" s="817"/>
      <c r="V31" s="817"/>
      <c r="W31" s="817"/>
      <c r="X31" s="817"/>
      <c r="Y31" s="818"/>
    </row>
    <row r="32" spans="2:25" s="31" customFormat="1" ht="14.1" customHeight="1" x14ac:dyDescent="0.15">
      <c r="B32" s="815"/>
      <c r="C32" s="815"/>
      <c r="D32" s="815"/>
      <c r="E32" s="815"/>
      <c r="F32" s="815"/>
      <c r="G32" s="815"/>
      <c r="H32" s="815"/>
      <c r="I32" s="815"/>
      <c r="J32" s="816"/>
      <c r="K32" s="816"/>
      <c r="L32" s="816"/>
      <c r="M32" s="816"/>
      <c r="N32" s="816"/>
      <c r="O32" s="816"/>
      <c r="P32" s="816"/>
      <c r="Q32" s="816"/>
      <c r="R32" s="822"/>
      <c r="S32" s="817"/>
      <c r="T32" s="817"/>
      <c r="U32" s="817"/>
      <c r="V32" s="817"/>
      <c r="W32" s="817"/>
      <c r="X32" s="817"/>
      <c r="Y32" s="818"/>
    </row>
    <row r="33" spans="2:25" s="31" customFormat="1" ht="14.1" customHeight="1" x14ac:dyDescent="0.15">
      <c r="B33" s="815"/>
      <c r="C33" s="815"/>
      <c r="D33" s="815"/>
      <c r="E33" s="815"/>
      <c r="F33" s="815"/>
      <c r="G33" s="815"/>
      <c r="H33" s="815"/>
      <c r="I33" s="815"/>
      <c r="J33" s="816"/>
      <c r="K33" s="816"/>
      <c r="L33" s="816"/>
      <c r="M33" s="816"/>
      <c r="N33" s="816"/>
      <c r="O33" s="816"/>
      <c r="P33" s="816"/>
      <c r="Q33" s="816"/>
      <c r="R33" s="822"/>
      <c r="S33" s="817"/>
      <c r="T33" s="817"/>
      <c r="U33" s="817"/>
      <c r="V33" s="817"/>
      <c r="W33" s="817"/>
      <c r="X33" s="817"/>
      <c r="Y33" s="818"/>
    </row>
    <row r="34" spans="2:25" s="31" customFormat="1" ht="14.1" customHeight="1" x14ac:dyDescent="0.15">
      <c r="B34" s="815"/>
      <c r="C34" s="815"/>
      <c r="D34" s="815"/>
      <c r="E34" s="815"/>
      <c r="F34" s="815"/>
      <c r="G34" s="815"/>
      <c r="H34" s="815"/>
      <c r="I34" s="815"/>
      <c r="J34" s="816"/>
      <c r="K34" s="816"/>
      <c r="L34" s="816"/>
      <c r="M34" s="816"/>
      <c r="N34" s="816"/>
      <c r="O34" s="816"/>
      <c r="P34" s="816"/>
      <c r="Q34" s="816"/>
      <c r="R34" s="822"/>
      <c r="S34" s="817"/>
      <c r="T34" s="817"/>
      <c r="U34" s="817"/>
      <c r="V34" s="817"/>
      <c r="W34" s="817"/>
      <c r="X34" s="817"/>
      <c r="Y34" s="818"/>
    </row>
    <row r="35" spans="2:25" s="31" customFormat="1" ht="14.1" customHeight="1" x14ac:dyDescent="0.15">
      <c r="B35" s="815"/>
      <c r="C35" s="815"/>
      <c r="D35" s="815"/>
      <c r="E35" s="815"/>
      <c r="F35" s="815"/>
      <c r="G35" s="815"/>
      <c r="H35" s="815"/>
      <c r="I35" s="815"/>
      <c r="J35" s="816"/>
      <c r="K35" s="816"/>
      <c r="L35" s="816"/>
      <c r="M35" s="816"/>
      <c r="N35" s="816"/>
      <c r="O35" s="816"/>
      <c r="P35" s="816"/>
      <c r="Q35" s="816"/>
      <c r="R35" s="822"/>
      <c r="S35" s="817"/>
      <c r="T35" s="817"/>
      <c r="U35" s="817"/>
      <c r="V35" s="817"/>
      <c r="W35" s="817"/>
      <c r="X35" s="817"/>
      <c r="Y35" s="818"/>
    </row>
    <row r="36" spans="2:25" s="31" customFormat="1" ht="14.1" customHeight="1" x14ac:dyDescent="0.15">
      <c r="B36" s="815"/>
      <c r="C36" s="815"/>
      <c r="D36" s="815"/>
      <c r="E36" s="815"/>
      <c r="F36" s="815"/>
      <c r="G36" s="815"/>
      <c r="H36" s="815"/>
      <c r="I36" s="815"/>
      <c r="J36" s="816"/>
      <c r="K36" s="816"/>
      <c r="L36" s="816"/>
      <c r="M36" s="816"/>
      <c r="N36" s="816"/>
      <c r="O36" s="816"/>
      <c r="P36" s="816"/>
      <c r="Q36" s="816"/>
      <c r="R36" s="822"/>
      <c r="S36" s="817"/>
      <c r="T36" s="817"/>
      <c r="U36" s="817"/>
      <c r="V36" s="817"/>
      <c r="W36" s="817"/>
      <c r="X36" s="817"/>
      <c r="Y36" s="818"/>
    </row>
    <row r="37" spans="2:25" s="31" customFormat="1" ht="14.1" customHeight="1" x14ac:dyDescent="0.15">
      <c r="B37" s="815"/>
      <c r="C37" s="815"/>
      <c r="D37" s="815"/>
      <c r="E37" s="815"/>
      <c r="F37" s="815"/>
      <c r="G37" s="815"/>
      <c r="H37" s="815"/>
      <c r="I37" s="815"/>
      <c r="J37" s="816"/>
      <c r="K37" s="816"/>
      <c r="L37" s="816"/>
      <c r="M37" s="816"/>
      <c r="N37" s="816"/>
      <c r="O37" s="816"/>
      <c r="P37" s="816"/>
      <c r="Q37" s="816"/>
      <c r="R37" s="822"/>
      <c r="S37" s="817"/>
      <c r="T37" s="817"/>
      <c r="U37" s="817"/>
      <c r="V37" s="817"/>
      <c r="W37" s="817"/>
      <c r="X37" s="817"/>
      <c r="Y37" s="818"/>
    </row>
    <row r="38" spans="2:25" s="31" customFormat="1" ht="14.1" customHeight="1" x14ac:dyDescent="0.15">
      <c r="B38" s="815"/>
      <c r="C38" s="815"/>
      <c r="D38" s="815"/>
      <c r="E38" s="815"/>
      <c r="F38" s="815"/>
      <c r="G38" s="815"/>
      <c r="H38" s="815"/>
      <c r="I38" s="815"/>
      <c r="J38" s="816"/>
      <c r="K38" s="816"/>
      <c r="L38" s="816"/>
      <c r="M38" s="816"/>
      <c r="N38" s="816"/>
      <c r="O38" s="816"/>
      <c r="P38" s="816"/>
      <c r="Q38" s="816"/>
      <c r="R38" s="823"/>
      <c r="S38" s="824"/>
      <c r="T38" s="824"/>
      <c r="U38" s="824"/>
      <c r="V38" s="824"/>
      <c r="W38" s="824"/>
      <c r="X38" s="824"/>
      <c r="Y38" s="825"/>
    </row>
    <row r="39" spans="2:25" ht="15" customHeight="1" x14ac:dyDescent="0.15">
      <c r="B39" s="32"/>
      <c r="C39" s="35" t="s">
        <v>219</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210</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405</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8.1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0"/>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161"/>
  <sheetViews>
    <sheetView showGridLines="0" showZeros="0" view="pageBreakPreview" zoomScale="85" zoomScaleNormal="85" zoomScaleSheetLayoutView="85" workbookViewId="0">
      <selection activeCell="N22" sqref="N2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149:B161"/>
    <mergeCell ref="C149:AI149"/>
    <mergeCell ref="V161:AI161"/>
    <mergeCell ref="B123:B135"/>
    <mergeCell ref="C123:AI123"/>
    <mergeCell ref="V135:AI135"/>
    <mergeCell ref="B136:B148"/>
    <mergeCell ref="C136:AI136"/>
    <mergeCell ref="V148:AI148"/>
    <mergeCell ref="B97:B109"/>
    <mergeCell ref="C97:AI97"/>
    <mergeCell ref="V109:AI109"/>
    <mergeCell ref="B110:B122"/>
    <mergeCell ref="C110:AI110"/>
    <mergeCell ref="V122:AI122"/>
    <mergeCell ref="B71:B83"/>
    <mergeCell ref="C71:AI71"/>
    <mergeCell ref="V83:AI83"/>
    <mergeCell ref="B84:B96"/>
    <mergeCell ref="C84:AI84"/>
    <mergeCell ref="V96:AI96"/>
    <mergeCell ref="B45:B57"/>
    <mergeCell ref="C45:AI45"/>
    <mergeCell ref="V57:AI57"/>
    <mergeCell ref="B58:B70"/>
    <mergeCell ref="C58:AI58"/>
    <mergeCell ref="V70:AI70"/>
    <mergeCell ref="B19:B31"/>
    <mergeCell ref="C19:AI19"/>
    <mergeCell ref="V31:AI31"/>
    <mergeCell ref="B32:B44"/>
    <mergeCell ref="C32:AI32"/>
    <mergeCell ref="V44:AI44"/>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56F7-0DDA-4046-A840-4A42C6DDBDB2}">
  <dimension ref="B2:AI161"/>
  <sheetViews>
    <sheetView showGridLines="0" showZeros="0" view="pageBreakPreview" topLeftCell="A12" zoomScale="85" zoomScaleNormal="85" zoomScaleSheetLayoutView="85" workbookViewId="0">
      <selection activeCell="T25" sqref="T25"/>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D823-819B-4AA6-B3E0-557DCA0D8DD4}">
  <dimension ref="B2:AI161"/>
  <sheetViews>
    <sheetView showGridLines="0" showZeros="0" view="pageBreakPreview" topLeftCell="A9" zoomScale="85" zoomScaleNormal="85" zoomScaleSheetLayoutView="85" workbookViewId="0">
      <selection activeCell="X27" sqref="X27"/>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02A2-4CA5-4DA4-949E-8487E6BA4B2B}">
  <dimension ref="B2:AI161"/>
  <sheetViews>
    <sheetView showGridLines="0" showZeros="0" view="pageBreakPreview" zoomScale="85" zoomScaleNormal="85" zoomScaleSheetLayoutView="85" workbookViewId="0">
      <selection activeCell="AN12" sqref="AN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86C7-BC2E-443C-89F4-95B72BDBF492}">
  <dimension ref="B2:AI161"/>
  <sheetViews>
    <sheetView showGridLines="0" showZeros="0" view="pageBreakPreview" zoomScale="85" zoomScaleNormal="85" zoomScaleSheetLayoutView="85" workbookViewId="0">
      <selection activeCell="AR13" sqref="AR1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8"/>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8"/>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8"/>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8"/>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8"/>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8"/>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8"/>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8"/>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8"/>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8"/>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8"/>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8"/>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8"/>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F707-2D19-4B80-BAFE-E804443E1CC9}">
  <dimension ref="B2:AI161"/>
  <sheetViews>
    <sheetView showGridLines="0" showZeros="0" view="pageBreakPreview" zoomScale="85" zoomScaleNormal="85" zoomScaleSheetLayoutView="85" workbookViewId="0">
      <selection activeCell="AO16" sqref="AO16"/>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1A10A-E181-424E-89B7-1F5C18BD6B7D}">
  <dimension ref="B2:AI161"/>
  <sheetViews>
    <sheetView showGridLines="0" showZeros="0" view="pageBreakPreview" zoomScale="85" zoomScaleNormal="85" zoomScaleSheetLayoutView="85" workbookViewId="0">
      <selection activeCell="AN152" sqref="AN15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8"/>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8"/>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8"/>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8"/>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8"/>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8"/>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8"/>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8"/>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8"/>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8"/>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8"/>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8"/>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8"/>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5" man="1"/>
  </rowBreaks>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20765-0186-4071-9F2A-48C3926DE210}">
  <dimension ref="B2:AI161"/>
  <sheetViews>
    <sheetView showGridLines="0" showZeros="0" view="pageBreakPreview" zoomScale="85" zoomScaleNormal="85" zoomScaleSheetLayoutView="85" workbookViewId="0">
      <selection activeCell="AN14" sqref="AN1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D8BE-BB5F-4295-8449-6B28A740C5D8}">
  <dimension ref="B2:AI161"/>
  <sheetViews>
    <sheetView showGridLines="0" showZeros="0" view="pageBreakPreview" zoomScale="85" zoomScaleNormal="85" zoomScaleSheetLayoutView="85" workbookViewId="0">
      <selection activeCell="U31" sqref="U3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5986-D210-4CE5-A469-CDF31B2F3836}">
  <dimension ref="B2:AI161"/>
  <sheetViews>
    <sheetView showGridLines="0" showZeros="0" view="pageBreakPreview" topLeftCell="A3" zoomScale="85" zoomScaleNormal="85" zoomScaleSheetLayoutView="85" workbookViewId="0">
      <selection activeCell="R21" sqref="R2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850C-DAB1-40B9-9BBE-90815110B916}">
  <dimension ref="B2:AI161"/>
  <sheetViews>
    <sheetView showGridLines="0" showZeros="0" view="pageBreakPreview" zoomScale="85" zoomScaleNormal="85" zoomScaleSheetLayoutView="85" workbookViewId="0">
      <selection activeCell="AU18" sqref="AU1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243</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748" t="s">
        <v>438</v>
      </c>
      <c r="T4" s="756"/>
      <c r="U4" s="756"/>
      <c r="V4" s="749"/>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757"/>
      <c r="T5" s="758"/>
      <c r="U5" s="758"/>
      <c r="V5" s="759"/>
      <c r="W5" s="911" t="s">
        <v>522</v>
      </c>
      <c r="X5" s="912"/>
      <c r="Y5" s="912"/>
      <c r="Z5" s="912"/>
      <c r="AA5" s="912"/>
      <c r="AB5" s="913"/>
      <c r="AC5" s="466"/>
      <c r="AD5" s="467"/>
      <c r="AE5" s="468"/>
      <c r="AF5" s="888"/>
      <c r="AG5" s="889"/>
      <c r="AH5" s="889"/>
      <c r="AI5" s="890"/>
    </row>
    <row r="6" spans="2:35" ht="26.25" customHeight="1" x14ac:dyDescent="0.2">
      <c r="B6" s="891" t="s">
        <v>20</v>
      </c>
      <c r="C6" s="894" t="s">
        <v>19</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97"/>
      <c r="E17" s="93"/>
      <c r="H17" s="94"/>
      <c r="I17" s="94"/>
      <c r="J17" s="94"/>
      <c r="K17" s="94"/>
      <c r="L17" s="94"/>
      <c r="M17" s="4"/>
      <c r="N17" s="4"/>
      <c r="O17" s="4"/>
      <c r="P17" s="4"/>
      <c r="Q17" s="90"/>
      <c r="R17" s="90"/>
      <c r="S17" s="4"/>
      <c r="T17" s="4"/>
      <c r="U17" s="4"/>
      <c r="V17" s="4"/>
      <c r="W17" s="90"/>
      <c r="X17" s="90"/>
      <c r="Y17" s="90"/>
      <c r="Z17" s="90"/>
      <c r="AA17" s="90"/>
      <c r="AI17" s="95"/>
    </row>
    <row r="18" spans="2:35" ht="71.25" customHeight="1" x14ac:dyDescent="0.15">
      <c r="B18" s="893"/>
      <c r="C18" s="96"/>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1.2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1.2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1.2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1.2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row r="71" spans="2:35" ht="26.25" customHeight="1" x14ac:dyDescent="0.2">
      <c r="B71" s="915"/>
      <c r="C71" s="917"/>
      <c r="D71" s="917"/>
      <c r="E71" s="917"/>
      <c r="F71" s="917"/>
      <c r="G71" s="917"/>
      <c r="H71" s="917"/>
      <c r="I71" s="917"/>
      <c r="J71" s="917"/>
      <c r="K71" s="917"/>
      <c r="L71" s="917"/>
      <c r="M71" s="917"/>
      <c r="N71" s="917"/>
      <c r="O71" s="917"/>
      <c r="P71" s="917"/>
      <c r="Q71" s="917"/>
      <c r="R71" s="917"/>
      <c r="S71" s="917"/>
      <c r="T71" s="917"/>
      <c r="U71" s="917"/>
      <c r="V71" s="917"/>
      <c r="W71" s="917"/>
      <c r="X71" s="917"/>
      <c r="Y71" s="917"/>
      <c r="Z71" s="917"/>
      <c r="AA71" s="917"/>
      <c r="AB71" s="917"/>
      <c r="AC71" s="917"/>
      <c r="AD71" s="917"/>
      <c r="AE71" s="917"/>
      <c r="AF71" s="917"/>
      <c r="AG71" s="917"/>
      <c r="AH71" s="917"/>
      <c r="AI71" s="917"/>
    </row>
    <row r="72" spans="2:35" ht="35.65" customHeight="1" x14ac:dyDescent="0.15">
      <c r="B72" s="915"/>
      <c r="C72" s="4"/>
      <c r="D72" s="4"/>
      <c r="E72" s="4"/>
      <c r="F72" s="4"/>
      <c r="G72" s="4"/>
      <c r="H72" s="4"/>
      <c r="I72" s="90"/>
      <c r="J72" s="4"/>
      <c r="K72" s="4"/>
      <c r="L72" s="4"/>
      <c r="M72" s="4"/>
      <c r="N72" s="4"/>
      <c r="O72" s="4"/>
      <c r="P72" s="4"/>
      <c r="Q72" s="91"/>
      <c r="R72" s="90"/>
      <c r="S72" s="4"/>
      <c r="T72" s="4"/>
      <c r="U72" s="4"/>
      <c r="V72" s="4"/>
      <c r="W72" s="90"/>
      <c r="X72" s="90"/>
      <c r="Y72" s="90"/>
      <c r="Z72" s="90"/>
      <c r="AA72" s="90"/>
      <c r="AB72" s="4"/>
      <c r="AC72" s="4"/>
      <c r="AD72" s="4"/>
      <c r="AE72" s="4"/>
      <c r="AF72" s="4"/>
      <c r="AG72" s="4"/>
      <c r="AH72" s="4"/>
      <c r="AI72" s="4"/>
    </row>
    <row r="73" spans="2:35" ht="35.65" customHeight="1" x14ac:dyDescent="0.15">
      <c r="B73" s="915"/>
      <c r="C73" s="4"/>
      <c r="D73" s="4"/>
      <c r="E73" s="4"/>
      <c r="F73" s="4"/>
      <c r="G73" s="4"/>
      <c r="H73" s="4"/>
      <c r="I73" s="90"/>
      <c r="J73" s="4"/>
      <c r="K73" s="4"/>
      <c r="L73" s="4"/>
      <c r="M73" s="4"/>
      <c r="N73" s="4"/>
      <c r="O73" s="4"/>
      <c r="P73" s="4"/>
      <c r="Q73" s="91"/>
      <c r="R73" s="90"/>
      <c r="S73" s="4"/>
      <c r="T73" s="4"/>
      <c r="U73" s="4"/>
      <c r="V73" s="4"/>
      <c r="W73" s="90"/>
      <c r="X73" s="90"/>
      <c r="Y73" s="90"/>
      <c r="Z73" s="90"/>
      <c r="AA73" s="90"/>
      <c r="AB73" s="4"/>
      <c r="AC73" s="4"/>
      <c r="AD73" s="4"/>
      <c r="AE73" s="4"/>
      <c r="AF73" s="4"/>
      <c r="AG73" s="4"/>
      <c r="AH73" s="4"/>
      <c r="AI73" s="4"/>
    </row>
    <row r="74" spans="2:35" ht="35.65" customHeight="1" x14ac:dyDescent="0.15">
      <c r="B74" s="915"/>
      <c r="C74" s="4"/>
      <c r="D74" s="4"/>
      <c r="E74" s="4"/>
      <c r="F74" s="4"/>
      <c r="G74" s="4"/>
      <c r="H74" s="4"/>
      <c r="I74" s="90"/>
      <c r="J74" s="4"/>
      <c r="K74" s="4"/>
      <c r="L74" s="4"/>
      <c r="M74" s="4"/>
      <c r="N74" s="4"/>
      <c r="O74" s="4"/>
      <c r="P74" s="4"/>
      <c r="Q74" s="91"/>
      <c r="R74" s="90"/>
      <c r="S74" s="4"/>
      <c r="T74" s="4"/>
      <c r="U74" s="4"/>
      <c r="V74" s="4"/>
      <c r="W74" s="90"/>
      <c r="X74" s="90"/>
      <c r="Y74" s="90"/>
      <c r="Z74" s="90"/>
      <c r="AA74" s="90"/>
      <c r="AB74" s="4"/>
      <c r="AC74" s="4"/>
      <c r="AD74" s="4"/>
      <c r="AE74" s="4"/>
      <c r="AF74" s="4"/>
      <c r="AG74" s="4"/>
      <c r="AH74" s="4"/>
      <c r="AI74" s="4"/>
    </row>
    <row r="75" spans="2:35" ht="35.65" customHeight="1" x14ac:dyDescent="0.15">
      <c r="B75" s="915"/>
      <c r="C75" s="4"/>
      <c r="D75" s="4"/>
      <c r="E75" s="4"/>
      <c r="F75" s="4"/>
      <c r="G75" s="4"/>
      <c r="H75" s="4"/>
      <c r="I75" s="90"/>
      <c r="J75" s="4"/>
      <c r="K75" s="4"/>
      <c r="L75" s="4"/>
      <c r="M75" s="4"/>
      <c r="N75" s="4"/>
      <c r="O75" s="4"/>
      <c r="P75" s="4"/>
      <c r="Q75" s="91"/>
      <c r="R75" s="90"/>
      <c r="S75" s="4"/>
      <c r="T75" s="4"/>
      <c r="U75" s="4"/>
      <c r="V75" s="4"/>
      <c r="W75" s="90"/>
      <c r="X75" s="90"/>
      <c r="Y75" s="90"/>
      <c r="Z75" s="90"/>
      <c r="AA75" s="90"/>
      <c r="AB75" s="4"/>
      <c r="AC75" s="4"/>
      <c r="AD75" s="4"/>
      <c r="AE75" s="4"/>
      <c r="AF75" s="4"/>
      <c r="AG75" s="4"/>
      <c r="AH75" s="4"/>
      <c r="AI75" s="4"/>
    </row>
    <row r="76" spans="2:35" ht="35.65" customHeight="1" x14ac:dyDescent="0.15">
      <c r="B76" s="915"/>
      <c r="C76" s="4"/>
      <c r="D76" s="4"/>
      <c r="E76" s="4"/>
      <c r="F76" s="4"/>
      <c r="G76" s="4"/>
      <c r="H76" s="4"/>
      <c r="I76" s="90"/>
      <c r="J76" s="4"/>
      <c r="K76" s="4"/>
      <c r="L76" s="4"/>
      <c r="M76" s="4"/>
      <c r="N76" s="4"/>
      <c r="O76" s="4"/>
      <c r="P76" s="4"/>
      <c r="Q76" s="90"/>
      <c r="R76" s="90"/>
      <c r="S76" s="4"/>
      <c r="T76" s="4"/>
      <c r="U76" s="4"/>
      <c r="V76" s="4"/>
      <c r="W76" s="90"/>
      <c r="X76" s="90"/>
      <c r="Y76" s="90"/>
      <c r="Z76" s="90"/>
      <c r="AA76" s="90"/>
      <c r="AB76" s="4"/>
      <c r="AC76" s="4"/>
      <c r="AD76" s="4"/>
      <c r="AE76" s="4"/>
      <c r="AF76" s="4"/>
      <c r="AG76" s="4"/>
      <c r="AH76" s="4"/>
      <c r="AI76" s="4"/>
    </row>
    <row r="77" spans="2:35" ht="35.65" customHeight="1" x14ac:dyDescent="0.15">
      <c r="B77" s="915"/>
      <c r="C77" s="4"/>
      <c r="D77" s="4"/>
      <c r="E77" s="4"/>
      <c r="F77" s="90"/>
      <c r="G77" s="90"/>
      <c r="H77" s="4"/>
      <c r="I77" s="4"/>
      <c r="J77" s="4"/>
      <c r="K77" s="4"/>
      <c r="L77" s="4"/>
      <c r="M77" s="4"/>
      <c r="N77" s="4"/>
      <c r="O77" s="4"/>
      <c r="P77" s="4"/>
      <c r="Q77" s="90"/>
      <c r="R77" s="4"/>
      <c r="S77" s="4"/>
      <c r="T77" s="4"/>
      <c r="U77" s="4"/>
      <c r="V77" s="4"/>
      <c r="W77" s="90"/>
      <c r="X77" s="90"/>
      <c r="Y77" s="90"/>
      <c r="Z77" s="90"/>
      <c r="AA77" s="90"/>
      <c r="AB77" s="4"/>
      <c r="AC77" s="4"/>
      <c r="AD77" s="4"/>
      <c r="AE77" s="4"/>
      <c r="AF77" s="4"/>
      <c r="AG77" s="4"/>
      <c r="AH77" s="4"/>
      <c r="AI77" s="4"/>
    </row>
    <row r="78" spans="2:35" ht="35.65" customHeight="1" x14ac:dyDescent="0.15">
      <c r="B78" s="915"/>
      <c r="C78" s="4"/>
      <c r="D78" s="4"/>
      <c r="E78" s="4"/>
      <c r="F78" s="90"/>
      <c r="G78" s="90"/>
      <c r="H78" s="90"/>
      <c r="I78" s="4"/>
      <c r="J78" s="4"/>
      <c r="K78" s="4"/>
      <c r="L78" s="4"/>
      <c r="M78" s="4"/>
      <c r="N78" s="4"/>
      <c r="O78" s="4"/>
      <c r="P78" s="4"/>
      <c r="Q78" s="90"/>
      <c r="R78" s="4"/>
      <c r="S78" s="4"/>
      <c r="T78" s="4"/>
      <c r="U78" s="4"/>
      <c r="V78" s="4"/>
      <c r="W78" s="90"/>
      <c r="X78" s="90"/>
      <c r="Y78" s="90"/>
      <c r="Z78" s="90"/>
      <c r="AA78" s="90"/>
      <c r="AB78" s="4"/>
      <c r="AC78" s="4"/>
      <c r="AD78" s="4"/>
      <c r="AE78" s="4"/>
      <c r="AF78" s="4"/>
      <c r="AG78" s="4"/>
      <c r="AH78" s="4"/>
      <c r="AI78" s="4"/>
    </row>
    <row r="79" spans="2:35" ht="35.65" customHeight="1" x14ac:dyDescent="0.15">
      <c r="B79" s="915"/>
      <c r="C79" s="90"/>
      <c r="D79" s="4"/>
      <c r="E79" s="4"/>
      <c r="F79" s="90"/>
      <c r="G79" s="90"/>
      <c r="H79" s="90"/>
      <c r="I79" s="4"/>
      <c r="J79" s="4"/>
      <c r="K79" s="4"/>
      <c r="L79" s="4"/>
      <c r="M79" s="4"/>
      <c r="N79" s="4"/>
      <c r="O79" s="4"/>
      <c r="P79" s="4"/>
      <c r="Q79" s="90"/>
      <c r="R79" s="90"/>
      <c r="S79" s="4"/>
      <c r="T79" s="4"/>
      <c r="U79" s="4"/>
      <c r="V79" s="4"/>
      <c r="W79" s="90"/>
      <c r="X79" s="90"/>
      <c r="Y79" s="90"/>
      <c r="Z79" s="90"/>
      <c r="AA79" s="90"/>
      <c r="AB79" s="4"/>
      <c r="AC79" s="4"/>
      <c r="AD79" s="4"/>
      <c r="AE79" s="4"/>
      <c r="AF79" s="4"/>
      <c r="AG79" s="4"/>
      <c r="AH79" s="4"/>
      <c r="AI79" s="4"/>
    </row>
    <row r="80" spans="2:35" ht="35.65" customHeight="1" x14ac:dyDescent="0.15">
      <c r="B80" s="915"/>
      <c r="C80" s="90"/>
      <c r="D80" s="4"/>
      <c r="E80" s="4"/>
      <c r="F80" s="90"/>
      <c r="G80" s="90"/>
      <c r="H80" s="90"/>
      <c r="I80" s="4"/>
      <c r="J80" s="4"/>
      <c r="K80" s="4"/>
      <c r="L80" s="4"/>
      <c r="M80" s="4"/>
      <c r="N80" s="4"/>
      <c r="O80" s="4"/>
      <c r="P80" s="4"/>
      <c r="Q80" s="90"/>
      <c r="R80" s="90"/>
      <c r="S80" s="4"/>
      <c r="T80" s="4"/>
      <c r="U80" s="4"/>
      <c r="V80" s="4"/>
      <c r="W80" s="90"/>
      <c r="X80" s="90"/>
      <c r="Y80" s="90"/>
      <c r="Z80" s="90"/>
      <c r="AA80" s="90"/>
      <c r="AB80" s="4"/>
      <c r="AC80" s="4"/>
      <c r="AD80" s="4"/>
      <c r="AE80" s="4"/>
      <c r="AF80" s="4"/>
      <c r="AG80" s="4"/>
      <c r="AH80" s="4"/>
      <c r="AI80" s="4"/>
    </row>
    <row r="81" spans="2:35" ht="35.65" customHeight="1" x14ac:dyDescent="0.15">
      <c r="B81" s="915"/>
      <c r="C81" s="90"/>
      <c r="D81" s="4"/>
      <c r="E81" s="4"/>
      <c r="F81" s="90"/>
      <c r="G81" s="90"/>
      <c r="H81" s="90"/>
      <c r="I81" s="4"/>
      <c r="J81" s="4"/>
      <c r="K81" s="4"/>
      <c r="L81" s="4"/>
      <c r="M81" s="4"/>
      <c r="N81" s="4"/>
      <c r="O81" s="4"/>
      <c r="P81" s="4"/>
      <c r="Q81" s="90"/>
      <c r="R81" s="90"/>
      <c r="S81" s="4"/>
      <c r="T81" s="4"/>
      <c r="U81" s="4"/>
      <c r="V81" s="4"/>
      <c r="W81" s="90"/>
      <c r="X81" s="90"/>
      <c r="Y81" s="90"/>
      <c r="Z81" s="90"/>
      <c r="AA81" s="90"/>
      <c r="AB81" s="4"/>
      <c r="AC81" s="4"/>
      <c r="AD81" s="4"/>
      <c r="AE81" s="4"/>
      <c r="AF81" s="4"/>
      <c r="AG81" s="4"/>
      <c r="AH81" s="4"/>
      <c r="AI81" s="4"/>
    </row>
    <row r="82" spans="2:35" ht="22.5" customHeight="1" x14ac:dyDescent="0.15">
      <c r="B82" s="915"/>
      <c r="C82" s="90"/>
      <c r="D82" s="4"/>
      <c r="E82" s="93"/>
      <c r="H82" s="94"/>
      <c r="I82" s="94"/>
      <c r="J82" s="94"/>
      <c r="K82" s="94"/>
      <c r="L82" s="94"/>
      <c r="M82" s="4"/>
      <c r="N82" s="4"/>
      <c r="O82" s="4"/>
      <c r="P82" s="4"/>
      <c r="Q82" s="90"/>
      <c r="R82" s="90"/>
      <c r="S82" s="4"/>
      <c r="T82" s="4"/>
      <c r="U82" s="4"/>
      <c r="V82" s="4"/>
      <c r="W82" s="90"/>
      <c r="X82" s="90"/>
      <c r="Y82" s="90"/>
      <c r="Z82" s="90"/>
      <c r="AA82" s="90"/>
    </row>
    <row r="83" spans="2:35" ht="71.25" customHeight="1" x14ac:dyDescent="0.15">
      <c r="B83" s="915"/>
      <c r="C83" s="4"/>
      <c r="D83" s="4"/>
      <c r="E83" s="93"/>
      <c r="H83" s="4"/>
      <c r="I83" s="4"/>
      <c r="J83" s="4"/>
      <c r="K83" s="4"/>
      <c r="L83" s="4"/>
      <c r="M83" s="4"/>
      <c r="N83" s="4"/>
      <c r="O83" s="4"/>
      <c r="P83" s="4"/>
      <c r="Q83" s="4"/>
      <c r="R83" s="4"/>
      <c r="S83" s="291"/>
      <c r="T83" s="291"/>
      <c r="U83" s="291"/>
      <c r="V83" s="916"/>
      <c r="W83" s="916"/>
      <c r="X83" s="916"/>
      <c r="Y83" s="916"/>
      <c r="Z83" s="916"/>
      <c r="AA83" s="916"/>
      <c r="AB83" s="916"/>
      <c r="AC83" s="916"/>
      <c r="AD83" s="916"/>
      <c r="AE83" s="916"/>
      <c r="AF83" s="916"/>
      <c r="AG83" s="916"/>
      <c r="AH83" s="916"/>
      <c r="AI83" s="916"/>
    </row>
    <row r="84" spans="2:35" ht="26.25" customHeight="1" x14ac:dyDescent="0.2">
      <c r="B84" s="915"/>
      <c r="C84" s="917"/>
      <c r="D84" s="917"/>
      <c r="E84" s="917"/>
      <c r="F84" s="917"/>
      <c r="G84" s="917"/>
      <c r="H84" s="917"/>
      <c r="I84" s="917"/>
      <c r="J84" s="917"/>
      <c r="K84" s="917"/>
      <c r="L84" s="917"/>
      <c r="M84" s="917"/>
      <c r="N84" s="917"/>
      <c r="O84" s="917"/>
      <c r="P84" s="917"/>
      <c r="Q84" s="917"/>
      <c r="R84" s="917"/>
      <c r="S84" s="917"/>
      <c r="T84" s="917"/>
      <c r="U84" s="917"/>
      <c r="V84" s="917"/>
      <c r="W84" s="917"/>
      <c r="X84" s="917"/>
      <c r="Y84" s="917"/>
      <c r="Z84" s="917"/>
      <c r="AA84" s="917"/>
      <c r="AB84" s="917"/>
      <c r="AC84" s="917"/>
      <c r="AD84" s="917"/>
      <c r="AE84" s="917"/>
      <c r="AF84" s="917"/>
      <c r="AG84" s="917"/>
      <c r="AH84" s="917"/>
      <c r="AI84" s="917"/>
    </row>
    <row r="85" spans="2:35" ht="35.65" customHeight="1" x14ac:dyDescent="0.15">
      <c r="B85" s="915"/>
      <c r="C85" s="4"/>
      <c r="D85" s="4"/>
      <c r="E85" s="4"/>
      <c r="F85" s="4"/>
      <c r="G85" s="4"/>
      <c r="H85" s="4"/>
      <c r="I85" s="90"/>
      <c r="J85" s="4"/>
      <c r="K85" s="4"/>
      <c r="L85" s="4"/>
      <c r="M85" s="4"/>
      <c r="N85" s="4"/>
      <c r="O85" s="4"/>
      <c r="P85" s="4"/>
      <c r="Q85" s="91"/>
      <c r="R85" s="90"/>
      <c r="S85" s="4"/>
      <c r="T85" s="4"/>
      <c r="U85" s="4"/>
      <c r="V85" s="4"/>
      <c r="W85" s="90"/>
      <c r="X85" s="90"/>
      <c r="Y85" s="90"/>
      <c r="Z85" s="90"/>
      <c r="AA85" s="90"/>
      <c r="AB85" s="4"/>
      <c r="AC85" s="4"/>
      <c r="AD85" s="4"/>
      <c r="AE85" s="4"/>
      <c r="AF85" s="4"/>
      <c r="AG85" s="4"/>
      <c r="AH85" s="4"/>
      <c r="AI85" s="4"/>
    </row>
    <row r="86" spans="2:35" ht="35.65" customHeight="1" x14ac:dyDescent="0.15">
      <c r="B86" s="915"/>
      <c r="C86" s="4"/>
      <c r="D86" s="4"/>
      <c r="E86" s="4"/>
      <c r="F86" s="4"/>
      <c r="G86" s="4"/>
      <c r="H86" s="4"/>
      <c r="I86" s="90"/>
      <c r="J86" s="4"/>
      <c r="K86" s="4"/>
      <c r="L86" s="4"/>
      <c r="M86" s="4"/>
      <c r="N86" s="4"/>
      <c r="O86" s="4"/>
      <c r="P86" s="4"/>
      <c r="Q86" s="91"/>
      <c r="R86" s="90"/>
      <c r="S86" s="4"/>
      <c r="T86" s="4"/>
      <c r="U86" s="4"/>
      <c r="V86" s="4"/>
      <c r="W86" s="90"/>
      <c r="X86" s="90"/>
      <c r="Y86" s="90"/>
      <c r="Z86" s="90"/>
      <c r="AA86" s="90"/>
      <c r="AB86" s="4"/>
      <c r="AC86" s="4"/>
      <c r="AD86" s="4"/>
      <c r="AE86" s="4"/>
      <c r="AF86" s="4"/>
      <c r="AG86" s="4"/>
      <c r="AH86" s="4"/>
      <c r="AI86" s="4"/>
    </row>
    <row r="87" spans="2:35" ht="35.65" customHeight="1" x14ac:dyDescent="0.15">
      <c r="B87" s="915"/>
      <c r="C87" s="4"/>
      <c r="D87" s="4"/>
      <c r="E87" s="4"/>
      <c r="F87" s="4"/>
      <c r="G87" s="4"/>
      <c r="H87" s="4"/>
      <c r="I87" s="90"/>
      <c r="J87" s="4"/>
      <c r="K87" s="4"/>
      <c r="L87" s="4"/>
      <c r="M87" s="4"/>
      <c r="N87" s="4"/>
      <c r="O87" s="4"/>
      <c r="P87" s="4"/>
      <c r="Q87" s="91"/>
      <c r="R87" s="90"/>
      <c r="S87" s="4"/>
      <c r="T87" s="4"/>
      <c r="U87" s="4"/>
      <c r="V87" s="4"/>
      <c r="W87" s="90"/>
      <c r="X87" s="90"/>
      <c r="Y87" s="90"/>
      <c r="Z87" s="90"/>
      <c r="AA87" s="90"/>
      <c r="AB87" s="4"/>
      <c r="AC87" s="4"/>
      <c r="AD87" s="4"/>
      <c r="AE87" s="4"/>
      <c r="AF87" s="4"/>
      <c r="AG87" s="4"/>
      <c r="AH87" s="4"/>
      <c r="AI87" s="4"/>
    </row>
    <row r="88" spans="2:35" ht="35.65" customHeight="1" x14ac:dyDescent="0.15">
      <c r="B88" s="915"/>
      <c r="C88" s="4"/>
      <c r="D88" s="4"/>
      <c r="E88" s="4"/>
      <c r="F88" s="4"/>
      <c r="G88" s="4"/>
      <c r="H88" s="4"/>
      <c r="I88" s="90"/>
      <c r="J88" s="4"/>
      <c r="K88" s="4"/>
      <c r="L88" s="4"/>
      <c r="M88" s="4"/>
      <c r="N88" s="4"/>
      <c r="O88" s="4"/>
      <c r="P88" s="4"/>
      <c r="Q88" s="91"/>
      <c r="R88" s="90"/>
      <c r="S88" s="4"/>
      <c r="T88" s="4"/>
      <c r="U88" s="4"/>
      <c r="V88" s="4"/>
      <c r="W88" s="90"/>
      <c r="X88" s="90"/>
      <c r="Y88" s="90"/>
      <c r="Z88" s="90"/>
      <c r="AA88" s="90"/>
      <c r="AB88" s="4"/>
      <c r="AC88" s="4"/>
      <c r="AD88" s="4"/>
      <c r="AE88" s="4"/>
      <c r="AF88" s="4"/>
      <c r="AG88" s="4"/>
      <c r="AH88" s="4"/>
      <c r="AI88" s="4"/>
    </row>
    <row r="89" spans="2:35" ht="35.65" customHeight="1" x14ac:dyDescent="0.15">
      <c r="B89" s="915"/>
      <c r="C89" s="4"/>
      <c r="D89" s="4"/>
      <c r="E89" s="4"/>
      <c r="F89" s="4"/>
      <c r="G89" s="4"/>
      <c r="H89" s="4"/>
      <c r="I89" s="90"/>
      <c r="J89" s="4"/>
      <c r="K89" s="4"/>
      <c r="L89" s="4"/>
      <c r="M89" s="4"/>
      <c r="N89" s="4"/>
      <c r="O89" s="4"/>
      <c r="P89" s="4"/>
      <c r="Q89" s="90"/>
      <c r="R89" s="90"/>
      <c r="S89" s="4"/>
      <c r="T89" s="4"/>
      <c r="U89" s="4"/>
      <c r="V89" s="4"/>
      <c r="W89" s="90"/>
      <c r="X89" s="90"/>
      <c r="Y89" s="90"/>
      <c r="Z89" s="90"/>
      <c r="AA89" s="90"/>
      <c r="AB89" s="4"/>
      <c r="AC89" s="4"/>
      <c r="AD89" s="4"/>
      <c r="AE89" s="4"/>
      <c r="AF89" s="4"/>
      <c r="AG89" s="4"/>
      <c r="AH89" s="4"/>
      <c r="AI89" s="4"/>
    </row>
    <row r="90" spans="2:35" ht="35.65" customHeight="1" x14ac:dyDescent="0.15">
      <c r="B90" s="915"/>
      <c r="C90" s="4"/>
      <c r="D90" s="4"/>
      <c r="E90" s="4"/>
      <c r="F90" s="90"/>
      <c r="G90" s="90"/>
      <c r="H90" s="4"/>
      <c r="I90" s="4"/>
      <c r="J90" s="4"/>
      <c r="K90" s="4"/>
      <c r="L90" s="4"/>
      <c r="M90" s="4"/>
      <c r="N90" s="4"/>
      <c r="O90" s="4"/>
      <c r="P90" s="4"/>
      <c r="Q90" s="90"/>
      <c r="R90" s="4"/>
      <c r="S90" s="4"/>
      <c r="T90" s="4"/>
      <c r="U90" s="4"/>
      <c r="V90" s="4"/>
      <c r="W90" s="90"/>
      <c r="X90" s="90"/>
      <c r="Y90" s="90"/>
      <c r="Z90" s="90"/>
      <c r="AA90" s="90"/>
      <c r="AB90" s="4"/>
      <c r="AC90" s="4"/>
      <c r="AD90" s="4"/>
      <c r="AE90" s="4"/>
      <c r="AF90" s="4"/>
      <c r="AG90" s="4"/>
      <c r="AH90" s="4"/>
      <c r="AI90" s="4"/>
    </row>
    <row r="91" spans="2:35" ht="35.65" customHeight="1" x14ac:dyDescent="0.15">
      <c r="B91" s="915"/>
      <c r="C91" s="4"/>
      <c r="D91" s="4"/>
      <c r="E91" s="4"/>
      <c r="F91" s="90"/>
      <c r="G91" s="90"/>
      <c r="H91" s="90"/>
      <c r="I91" s="4"/>
      <c r="J91" s="4"/>
      <c r="K91" s="4"/>
      <c r="L91" s="4"/>
      <c r="M91" s="4"/>
      <c r="N91" s="4"/>
      <c r="O91" s="4"/>
      <c r="P91" s="4"/>
      <c r="Q91" s="90"/>
      <c r="R91" s="4"/>
      <c r="S91" s="4"/>
      <c r="T91" s="4"/>
      <c r="U91" s="4"/>
      <c r="V91" s="4"/>
      <c r="W91" s="90"/>
      <c r="X91" s="90"/>
      <c r="Y91" s="90"/>
      <c r="Z91" s="90"/>
      <c r="AA91" s="90"/>
      <c r="AB91" s="4"/>
      <c r="AC91" s="4"/>
      <c r="AD91" s="4"/>
      <c r="AE91" s="4"/>
      <c r="AF91" s="4"/>
      <c r="AG91" s="4"/>
      <c r="AH91" s="4"/>
      <c r="AI91" s="4"/>
    </row>
    <row r="92" spans="2:35" ht="35.65" customHeight="1" x14ac:dyDescent="0.15">
      <c r="B92" s="915"/>
      <c r="C92" s="90"/>
      <c r="D92" s="4"/>
      <c r="E92" s="4"/>
      <c r="F92" s="90"/>
      <c r="G92" s="90"/>
      <c r="H92" s="90"/>
      <c r="I92" s="4"/>
      <c r="J92" s="4"/>
      <c r="K92" s="4"/>
      <c r="L92" s="4"/>
      <c r="M92" s="4"/>
      <c r="N92" s="4"/>
      <c r="O92" s="4"/>
      <c r="P92" s="4"/>
      <c r="Q92" s="90"/>
      <c r="R92" s="90"/>
      <c r="S92" s="4"/>
      <c r="T92" s="4"/>
      <c r="U92" s="4"/>
      <c r="V92" s="4"/>
      <c r="W92" s="90"/>
      <c r="X92" s="90"/>
      <c r="Y92" s="90"/>
      <c r="Z92" s="90"/>
      <c r="AA92" s="90"/>
      <c r="AB92" s="4"/>
      <c r="AC92" s="4"/>
      <c r="AD92" s="4"/>
      <c r="AE92" s="4"/>
      <c r="AF92" s="4"/>
      <c r="AG92" s="4"/>
      <c r="AH92" s="4"/>
      <c r="AI92" s="4"/>
    </row>
    <row r="93" spans="2:35" ht="35.65" customHeight="1" x14ac:dyDescent="0.15">
      <c r="B93" s="915"/>
      <c r="C93" s="90"/>
      <c r="D93" s="4"/>
      <c r="E93" s="4"/>
      <c r="F93" s="90"/>
      <c r="G93" s="90"/>
      <c r="H93" s="90"/>
      <c r="I93" s="4"/>
      <c r="J93" s="4"/>
      <c r="K93" s="4"/>
      <c r="L93" s="4"/>
      <c r="M93" s="4"/>
      <c r="N93" s="4"/>
      <c r="O93" s="4"/>
      <c r="P93" s="4"/>
      <c r="Q93" s="90"/>
      <c r="R93" s="90"/>
      <c r="S93" s="4"/>
      <c r="T93" s="4"/>
      <c r="U93" s="4"/>
      <c r="V93" s="4"/>
      <c r="W93" s="90"/>
      <c r="X93" s="90"/>
      <c r="Y93" s="90"/>
      <c r="Z93" s="90"/>
      <c r="AA93" s="90"/>
      <c r="AB93" s="4"/>
      <c r="AC93" s="4"/>
      <c r="AD93" s="4"/>
      <c r="AE93" s="4"/>
      <c r="AF93" s="4"/>
      <c r="AG93" s="4"/>
      <c r="AH93" s="4"/>
      <c r="AI93" s="4"/>
    </row>
    <row r="94" spans="2:35" ht="35.65" customHeight="1" x14ac:dyDescent="0.15">
      <c r="B94" s="915"/>
      <c r="C94" s="90"/>
      <c r="D94" s="4"/>
      <c r="E94" s="4"/>
      <c r="F94" s="90"/>
      <c r="G94" s="90"/>
      <c r="H94" s="90"/>
      <c r="I94" s="4"/>
      <c r="J94" s="4"/>
      <c r="K94" s="4"/>
      <c r="L94" s="4"/>
      <c r="M94" s="4"/>
      <c r="N94" s="4"/>
      <c r="O94" s="4"/>
      <c r="P94" s="4"/>
      <c r="Q94" s="90"/>
      <c r="R94" s="90"/>
      <c r="S94" s="4"/>
      <c r="T94" s="4"/>
      <c r="U94" s="4"/>
      <c r="V94" s="4"/>
      <c r="W94" s="90"/>
      <c r="X94" s="90"/>
      <c r="Y94" s="90"/>
      <c r="Z94" s="90"/>
      <c r="AA94" s="90"/>
      <c r="AB94" s="4"/>
      <c r="AC94" s="4"/>
      <c r="AD94" s="4"/>
      <c r="AE94" s="4"/>
      <c r="AF94" s="4"/>
      <c r="AG94" s="4"/>
      <c r="AH94" s="4"/>
      <c r="AI94" s="4"/>
    </row>
    <row r="95" spans="2:35" ht="22.5" customHeight="1" x14ac:dyDescent="0.15">
      <c r="B95" s="915"/>
      <c r="C95" s="90"/>
      <c r="D95" s="4"/>
      <c r="E95" s="93"/>
      <c r="H95" s="94"/>
      <c r="I95" s="94"/>
      <c r="J95" s="94"/>
      <c r="K95" s="94"/>
      <c r="L95" s="94"/>
      <c r="M95" s="4"/>
      <c r="N95" s="4"/>
      <c r="O95" s="4"/>
      <c r="P95" s="4"/>
      <c r="Q95" s="90"/>
      <c r="R95" s="90"/>
      <c r="S95" s="4"/>
      <c r="T95" s="4"/>
      <c r="U95" s="4"/>
      <c r="V95" s="4"/>
      <c r="W95" s="90"/>
      <c r="X95" s="90"/>
      <c r="Y95" s="90"/>
      <c r="Z95" s="90"/>
      <c r="AA95" s="90"/>
    </row>
    <row r="96" spans="2:35" ht="71.25" customHeight="1" x14ac:dyDescent="0.15">
      <c r="B96" s="915"/>
      <c r="C96" s="4"/>
      <c r="D96" s="4"/>
      <c r="E96" s="93"/>
      <c r="H96" s="4"/>
      <c r="I96" s="4"/>
      <c r="J96" s="4"/>
      <c r="K96" s="4"/>
      <c r="L96" s="4"/>
      <c r="M96" s="4"/>
      <c r="N96" s="4"/>
      <c r="O96" s="4"/>
      <c r="P96" s="4"/>
      <c r="Q96" s="4"/>
      <c r="R96" s="4"/>
      <c r="S96" s="291"/>
      <c r="T96" s="291"/>
      <c r="U96" s="291"/>
      <c r="V96" s="916"/>
      <c r="W96" s="916"/>
      <c r="X96" s="916"/>
      <c r="Y96" s="916"/>
      <c r="Z96" s="916"/>
      <c r="AA96" s="916"/>
      <c r="AB96" s="916"/>
      <c r="AC96" s="916"/>
      <c r="AD96" s="916"/>
      <c r="AE96" s="916"/>
      <c r="AF96" s="916"/>
      <c r="AG96" s="916"/>
      <c r="AH96" s="916"/>
      <c r="AI96" s="916"/>
    </row>
    <row r="97" spans="2:35" ht="26.25" customHeight="1" x14ac:dyDescent="0.2">
      <c r="B97" s="915"/>
      <c r="C97" s="917"/>
      <c r="D97" s="917"/>
      <c r="E97" s="917"/>
      <c r="F97" s="917"/>
      <c r="G97" s="917"/>
      <c r="H97" s="917"/>
      <c r="I97" s="917"/>
      <c r="J97" s="917"/>
      <c r="K97" s="917"/>
      <c r="L97" s="917"/>
      <c r="M97" s="917"/>
      <c r="N97" s="917"/>
      <c r="O97" s="917"/>
      <c r="P97" s="917"/>
      <c r="Q97" s="917"/>
      <c r="R97" s="917"/>
      <c r="S97" s="917"/>
      <c r="T97" s="917"/>
      <c r="U97" s="917"/>
      <c r="V97" s="917"/>
      <c r="W97" s="917"/>
      <c r="X97" s="917"/>
      <c r="Y97" s="917"/>
      <c r="Z97" s="917"/>
      <c r="AA97" s="917"/>
      <c r="AB97" s="917"/>
      <c r="AC97" s="917"/>
      <c r="AD97" s="917"/>
      <c r="AE97" s="917"/>
      <c r="AF97" s="917"/>
      <c r="AG97" s="917"/>
      <c r="AH97" s="917"/>
      <c r="AI97" s="917"/>
    </row>
    <row r="98" spans="2:35" ht="35.65" customHeight="1" x14ac:dyDescent="0.15">
      <c r="B98" s="915"/>
      <c r="C98" s="4"/>
      <c r="D98" s="4"/>
      <c r="E98" s="4"/>
      <c r="F98" s="4"/>
      <c r="G98" s="4"/>
      <c r="H98" s="4"/>
      <c r="I98" s="90"/>
      <c r="J98" s="4"/>
      <c r="K98" s="4"/>
      <c r="L98" s="4"/>
      <c r="M98" s="4"/>
      <c r="N98" s="4"/>
      <c r="O98" s="4"/>
      <c r="P98" s="4"/>
      <c r="Q98" s="91"/>
      <c r="R98" s="90"/>
      <c r="S98" s="4"/>
      <c r="T98" s="4"/>
      <c r="U98" s="4"/>
      <c r="V98" s="4"/>
      <c r="W98" s="90"/>
      <c r="X98" s="90"/>
      <c r="Y98" s="90"/>
      <c r="Z98" s="90"/>
      <c r="AA98" s="90"/>
      <c r="AB98" s="4"/>
      <c r="AC98" s="4"/>
      <c r="AD98" s="4"/>
      <c r="AE98" s="4"/>
      <c r="AF98" s="4"/>
      <c r="AG98" s="4"/>
      <c r="AH98" s="4"/>
      <c r="AI98" s="4"/>
    </row>
    <row r="99" spans="2:35" ht="35.65" customHeight="1" x14ac:dyDescent="0.15">
      <c r="B99" s="915"/>
      <c r="C99" s="4"/>
      <c r="D99" s="4"/>
      <c r="E99" s="4"/>
      <c r="F99" s="4"/>
      <c r="G99" s="4"/>
      <c r="H99" s="4"/>
      <c r="I99" s="90"/>
      <c r="J99" s="4"/>
      <c r="K99" s="4"/>
      <c r="L99" s="4"/>
      <c r="M99" s="4"/>
      <c r="N99" s="4"/>
      <c r="O99" s="4"/>
      <c r="P99" s="4"/>
      <c r="Q99" s="91"/>
      <c r="R99" s="90"/>
      <c r="S99" s="4"/>
      <c r="T99" s="4"/>
      <c r="U99" s="4"/>
      <c r="V99" s="4"/>
      <c r="W99" s="90"/>
      <c r="X99" s="90"/>
      <c r="Y99" s="90"/>
      <c r="Z99" s="90"/>
      <c r="AA99" s="90"/>
      <c r="AB99" s="4"/>
      <c r="AC99" s="4"/>
      <c r="AD99" s="4"/>
      <c r="AE99" s="4"/>
      <c r="AF99" s="4"/>
      <c r="AG99" s="4"/>
      <c r="AH99" s="4"/>
      <c r="AI99" s="4"/>
    </row>
    <row r="100" spans="2:35" ht="35.65" customHeight="1" x14ac:dyDescent="0.15">
      <c r="B100" s="915"/>
      <c r="C100" s="4"/>
      <c r="D100" s="4"/>
      <c r="E100" s="4"/>
      <c r="F100" s="4"/>
      <c r="G100" s="4"/>
      <c r="H100" s="4"/>
      <c r="I100" s="90"/>
      <c r="J100" s="4"/>
      <c r="K100" s="4"/>
      <c r="L100" s="4"/>
      <c r="M100" s="4"/>
      <c r="N100" s="4"/>
      <c r="O100" s="4"/>
      <c r="P100" s="4"/>
      <c r="Q100" s="91"/>
      <c r="R100" s="90"/>
      <c r="S100" s="4"/>
      <c r="T100" s="4"/>
      <c r="U100" s="4"/>
      <c r="V100" s="4"/>
      <c r="W100" s="90"/>
      <c r="X100" s="90"/>
      <c r="Y100" s="90"/>
      <c r="Z100" s="90"/>
      <c r="AA100" s="90"/>
      <c r="AB100" s="4"/>
      <c r="AC100" s="4"/>
      <c r="AD100" s="4"/>
      <c r="AE100" s="4"/>
      <c r="AF100" s="4"/>
      <c r="AG100" s="4"/>
      <c r="AH100" s="4"/>
      <c r="AI100" s="4"/>
    </row>
    <row r="101" spans="2:35" ht="35.65" customHeight="1" x14ac:dyDescent="0.15">
      <c r="B101" s="915"/>
      <c r="C101" s="4"/>
      <c r="D101" s="4"/>
      <c r="E101" s="4"/>
      <c r="F101" s="4"/>
      <c r="G101" s="4"/>
      <c r="H101" s="4"/>
      <c r="I101" s="90"/>
      <c r="J101" s="4"/>
      <c r="K101" s="4"/>
      <c r="L101" s="4"/>
      <c r="M101" s="4"/>
      <c r="N101" s="4"/>
      <c r="O101" s="4"/>
      <c r="P101" s="4"/>
      <c r="Q101" s="91"/>
      <c r="R101" s="90"/>
      <c r="S101" s="4"/>
      <c r="T101" s="4"/>
      <c r="U101" s="4"/>
      <c r="V101" s="4"/>
      <c r="W101" s="90"/>
      <c r="X101" s="90"/>
      <c r="Y101" s="90"/>
      <c r="Z101" s="90"/>
      <c r="AA101" s="90"/>
      <c r="AB101" s="4"/>
      <c r="AC101" s="4"/>
      <c r="AD101" s="4"/>
      <c r="AE101" s="4"/>
      <c r="AF101" s="4"/>
      <c r="AG101" s="4"/>
      <c r="AH101" s="4"/>
      <c r="AI101" s="4"/>
    </row>
    <row r="102" spans="2:35" ht="35.65" customHeight="1" x14ac:dyDescent="0.15">
      <c r="B102" s="915"/>
      <c r="C102" s="4"/>
      <c r="D102" s="4"/>
      <c r="E102" s="4"/>
      <c r="F102" s="4"/>
      <c r="G102" s="4"/>
      <c r="H102" s="4"/>
      <c r="I102" s="90"/>
      <c r="J102" s="4"/>
      <c r="K102" s="4"/>
      <c r="L102" s="4"/>
      <c r="M102" s="4"/>
      <c r="N102" s="4"/>
      <c r="O102" s="4"/>
      <c r="P102" s="4"/>
      <c r="Q102" s="90"/>
      <c r="R102" s="90"/>
      <c r="S102" s="4"/>
      <c r="T102" s="4"/>
      <c r="U102" s="4"/>
      <c r="V102" s="4"/>
      <c r="W102" s="90"/>
      <c r="X102" s="90"/>
      <c r="Y102" s="90"/>
      <c r="Z102" s="90"/>
      <c r="AA102" s="90"/>
      <c r="AB102" s="4"/>
      <c r="AC102" s="4"/>
      <c r="AD102" s="4"/>
      <c r="AE102" s="4"/>
      <c r="AF102" s="4"/>
      <c r="AG102" s="4"/>
      <c r="AH102" s="4"/>
      <c r="AI102" s="4"/>
    </row>
    <row r="103" spans="2:35" ht="35.65" customHeight="1" x14ac:dyDescent="0.15">
      <c r="B103" s="915"/>
      <c r="C103" s="4"/>
      <c r="D103" s="4"/>
      <c r="E103" s="4"/>
      <c r="F103" s="90"/>
      <c r="G103" s="90"/>
      <c r="H103" s="4"/>
      <c r="I103" s="4"/>
      <c r="J103" s="4"/>
      <c r="K103" s="4"/>
      <c r="L103" s="4"/>
      <c r="M103" s="4"/>
      <c r="N103" s="4"/>
      <c r="O103" s="4"/>
      <c r="P103" s="4"/>
      <c r="Q103" s="90"/>
      <c r="R103" s="4"/>
      <c r="S103" s="4"/>
      <c r="T103" s="4"/>
      <c r="U103" s="4"/>
      <c r="V103" s="4"/>
      <c r="W103" s="90"/>
      <c r="X103" s="90"/>
      <c r="Y103" s="90"/>
      <c r="Z103" s="90"/>
      <c r="AA103" s="90"/>
      <c r="AB103" s="4"/>
      <c r="AC103" s="4"/>
      <c r="AD103" s="4"/>
      <c r="AE103" s="4"/>
      <c r="AF103" s="4"/>
      <c r="AG103" s="4"/>
      <c r="AH103" s="4"/>
      <c r="AI103" s="4"/>
    </row>
    <row r="104" spans="2:35" ht="35.65" customHeight="1" x14ac:dyDescent="0.15">
      <c r="B104" s="915"/>
      <c r="C104" s="4"/>
      <c r="D104" s="4"/>
      <c r="E104" s="4"/>
      <c r="F104" s="90"/>
      <c r="G104" s="90"/>
      <c r="H104" s="90"/>
      <c r="I104" s="4"/>
      <c r="J104" s="4"/>
      <c r="K104" s="4"/>
      <c r="L104" s="4"/>
      <c r="M104" s="4"/>
      <c r="N104" s="4"/>
      <c r="O104" s="4"/>
      <c r="P104" s="4"/>
      <c r="Q104" s="90"/>
      <c r="R104" s="4"/>
      <c r="S104" s="4"/>
      <c r="T104" s="4"/>
      <c r="U104" s="4"/>
      <c r="V104" s="4"/>
      <c r="W104" s="90"/>
      <c r="X104" s="90"/>
      <c r="Y104" s="90"/>
      <c r="Z104" s="90"/>
      <c r="AA104" s="90"/>
      <c r="AB104" s="4"/>
      <c r="AC104" s="4"/>
      <c r="AD104" s="4"/>
      <c r="AE104" s="4"/>
      <c r="AF104" s="4"/>
      <c r="AG104" s="4"/>
      <c r="AH104" s="4"/>
      <c r="AI104" s="4"/>
    </row>
    <row r="105" spans="2:35" ht="35.65" customHeight="1" x14ac:dyDescent="0.15">
      <c r="B105" s="915"/>
      <c r="C105" s="90"/>
      <c r="D105" s="4"/>
      <c r="E105" s="4"/>
      <c r="F105" s="90"/>
      <c r="G105" s="90"/>
      <c r="H105" s="90"/>
      <c r="I105" s="4"/>
      <c r="J105" s="4"/>
      <c r="K105" s="4"/>
      <c r="L105" s="4"/>
      <c r="M105" s="4"/>
      <c r="N105" s="4"/>
      <c r="O105" s="4"/>
      <c r="P105" s="4"/>
      <c r="Q105" s="90"/>
      <c r="R105" s="90"/>
      <c r="S105" s="4"/>
      <c r="T105" s="4"/>
      <c r="U105" s="4"/>
      <c r="V105" s="4"/>
      <c r="W105" s="90"/>
      <c r="X105" s="90"/>
      <c r="Y105" s="90"/>
      <c r="Z105" s="90"/>
      <c r="AA105" s="90"/>
      <c r="AB105" s="4"/>
      <c r="AC105" s="4"/>
      <c r="AD105" s="4"/>
      <c r="AE105" s="4"/>
      <c r="AF105" s="4"/>
      <c r="AG105" s="4"/>
      <c r="AH105" s="4"/>
      <c r="AI105" s="4"/>
    </row>
    <row r="106" spans="2:35" ht="35.65" customHeight="1" x14ac:dyDescent="0.15">
      <c r="B106" s="915"/>
      <c r="C106" s="90"/>
      <c r="D106" s="4"/>
      <c r="E106" s="4"/>
      <c r="F106" s="90"/>
      <c r="G106" s="90"/>
      <c r="H106" s="90"/>
      <c r="I106" s="4"/>
      <c r="J106" s="4"/>
      <c r="K106" s="4"/>
      <c r="L106" s="4"/>
      <c r="M106" s="4"/>
      <c r="N106" s="4"/>
      <c r="O106" s="4"/>
      <c r="P106" s="4"/>
      <c r="Q106" s="90"/>
      <c r="R106" s="90"/>
      <c r="S106" s="4"/>
      <c r="T106" s="4"/>
      <c r="U106" s="4"/>
      <c r="V106" s="4"/>
      <c r="W106" s="90"/>
      <c r="X106" s="90"/>
      <c r="Y106" s="90"/>
      <c r="Z106" s="90"/>
      <c r="AA106" s="90"/>
      <c r="AB106" s="4"/>
      <c r="AC106" s="4"/>
      <c r="AD106" s="4"/>
      <c r="AE106" s="4"/>
      <c r="AF106" s="4"/>
      <c r="AG106" s="4"/>
      <c r="AH106" s="4"/>
      <c r="AI106" s="4"/>
    </row>
    <row r="107" spans="2:35" ht="35.65" customHeight="1" x14ac:dyDescent="0.15">
      <c r="B107" s="915"/>
      <c r="C107" s="90"/>
      <c r="D107" s="4"/>
      <c r="E107" s="4"/>
      <c r="F107" s="90"/>
      <c r="G107" s="90"/>
      <c r="H107" s="90"/>
      <c r="I107" s="4"/>
      <c r="J107" s="4"/>
      <c r="K107" s="4"/>
      <c r="L107" s="4"/>
      <c r="M107" s="4"/>
      <c r="N107" s="4"/>
      <c r="O107" s="4"/>
      <c r="P107" s="4"/>
      <c r="Q107" s="90"/>
      <c r="R107" s="90"/>
      <c r="S107" s="4"/>
      <c r="T107" s="4"/>
      <c r="U107" s="4"/>
      <c r="V107" s="4"/>
      <c r="W107" s="90"/>
      <c r="X107" s="90"/>
      <c r="Y107" s="90"/>
      <c r="Z107" s="90"/>
      <c r="AA107" s="90"/>
      <c r="AB107" s="4"/>
      <c r="AC107" s="4"/>
      <c r="AD107" s="4"/>
      <c r="AE107" s="4"/>
      <c r="AF107" s="4"/>
      <c r="AG107" s="4"/>
      <c r="AH107" s="4"/>
      <c r="AI107" s="4"/>
    </row>
    <row r="108" spans="2:35" ht="22.5" customHeight="1" x14ac:dyDescent="0.15">
      <c r="B108" s="915"/>
      <c r="C108" s="90"/>
      <c r="D108" s="4"/>
      <c r="E108" s="93"/>
      <c r="H108" s="94"/>
      <c r="I108" s="94"/>
      <c r="J108" s="94"/>
      <c r="K108" s="94"/>
      <c r="L108" s="94"/>
      <c r="M108" s="4"/>
      <c r="N108" s="4"/>
      <c r="O108" s="4"/>
      <c r="P108" s="4"/>
      <c r="Q108" s="90"/>
      <c r="R108" s="90"/>
      <c r="S108" s="4"/>
      <c r="T108" s="4"/>
      <c r="U108" s="4"/>
      <c r="V108" s="4"/>
      <c r="W108" s="90"/>
      <c r="X108" s="90"/>
      <c r="Y108" s="90"/>
      <c r="Z108" s="90"/>
      <c r="AA108" s="90"/>
    </row>
    <row r="109" spans="2:35" ht="71.25" customHeight="1" x14ac:dyDescent="0.15">
      <c r="B109" s="915"/>
      <c r="C109" s="4"/>
      <c r="D109" s="4"/>
      <c r="E109" s="93"/>
      <c r="H109" s="4"/>
      <c r="I109" s="4"/>
      <c r="J109" s="4"/>
      <c r="K109" s="4"/>
      <c r="L109" s="4"/>
      <c r="M109" s="4"/>
      <c r="N109" s="4"/>
      <c r="O109" s="4"/>
      <c r="P109" s="4"/>
      <c r="Q109" s="4"/>
      <c r="R109" s="4"/>
      <c r="S109" s="291"/>
      <c r="T109" s="291"/>
      <c r="U109" s="291"/>
      <c r="V109" s="916"/>
      <c r="W109" s="916"/>
      <c r="X109" s="916"/>
      <c r="Y109" s="916"/>
      <c r="Z109" s="916"/>
      <c r="AA109" s="916"/>
      <c r="AB109" s="916"/>
      <c r="AC109" s="916"/>
      <c r="AD109" s="916"/>
      <c r="AE109" s="916"/>
      <c r="AF109" s="916"/>
      <c r="AG109" s="916"/>
      <c r="AH109" s="916"/>
      <c r="AI109" s="916"/>
    </row>
    <row r="110" spans="2:35" ht="26.25" customHeight="1" x14ac:dyDescent="0.2">
      <c r="B110" s="915"/>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7"/>
      <c r="AA110" s="917"/>
      <c r="AB110" s="917"/>
      <c r="AC110" s="917"/>
      <c r="AD110" s="917"/>
      <c r="AE110" s="917"/>
      <c r="AF110" s="917"/>
      <c r="AG110" s="917"/>
      <c r="AH110" s="917"/>
      <c r="AI110" s="917"/>
    </row>
    <row r="111" spans="2:35" ht="35.65" customHeight="1" x14ac:dyDescent="0.15">
      <c r="B111" s="915"/>
      <c r="C111" s="4"/>
      <c r="D111" s="4"/>
      <c r="E111" s="4"/>
      <c r="F111" s="4"/>
      <c r="G111" s="4"/>
      <c r="H111" s="4"/>
      <c r="I111" s="90"/>
      <c r="J111" s="4"/>
      <c r="K111" s="4"/>
      <c r="L111" s="4"/>
      <c r="M111" s="4"/>
      <c r="N111" s="4"/>
      <c r="O111" s="4"/>
      <c r="P111" s="4"/>
      <c r="Q111" s="91"/>
      <c r="R111" s="90"/>
      <c r="S111" s="4"/>
      <c r="T111" s="4"/>
      <c r="U111" s="4"/>
      <c r="V111" s="4"/>
      <c r="W111" s="90"/>
      <c r="X111" s="90"/>
      <c r="Y111" s="90"/>
      <c r="Z111" s="90"/>
      <c r="AA111" s="90"/>
      <c r="AB111" s="4"/>
      <c r="AC111" s="4"/>
      <c r="AD111" s="4"/>
      <c r="AE111" s="4"/>
      <c r="AF111" s="4"/>
      <c r="AG111" s="4"/>
      <c r="AH111" s="4"/>
      <c r="AI111" s="4"/>
    </row>
    <row r="112" spans="2:35" ht="35.65" customHeight="1" x14ac:dyDescent="0.15">
      <c r="B112" s="915"/>
      <c r="C112" s="4"/>
      <c r="D112" s="4"/>
      <c r="E112" s="4"/>
      <c r="F112" s="4"/>
      <c r="G112" s="4"/>
      <c r="H112" s="4"/>
      <c r="I112" s="90"/>
      <c r="J112" s="4"/>
      <c r="K112" s="4"/>
      <c r="L112" s="4"/>
      <c r="M112" s="4"/>
      <c r="N112" s="4"/>
      <c r="O112" s="4"/>
      <c r="P112" s="4"/>
      <c r="Q112" s="91"/>
      <c r="R112" s="90"/>
      <c r="S112" s="4"/>
      <c r="T112" s="4"/>
      <c r="U112" s="4"/>
      <c r="V112" s="4"/>
      <c r="W112" s="90"/>
      <c r="X112" s="90"/>
      <c r="Y112" s="90"/>
      <c r="Z112" s="90"/>
      <c r="AA112" s="90"/>
      <c r="AB112" s="4"/>
      <c r="AC112" s="4"/>
      <c r="AD112" s="4"/>
      <c r="AE112" s="4"/>
      <c r="AF112" s="4"/>
      <c r="AG112" s="4"/>
      <c r="AH112" s="4"/>
      <c r="AI112" s="4"/>
    </row>
    <row r="113" spans="2:35" ht="35.65" customHeight="1" x14ac:dyDescent="0.15">
      <c r="B113" s="915"/>
      <c r="C113" s="4"/>
      <c r="D113" s="4"/>
      <c r="E113" s="4"/>
      <c r="F113" s="4"/>
      <c r="G113" s="4"/>
      <c r="H113" s="4"/>
      <c r="I113" s="90"/>
      <c r="J113" s="4"/>
      <c r="K113" s="4"/>
      <c r="L113" s="4"/>
      <c r="M113" s="4"/>
      <c r="N113" s="4"/>
      <c r="O113" s="4"/>
      <c r="P113" s="4"/>
      <c r="Q113" s="91"/>
      <c r="R113" s="90"/>
      <c r="S113" s="4"/>
      <c r="T113" s="4"/>
      <c r="U113" s="4"/>
      <c r="V113" s="4"/>
      <c r="W113" s="90"/>
      <c r="X113" s="90"/>
      <c r="Y113" s="90"/>
      <c r="Z113" s="90"/>
      <c r="AA113" s="90"/>
      <c r="AB113" s="4"/>
      <c r="AC113" s="4"/>
      <c r="AD113" s="4"/>
      <c r="AE113" s="4"/>
      <c r="AF113" s="4"/>
      <c r="AG113" s="4"/>
      <c r="AH113" s="4"/>
      <c r="AI113" s="4"/>
    </row>
    <row r="114" spans="2:35" ht="35.65" customHeight="1" x14ac:dyDescent="0.15">
      <c r="B114" s="915"/>
      <c r="C114" s="4"/>
      <c r="D114" s="4"/>
      <c r="E114" s="4"/>
      <c r="F114" s="4"/>
      <c r="G114" s="4"/>
      <c r="H114" s="4"/>
      <c r="I114" s="90"/>
      <c r="J114" s="4"/>
      <c r="K114" s="4"/>
      <c r="L114" s="4"/>
      <c r="M114" s="4"/>
      <c r="N114" s="4"/>
      <c r="O114" s="4"/>
      <c r="P114" s="4"/>
      <c r="Q114" s="91"/>
      <c r="R114" s="90"/>
      <c r="S114" s="4"/>
      <c r="T114" s="4"/>
      <c r="U114" s="4"/>
      <c r="V114" s="4"/>
      <c r="W114" s="90"/>
      <c r="X114" s="90"/>
      <c r="Y114" s="90"/>
      <c r="Z114" s="90"/>
      <c r="AA114" s="90"/>
      <c r="AB114" s="4"/>
      <c r="AC114" s="4"/>
      <c r="AD114" s="4"/>
      <c r="AE114" s="4"/>
      <c r="AF114" s="4"/>
      <c r="AG114" s="4"/>
      <c r="AH114" s="4"/>
      <c r="AI114" s="4"/>
    </row>
    <row r="115" spans="2:35" ht="35.65" customHeight="1" x14ac:dyDescent="0.15">
      <c r="B115" s="915"/>
      <c r="C115" s="4"/>
      <c r="D115" s="4"/>
      <c r="E115" s="4"/>
      <c r="F115" s="4"/>
      <c r="G115" s="4"/>
      <c r="H115" s="4"/>
      <c r="I115" s="90"/>
      <c r="J115" s="4"/>
      <c r="K115" s="4"/>
      <c r="L115" s="4"/>
      <c r="M115" s="4"/>
      <c r="N115" s="4"/>
      <c r="O115" s="4"/>
      <c r="P115" s="4"/>
      <c r="Q115" s="90"/>
      <c r="R115" s="90"/>
      <c r="S115" s="4"/>
      <c r="T115" s="4"/>
      <c r="U115" s="4"/>
      <c r="V115" s="4"/>
      <c r="W115" s="90"/>
      <c r="X115" s="90"/>
      <c r="Y115" s="90"/>
      <c r="Z115" s="90"/>
      <c r="AA115" s="90"/>
      <c r="AB115" s="4"/>
      <c r="AC115" s="4"/>
      <c r="AD115" s="4"/>
      <c r="AE115" s="4"/>
      <c r="AF115" s="4"/>
      <c r="AG115" s="4"/>
      <c r="AH115" s="4"/>
      <c r="AI115" s="4"/>
    </row>
    <row r="116" spans="2:35" ht="35.65" customHeight="1" x14ac:dyDescent="0.15">
      <c r="B116" s="915"/>
      <c r="C116" s="4"/>
      <c r="D116" s="4"/>
      <c r="E116" s="4"/>
      <c r="F116" s="90"/>
      <c r="G116" s="90"/>
      <c r="H116" s="4"/>
      <c r="I116" s="4"/>
      <c r="J116" s="4"/>
      <c r="K116" s="4"/>
      <c r="L116" s="4"/>
      <c r="M116" s="4"/>
      <c r="N116" s="4"/>
      <c r="O116" s="4"/>
      <c r="P116" s="4"/>
      <c r="Q116" s="90"/>
      <c r="R116" s="4"/>
      <c r="S116" s="4"/>
      <c r="T116" s="4"/>
      <c r="U116" s="4"/>
      <c r="V116" s="4"/>
      <c r="W116" s="90"/>
      <c r="X116" s="90"/>
      <c r="Y116" s="90"/>
      <c r="Z116" s="90"/>
      <c r="AA116" s="90"/>
      <c r="AB116" s="4"/>
      <c r="AC116" s="4"/>
      <c r="AD116" s="4"/>
      <c r="AE116" s="4"/>
      <c r="AF116" s="4"/>
      <c r="AG116" s="4"/>
      <c r="AH116" s="4"/>
      <c r="AI116" s="4"/>
    </row>
    <row r="117" spans="2:35" ht="35.65" customHeight="1" x14ac:dyDescent="0.15">
      <c r="B117" s="915"/>
      <c r="C117" s="4"/>
      <c r="D117" s="4"/>
      <c r="E117" s="4"/>
      <c r="F117" s="90"/>
      <c r="G117" s="90"/>
      <c r="H117" s="90"/>
      <c r="I117" s="4"/>
      <c r="J117" s="4"/>
      <c r="K117" s="4"/>
      <c r="L117" s="4"/>
      <c r="M117" s="4"/>
      <c r="N117" s="4"/>
      <c r="O117" s="4"/>
      <c r="P117" s="4"/>
      <c r="Q117" s="90"/>
      <c r="R117" s="4"/>
      <c r="S117" s="4"/>
      <c r="T117" s="4"/>
      <c r="U117" s="4"/>
      <c r="V117" s="4"/>
      <c r="W117" s="90"/>
      <c r="X117" s="90"/>
      <c r="Y117" s="90"/>
      <c r="Z117" s="90"/>
      <c r="AA117" s="90"/>
      <c r="AB117" s="4"/>
      <c r="AC117" s="4"/>
      <c r="AD117" s="4"/>
      <c r="AE117" s="4"/>
      <c r="AF117" s="4"/>
      <c r="AG117" s="4"/>
      <c r="AH117" s="4"/>
      <c r="AI117" s="4"/>
    </row>
    <row r="118" spans="2:35" ht="35.65" customHeight="1" x14ac:dyDescent="0.15">
      <c r="B118" s="915"/>
      <c r="C118" s="90"/>
      <c r="D118" s="4"/>
      <c r="E118" s="4"/>
      <c r="F118" s="90"/>
      <c r="G118" s="90"/>
      <c r="H118" s="90"/>
      <c r="I118" s="4"/>
      <c r="J118" s="4"/>
      <c r="K118" s="4"/>
      <c r="L118" s="4"/>
      <c r="M118" s="4"/>
      <c r="N118" s="4"/>
      <c r="O118" s="4"/>
      <c r="P118" s="4"/>
      <c r="Q118" s="90"/>
      <c r="R118" s="90"/>
      <c r="S118" s="4"/>
      <c r="T118" s="4"/>
      <c r="U118" s="4"/>
      <c r="V118" s="4"/>
      <c r="W118" s="90"/>
      <c r="X118" s="90"/>
      <c r="Y118" s="90"/>
      <c r="Z118" s="90"/>
      <c r="AA118" s="90"/>
      <c r="AB118" s="4"/>
      <c r="AC118" s="4"/>
      <c r="AD118" s="4"/>
      <c r="AE118" s="4"/>
      <c r="AF118" s="4"/>
      <c r="AG118" s="4"/>
      <c r="AH118" s="4"/>
      <c r="AI118" s="4"/>
    </row>
    <row r="119" spans="2:35" ht="35.65" customHeight="1" x14ac:dyDescent="0.15">
      <c r="B119" s="915"/>
      <c r="C119" s="90"/>
      <c r="D119" s="4"/>
      <c r="E119" s="4"/>
      <c r="F119" s="90"/>
      <c r="G119" s="90"/>
      <c r="H119" s="90"/>
      <c r="I119" s="4"/>
      <c r="J119" s="4"/>
      <c r="K119" s="4"/>
      <c r="L119" s="4"/>
      <c r="M119" s="4"/>
      <c r="N119" s="4"/>
      <c r="O119" s="4"/>
      <c r="P119" s="4"/>
      <c r="Q119" s="90"/>
      <c r="R119" s="90"/>
      <c r="S119" s="4"/>
      <c r="T119" s="4"/>
      <c r="U119" s="4"/>
      <c r="V119" s="4"/>
      <c r="W119" s="90"/>
      <c r="X119" s="90"/>
      <c r="Y119" s="90"/>
      <c r="Z119" s="90"/>
      <c r="AA119" s="90"/>
      <c r="AB119" s="4"/>
      <c r="AC119" s="4"/>
      <c r="AD119" s="4"/>
      <c r="AE119" s="4"/>
      <c r="AF119" s="4"/>
      <c r="AG119" s="4"/>
      <c r="AH119" s="4"/>
      <c r="AI119" s="4"/>
    </row>
    <row r="120" spans="2:35" ht="35.65" customHeight="1" x14ac:dyDescent="0.15">
      <c r="B120" s="915"/>
      <c r="C120" s="90"/>
      <c r="D120" s="4"/>
      <c r="E120" s="4"/>
      <c r="F120" s="90"/>
      <c r="G120" s="90"/>
      <c r="H120" s="90"/>
      <c r="I120" s="4"/>
      <c r="J120" s="4"/>
      <c r="K120" s="4"/>
      <c r="L120" s="4"/>
      <c r="M120" s="4"/>
      <c r="N120" s="4"/>
      <c r="O120" s="4"/>
      <c r="P120" s="4"/>
      <c r="Q120" s="90"/>
      <c r="R120" s="90"/>
      <c r="S120" s="4"/>
      <c r="T120" s="4"/>
      <c r="U120" s="4"/>
      <c r="V120" s="4"/>
      <c r="W120" s="90"/>
      <c r="X120" s="90"/>
      <c r="Y120" s="90"/>
      <c r="Z120" s="90"/>
      <c r="AA120" s="90"/>
      <c r="AB120" s="4"/>
      <c r="AC120" s="4"/>
      <c r="AD120" s="4"/>
      <c r="AE120" s="4"/>
      <c r="AF120" s="4"/>
      <c r="AG120" s="4"/>
      <c r="AH120" s="4"/>
      <c r="AI120" s="4"/>
    </row>
    <row r="121" spans="2:35" ht="22.5" customHeight="1" x14ac:dyDescent="0.15">
      <c r="B121" s="915"/>
      <c r="C121" s="90"/>
      <c r="D121" s="4"/>
      <c r="E121" s="93"/>
      <c r="H121" s="94"/>
      <c r="I121" s="94"/>
      <c r="J121" s="94"/>
      <c r="K121" s="94"/>
      <c r="L121" s="94"/>
      <c r="M121" s="4"/>
      <c r="N121" s="4"/>
      <c r="O121" s="4"/>
      <c r="P121" s="4"/>
      <c r="Q121" s="90"/>
      <c r="R121" s="90"/>
      <c r="S121" s="4"/>
      <c r="T121" s="4"/>
      <c r="U121" s="4"/>
      <c r="V121" s="4"/>
      <c r="W121" s="90"/>
      <c r="X121" s="90"/>
      <c r="Y121" s="90"/>
      <c r="Z121" s="90"/>
      <c r="AA121" s="90"/>
    </row>
    <row r="122" spans="2:35" ht="71.25" customHeight="1" x14ac:dyDescent="0.15">
      <c r="B122" s="915"/>
      <c r="C122" s="4"/>
      <c r="D122" s="4"/>
      <c r="E122" s="93"/>
      <c r="H122" s="4"/>
      <c r="I122" s="4"/>
      <c r="J122" s="4"/>
      <c r="K122" s="4"/>
      <c r="L122" s="4"/>
      <c r="M122" s="4"/>
      <c r="N122" s="4"/>
      <c r="O122" s="4"/>
      <c r="P122" s="4"/>
      <c r="Q122" s="4"/>
      <c r="R122" s="4"/>
      <c r="S122" s="291"/>
      <c r="T122" s="291"/>
      <c r="U122" s="291"/>
      <c r="V122" s="916"/>
      <c r="W122" s="916"/>
      <c r="X122" s="916"/>
      <c r="Y122" s="916"/>
      <c r="Z122" s="916"/>
      <c r="AA122" s="916"/>
      <c r="AB122" s="916"/>
      <c r="AC122" s="916"/>
      <c r="AD122" s="916"/>
      <c r="AE122" s="916"/>
      <c r="AF122" s="916"/>
      <c r="AG122" s="916"/>
      <c r="AH122" s="916"/>
      <c r="AI122" s="916"/>
    </row>
    <row r="123" spans="2:35" ht="26.25" customHeight="1" x14ac:dyDescent="0.2">
      <c r="B123" s="915"/>
      <c r="C123" s="917"/>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7"/>
      <c r="AA123" s="917"/>
      <c r="AB123" s="917"/>
      <c r="AC123" s="917"/>
      <c r="AD123" s="917"/>
      <c r="AE123" s="917"/>
      <c r="AF123" s="917"/>
      <c r="AG123" s="917"/>
      <c r="AH123" s="917"/>
      <c r="AI123" s="917"/>
    </row>
    <row r="124" spans="2:35" ht="35.65" customHeight="1" x14ac:dyDescent="0.15">
      <c r="B124" s="915"/>
      <c r="C124" s="4"/>
      <c r="D124" s="4"/>
      <c r="E124" s="4"/>
      <c r="F124" s="4"/>
      <c r="G124" s="4"/>
      <c r="H124" s="4"/>
      <c r="I124" s="90"/>
      <c r="J124" s="4"/>
      <c r="K124" s="4"/>
      <c r="L124" s="4"/>
      <c r="M124" s="4"/>
      <c r="N124" s="4"/>
      <c r="O124" s="4"/>
      <c r="P124" s="4"/>
      <c r="Q124" s="91"/>
      <c r="R124" s="90"/>
      <c r="S124" s="4"/>
      <c r="T124" s="4"/>
      <c r="U124" s="4"/>
      <c r="V124" s="4"/>
      <c r="W124" s="90"/>
      <c r="X124" s="90"/>
      <c r="Y124" s="90"/>
      <c r="Z124" s="90"/>
      <c r="AA124" s="90"/>
      <c r="AB124" s="4"/>
      <c r="AC124" s="4"/>
      <c r="AD124" s="4"/>
      <c r="AE124" s="4"/>
      <c r="AF124" s="4"/>
      <c r="AG124" s="4"/>
      <c r="AH124" s="4"/>
      <c r="AI124" s="4"/>
    </row>
    <row r="125" spans="2:35" ht="35.65" customHeight="1" x14ac:dyDescent="0.15">
      <c r="B125" s="915"/>
      <c r="C125" s="4"/>
      <c r="D125" s="4"/>
      <c r="E125" s="4"/>
      <c r="F125" s="4"/>
      <c r="G125" s="4"/>
      <c r="H125" s="4"/>
      <c r="I125" s="90"/>
      <c r="J125" s="4"/>
      <c r="K125" s="4"/>
      <c r="L125" s="4"/>
      <c r="M125" s="4"/>
      <c r="N125" s="4"/>
      <c r="O125" s="4"/>
      <c r="P125" s="4"/>
      <c r="Q125" s="91"/>
      <c r="R125" s="90"/>
      <c r="S125" s="4"/>
      <c r="T125" s="4"/>
      <c r="U125" s="4"/>
      <c r="V125" s="4"/>
      <c r="W125" s="90"/>
      <c r="X125" s="90"/>
      <c r="Y125" s="90"/>
      <c r="Z125" s="90"/>
      <c r="AA125" s="90"/>
      <c r="AB125" s="4"/>
      <c r="AC125" s="4"/>
      <c r="AD125" s="4"/>
      <c r="AE125" s="4"/>
      <c r="AF125" s="4"/>
      <c r="AG125" s="4"/>
      <c r="AH125" s="4"/>
      <c r="AI125" s="4"/>
    </row>
    <row r="126" spans="2:35" ht="35.65" customHeight="1" x14ac:dyDescent="0.15">
      <c r="B126" s="915"/>
      <c r="C126" s="4"/>
      <c r="D126" s="4"/>
      <c r="E126" s="4"/>
      <c r="F126" s="4"/>
      <c r="G126" s="4"/>
      <c r="H126" s="4"/>
      <c r="I126" s="90"/>
      <c r="J126" s="4"/>
      <c r="K126" s="4"/>
      <c r="L126" s="4"/>
      <c r="M126" s="4"/>
      <c r="N126" s="4"/>
      <c r="O126" s="4"/>
      <c r="P126" s="4"/>
      <c r="Q126" s="91"/>
      <c r="R126" s="90"/>
      <c r="S126" s="4"/>
      <c r="T126" s="4"/>
      <c r="U126" s="4"/>
      <c r="V126" s="4"/>
      <c r="W126" s="90"/>
      <c r="X126" s="90"/>
      <c r="Y126" s="90"/>
      <c r="Z126" s="90"/>
      <c r="AA126" s="90"/>
      <c r="AB126" s="4"/>
      <c r="AC126" s="4"/>
      <c r="AD126" s="4"/>
      <c r="AE126" s="4"/>
      <c r="AF126" s="4"/>
      <c r="AG126" s="4"/>
      <c r="AH126" s="4"/>
      <c r="AI126" s="4"/>
    </row>
    <row r="127" spans="2:35" ht="35.65" customHeight="1" x14ac:dyDescent="0.15">
      <c r="B127" s="915"/>
      <c r="C127" s="4"/>
      <c r="D127" s="4"/>
      <c r="E127" s="4"/>
      <c r="F127" s="4"/>
      <c r="G127" s="4"/>
      <c r="H127" s="4"/>
      <c r="I127" s="90"/>
      <c r="J127" s="4"/>
      <c r="K127" s="4"/>
      <c r="L127" s="4"/>
      <c r="M127" s="4"/>
      <c r="N127" s="4"/>
      <c r="O127" s="4"/>
      <c r="P127" s="4"/>
      <c r="Q127" s="91"/>
      <c r="R127" s="90"/>
      <c r="S127" s="4"/>
      <c r="T127" s="4"/>
      <c r="U127" s="4"/>
      <c r="V127" s="4"/>
      <c r="W127" s="90"/>
      <c r="X127" s="90"/>
      <c r="Y127" s="90"/>
      <c r="Z127" s="90"/>
      <c r="AA127" s="90"/>
      <c r="AB127" s="4"/>
      <c r="AC127" s="4"/>
      <c r="AD127" s="4"/>
      <c r="AE127" s="4"/>
      <c r="AF127" s="4"/>
      <c r="AG127" s="4"/>
      <c r="AH127" s="4"/>
      <c r="AI127" s="4"/>
    </row>
    <row r="128" spans="2:35" ht="35.65" customHeight="1" x14ac:dyDescent="0.15">
      <c r="B128" s="915"/>
      <c r="C128" s="4"/>
      <c r="D128" s="4"/>
      <c r="E128" s="4"/>
      <c r="F128" s="4"/>
      <c r="G128" s="4"/>
      <c r="H128" s="4"/>
      <c r="I128" s="90"/>
      <c r="J128" s="4"/>
      <c r="K128" s="4"/>
      <c r="L128" s="4"/>
      <c r="M128" s="4"/>
      <c r="N128" s="4"/>
      <c r="O128" s="4"/>
      <c r="P128" s="4"/>
      <c r="Q128" s="90"/>
      <c r="R128" s="90"/>
      <c r="S128" s="4"/>
      <c r="T128" s="4"/>
      <c r="U128" s="4"/>
      <c r="V128" s="4"/>
      <c r="W128" s="90"/>
      <c r="X128" s="90"/>
      <c r="Y128" s="90"/>
      <c r="Z128" s="90"/>
      <c r="AA128" s="90"/>
      <c r="AB128" s="4"/>
      <c r="AC128" s="4"/>
      <c r="AD128" s="4"/>
      <c r="AE128" s="4"/>
      <c r="AF128" s="4"/>
      <c r="AG128" s="4"/>
      <c r="AH128" s="4"/>
      <c r="AI128" s="4"/>
    </row>
    <row r="129" spans="2:35" ht="35.65" customHeight="1" x14ac:dyDescent="0.15">
      <c r="B129" s="915"/>
      <c r="C129" s="4"/>
      <c r="D129" s="4"/>
      <c r="E129" s="4"/>
      <c r="F129" s="90"/>
      <c r="G129" s="90"/>
      <c r="H129" s="4"/>
      <c r="I129" s="4"/>
      <c r="J129" s="4"/>
      <c r="K129" s="4"/>
      <c r="L129" s="4"/>
      <c r="M129" s="4"/>
      <c r="N129" s="4"/>
      <c r="O129" s="4"/>
      <c r="P129" s="4"/>
      <c r="Q129" s="90"/>
      <c r="R129" s="4"/>
      <c r="S129" s="4"/>
      <c r="T129" s="4"/>
      <c r="U129" s="4"/>
      <c r="V129" s="4"/>
      <c r="W129" s="90"/>
      <c r="X129" s="90"/>
      <c r="Y129" s="90"/>
      <c r="Z129" s="90"/>
      <c r="AA129" s="90"/>
      <c r="AB129" s="4"/>
      <c r="AC129" s="4"/>
      <c r="AD129" s="4"/>
      <c r="AE129" s="4"/>
      <c r="AF129" s="4"/>
      <c r="AG129" s="4"/>
      <c r="AH129" s="4"/>
      <c r="AI129" s="4"/>
    </row>
    <row r="130" spans="2:35" ht="35.65" customHeight="1" x14ac:dyDescent="0.15">
      <c r="B130" s="915"/>
      <c r="C130" s="4"/>
      <c r="D130" s="4"/>
      <c r="E130" s="4"/>
      <c r="F130" s="90"/>
      <c r="G130" s="90"/>
      <c r="H130" s="90"/>
      <c r="I130" s="4"/>
      <c r="J130" s="4"/>
      <c r="K130" s="4"/>
      <c r="L130" s="4"/>
      <c r="M130" s="4"/>
      <c r="N130" s="4"/>
      <c r="O130" s="4"/>
      <c r="P130" s="4"/>
      <c r="Q130" s="90"/>
      <c r="R130" s="4"/>
      <c r="S130" s="4"/>
      <c r="T130" s="4"/>
      <c r="U130" s="4"/>
      <c r="V130" s="4"/>
      <c r="W130" s="90"/>
      <c r="X130" s="90"/>
      <c r="Y130" s="90"/>
      <c r="Z130" s="90"/>
      <c r="AA130" s="90"/>
      <c r="AB130" s="4"/>
      <c r="AC130" s="4"/>
      <c r="AD130" s="4"/>
      <c r="AE130" s="4"/>
      <c r="AF130" s="4"/>
      <c r="AG130" s="4"/>
      <c r="AH130" s="4"/>
      <c r="AI130" s="4"/>
    </row>
    <row r="131" spans="2:35" ht="35.65" customHeight="1" x14ac:dyDescent="0.15">
      <c r="B131" s="915"/>
      <c r="C131" s="90"/>
      <c r="D131" s="4"/>
      <c r="E131" s="4"/>
      <c r="F131" s="90"/>
      <c r="G131" s="90"/>
      <c r="H131" s="90"/>
      <c r="I131" s="4"/>
      <c r="J131" s="4"/>
      <c r="K131" s="4"/>
      <c r="L131" s="4"/>
      <c r="M131" s="4"/>
      <c r="N131" s="4"/>
      <c r="O131" s="4"/>
      <c r="P131" s="4"/>
      <c r="Q131" s="90"/>
      <c r="R131" s="90"/>
      <c r="S131" s="4"/>
      <c r="T131" s="4"/>
      <c r="U131" s="4"/>
      <c r="V131" s="4"/>
      <c r="W131" s="90"/>
      <c r="X131" s="90"/>
      <c r="Y131" s="90"/>
      <c r="Z131" s="90"/>
      <c r="AA131" s="90"/>
      <c r="AB131" s="4"/>
      <c r="AC131" s="4"/>
      <c r="AD131" s="4"/>
      <c r="AE131" s="4"/>
      <c r="AF131" s="4"/>
      <c r="AG131" s="4"/>
      <c r="AH131" s="4"/>
      <c r="AI131" s="4"/>
    </row>
    <row r="132" spans="2:35" ht="35.65" customHeight="1" x14ac:dyDescent="0.15">
      <c r="B132" s="915"/>
      <c r="C132" s="90"/>
      <c r="D132" s="4"/>
      <c r="E132" s="4"/>
      <c r="F132" s="90"/>
      <c r="G132" s="90"/>
      <c r="H132" s="90"/>
      <c r="I132" s="4"/>
      <c r="J132" s="4"/>
      <c r="K132" s="4"/>
      <c r="L132" s="4"/>
      <c r="M132" s="4"/>
      <c r="N132" s="4"/>
      <c r="O132" s="4"/>
      <c r="P132" s="4"/>
      <c r="Q132" s="90"/>
      <c r="R132" s="90"/>
      <c r="S132" s="4"/>
      <c r="T132" s="4"/>
      <c r="U132" s="4"/>
      <c r="V132" s="4"/>
      <c r="W132" s="90"/>
      <c r="X132" s="90"/>
      <c r="Y132" s="90"/>
      <c r="Z132" s="90"/>
      <c r="AA132" s="90"/>
      <c r="AB132" s="4"/>
      <c r="AC132" s="4"/>
      <c r="AD132" s="4"/>
      <c r="AE132" s="4"/>
      <c r="AF132" s="4"/>
      <c r="AG132" s="4"/>
      <c r="AH132" s="4"/>
      <c r="AI132" s="4"/>
    </row>
    <row r="133" spans="2:35" ht="35.65" customHeight="1" x14ac:dyDescent="0.15">
      <c r="B133" s="915"/>
      <c r="C133" s="90"/>
      <c r="D133" s="4"/>
      <c r="E133" s="4"/>
      <c r="F133" s="90"/>
      <c r="G133" s="90"/>
      <c r="H133" s="90"/>
      <c r="I133" s="4"/>
      <c r="J133" s="4"/>
      <c r="K133" s="4"/>
      <c r="L133" s="4"/>
      <c r="M133" s="4"/>
      <c r="N133" s="4"/>
      <c r="O133" s="4"/>
      <c r="P133" s="4"/>
      <c r="Q133" s="90"/>
      <c r="R133" s="90"/>
      <c r="S133" s="4"/>
      <c r="T133" s="4"/>
      <c r="U133" s="4"/>
      <c r="V133" s="4"/>
      <c r="W133" s="90"/>
      <c r="X133" s="90"/>
      <c r="Y133" s="90"/>
      <c r="Z133" s="90"/>
      <c r="AA133" s="90"/>
      <c r="AB133" s="4"/>
      <c r="AC133" s="4"/>
      <c r="AD133" s="4"/>
      <c r="AE133" s="4"/>
      <c r="AF133" s="4"/>
      <c r="AG133" s="4"/>
      <c r="AH133" s="4"/>
      <c r="AI133" s="4"/>
    </row>
    <row r="134" spans="2:35" ht="22.5" customHeight="1" x14ac:dyDescent="0.15">
      <c r="B134" s="915"/>
      <c r="C134" s="90"/>
      <c r="D134" s="4"/>
      <c r="E134" s="93"/>
      <c r="H134" s="94"/>
      <c r="I134" s="94"/>
      <c r="J134" s="94"/>
      <c r="K134" s="94"/>
      <c r="L134" s="94"/>
      <c r="M134" s="4"/>
      <c r="N134" s="4"/>
      <c r="O134" s="4"/>
      <c r="P134" s="4"/>
      <c r="Q134" s="90"/>
      <c r="R134" s="90"/>
      <c r="S134" s="4"/>
      <c r="T134" s="4"/>
      <c r="U134" s="4"/>
      <c r="V134" s="4"/>
      <c r="W134" s="90"/>
      <c r="X134" s="90"/>
      <c r="Y134" s="90"/>
      <c r="Z134" s="90"/>
      <c r="AA134" s="90"/>
    </row>
    <row r="135" spans="2:35" ht="71.25" customHeight="1" x14ac:dyDescent="0.15">
      <c r="B135" s="915"/>
      <c r="C135" s="4"/>
      <c r="D135" s="4"/>
      <c r="E135" s="93"/>
      <c r="H135" s="4"/>
      <c r="I135" s="4"/>
      <c r="J135" s="4"/>
      <c r="K135" s="4"/>
      <c r="L135" s="4"/>
      <c r="M135" s="4"/>
      <c r="N135" s="4"/>
      <c r="O135" s="4"/>
      <c r="P135" s="4"/>
      <c r="Q135" s="4"/>
      <c r="R135" s="4"/>
      <c r="S135" s="291"/>
      <c r="T135" s="291"/>
      <c r="U135" s="291"/>
      <c r="V135" s="916"/>
      <c r="W135" s="916"/>
      <c r="X135" s="916"/>
      <c r="Y135" s="916"/>
      <c r="Z135" s="916"/>
      <c r="AA135" s="916"/>
      <c r="AB135" s="916"/>
      <c r="AC135" s="916"/>
      <c r="AD135" s="916"/>
      <c r="AE135" s="916"/>
      <c r="AF135" s="916"/>
      <c r="AG135" s="916"/>
      <c r="AH135" s="916"/>
      <c r="AI135" s="916"/>
    </row>
    <row r="136" spans="2:35" ht="26.25" customHeight="1" x14ac:dyDescent="0.2">
      <c r="B136" s="915"/>
      <c r="C136" s="917"/>
      <c r="D136" s="917"/>
      <c r="E136" s="917"/>
      <c r="F136" s="917"/>
      <c r="G136" s="917"/>
      <c r="H136" s="917"/>
      <c r="I136" s="917"/>
      <c r="J136" s="917"/>
      <c r="K136" s="917"/>
      <c r="L136" s="917"/>
      <c r="M136" s="917"/>
      <c r="N136" s="917"/>
      <c r="O136" s="917"/>
      <c r="P136" s="917"/>
      <c r="Q136" s="917"/>
      <c r="R136" s="917"/>
      <c r="S136" s="917"/>
      <c r="T136" s="917"/>
      <c r="U136" s="917"/>
      <c r="V136" s="917"/>
      <c r="W136" s="917"/>
      <c r="X136" s="917"/>
      <c r="Y136" s="917"/>
      <c r="Z136" s="917"/>
      <c r="AA136" s="917"/>
      <c r="AB136" s="917"/>
      <c r="AC136" s="917"/>
      <c r="AD136" s="917"/>
      <c r="AE136" s="917"/>
      <c r="AF136" s="917"/>
      <c r="AG136" s="917"/>
      <c r="AH136" s="917"/>
      <c r="AI136" s="917"/>
    </row>
    <row r="137" spans="2:35" ht="35.65" customHeight="1" x14ac:dyDescent="0.15">
      <c r="B137" s="915"/>
      <c r="C137" s="4"/>
      <c r="D137" s="4"/>
      <c r="E137" s="4"/>
      <c r="F137" s="4"/>
      <c r="G137" s="4"/>
      <c r="H137" s="4"/>
      <c r="I137" s="90"/>
      <c r="J137" s="4"/>
      <c r="K137" s="4"/>
      <c r="L137" s="4"/>
      <c r="M137" s="4"/>
      <c r="N137" s="4"/>
      <c r="O137" s="4"/>
      <c r="P137" s="4"/>
      <c r="Q137" s="91"/>
      <c r="R137" s="90"/>
      <c r="S137" s="4"/>
      <c r="T137" s="4"/>
      <c r="U137" s="4"/>
      <c r="V137" s="4"/>
      <c r="W137" s="90"/>
      <c r="X137" s="90"/>
      <c r="Y137" s="90"/>
      <c r="Z137" s="90"/>
      <c r="AA137" s="90"/>
      <c r="AB137" s="4"/>
      <c r="AC137" s="4"/>
      <c r="AD137" s="4"/>
      <c r="AE137" s="4"/>
      <c r="AF137" s="4"/>
      <c r="AG137" s="4"/>
      <c r="AH137" s="4"/>
      <c r="AI137" s="4"/>
    </row>
    <row r="138" spans="2:35" ht="35.65" customHeight="1" x14ac:dyDescent="0.15">
      <c r="B138" s="915"/>
      <c r="C138" s="4"/>
      <c r="D138" s="4"/>
      <c r="E138" s="4"/>
      <c r="F138" s="4"/>
      <c r="G138" s="4"/>
      <c r="H138" s="4"/>
      <c r="I138" s="90"/>
      <c r="J138" s="4"/>
      <c r="K138" s="4"/>
      <c r="L138" s="4"/>
      <c r="M138" s="4"/>
      <c r="N138" s="4"/>
      <c r="O138" s="4"/>
      <c r="P138" s="4"/>
      <c r="Q138" s="91"/>
      <c r="R138" s="90"/>
      <c r="S138" s="4"/>
      <c r="T138" s="4"/>
      <c r="U138" s="4"/>
      <c r="V138" s="4"/>
      <c r="W138" s="90"/>
      <c r="X138" s="90"/>
      <c r="Y138" s="90"/>
      <c r="Z138" s="90"/>
      <c r="AA138" s="90"/>
      <c r="AB138" s="4"/>
      <c r="AC138" s="4"/>
      <c r="AD138" s="4"/>
      <c r="AE138" s="4"/>
      <c r="AF138" s="4"/>
      <c r="AG138" s="4"/>
      <c r="AH138" s="4"/>
      <c r="AI138" s="4"/>
    </row>
    <row r="139" spans="2:35" ht="35.65" customHeight="1" x14ac:dyDescent="0.15">
      <c r="B139" s="915"/>
      <c r="C139" s="4"/>
      <c r="D139" s="4"/>
      <c r="E139" s="4"/>
      <c r="F139" s="4"/>
      <c r="G139" s="4"/>
      <c r="H139" s="4"/>
      <c r="I139" s="90"/>
      <c r="J139" s="4"/>
      <c r="K139" s="4"/>
      <c r="L139" s="4"/>
      <c r="M139" s="4"/>
      <c r="N139" s="4"/>
      <c r="O139" s="4"/>
      <c r="P139" s="4"/>
      <c r="Q139" s="91"/>
      <c r="R139" s="90"/>
      <c r="S139" s="4"/>
      <c r="T139" s="4"/>
      <c r="U139" s="4"/>
      <c r="V139" s="4"/>
      <c r="W139" s="90"/>
      <c r="X139" s="90"/>
      <c r="Y139" s="90"/>
      <c r="Z139" s="90"/>
      <c r="AA139" s="90"/>
      <c r="AB139" s="4"/>
      <c r="AC139" s="4"/>
      <c r="AD139" s="4"/>
      <c r="AE139" s="4"/>
      <c r="AF139" s="4"/>
      <c r="AG139" s="4"/>
      <c r="AH139" s="4"/>
      <c r="AI139" s="4"/>
    </row>
    <row r="140" spans="2:35" ht="35.65" customHeight="1" x14ac:dyDescent="0.15">
      <c r="B140" s="915"/>
      <c r="C140" s="4"/>
      <c r="D140" s="4"/>
      <c r="E140" s="4"/>
      <c r="F140" s="4"/>
      <c r="G140" s="4"/>
      <c r="H140" s="4"/>
      <c r="I140" s="90"/>
      <c r="J140" s="4"/>
      <c r="K140" s="4"/>
      <c r="L140" s="4"/>
      <c r="M140" s="4"/>
      <c r="N140" s="4"/>
      <c r="O140" s="4"/>
      <c r="P140" s="4"/>
      <c r="Q140" s="91"/>
      <c r="R140" s="90"/>
      <c r="S140" s="4"/>
      <c r="T140" s="4"/>
      <c r="U140" s="4"/>
      <c r="V140" s="4"/>
      <c r="W140" s="90"/>
      <c r="X140" s="90"/>
      <c r="Y140" s="90"/>
      <c r="Z140" s="90"/>
      <c r="AA140" s="90"/>
      <c r="AB140" s="4"/>
      <c r="AC140" s="4"/>
      <c r="AD140" s="4"/>
      <c r="AE140" s="4"/>
      <c r="AF140" s="4"/>
      <c r="AG140" s="4"/>
      <c r="AH140" s="4"/>
      <c r="AI140" s="4"/>
    </row>
    <row r="141" spans="2:35" ht="35.65" customHeight="1" x14ac:dyDescent="0.15">
      <c r="B141" s="915"/>
      <c r="C141" s="4"/>
      <c r="D141" s="4"/>
      <c r="E141" s="4"/>
      <c r="F141" s="4"/>
      <c r="G141" s="4"/>
      <c r="H141" s="4"/>
      <c r="I141" s="90"/>
      <c r="J141" s="4"/>
      <c r="K141" s="4"/>
      <c r="L141" s="4"/>
      <c r="M141" s="4"/>
      <c r="N141" s="4"/>
      <c r="O141" s="4"/>
      <c r="P141" s="4"/>
      <c r="Q141" s="90"/>
      <c r="R141" s="90"/>
      <c r="S141" s="4"/>
      <c r="T141" s="4"/>
      <c r="U141" s="4"/>
      <c r="V141" s="4"/>
      <c r="W141" s="90"/>
      <c r="X141" s="90"/>
      <c r="Y141" s="90"/>
      <c r="Z141" s="90"/>
      <c r="AA141" s="90"/>
      <c r="AB141" s="4"/>
      <c r="AC141" s="4"/>
      <c r="AD141" s="4"/>
      <c r="AE141" s="4"/>
      <c r="AF141" s="4"/>
      <c r="AG141" s="4"/>
      <c r="AH141" s="4"/>
      <c r="AI141" s="4"/>
    </row>
    <row r="142" spans="2:35" ht="35.65" customHeight="1" x14ac:dyDescent="0.15">
      <c r="B142" s="915"/>
      <c r="C142" s="4"/>
      <c r="D142" s="4"/>
      <c r="E142" s="4"/>
      <c r="F142" s="90"/>
      <c r="G142" s="90"/>
      <c r="H142" s="4"/>
      <c r="I142" s="4"/>
      <c r="J142" s="4"/>
      <c r="K142" s="4"/>
      <c r="L142" s="4"/>
      <c r="M142" s="4"/>
      <c r="N142" s="4"/>
      <c r="O142" s="4"/>
      <c r="P142" s="4"/>
      <c r="Q142" s="90"/>
      <c r="R142" s="4"/>
      <c r="S142" s="4"/>
      <c r="T142" s="4"/>
      <c r="U142" s="4"/>
      <c r="V142" s="4"/>
      <c r="W142" s="90"/>
      <c r="X142" s="90"/>
      <c r="Y142" s="90"/>
      <c r="Z142" s="90"/>
      <c r="AA142" s="90"/>
      <c r="AB142" s="4"/>
      <c r="AC142" s="4"/>
      <c r="AD142" s="4"/>
      <c r="AE142" s="4"/>
      <c r="AF142" s="4"/>
      <c r="AG142" s="4"/>
      <c r="AH142" s="4"/>
      <c r="AI142" s="4"/>
    </row>
    <row r="143" spans="2:35" ht="35.65" customHeight="1" x14ac:dyDescent="0.15">
      <c r="B143" s="915"/>
      <c r="C143" s="4"/>
      <c r="D143" s="4"/>
      <c r="E143" s="4"/>
      <c r="F143" s="90"/>
      <c r="G143" s="90"/>
      <c r="H143" s="90"/>
      <c r="I143" s="4"/>
      <c r="J143" s="4"/>
      <c r="K143" s="4"/>
      <c r="L143" s="4"/>
      <c r="M143" s="4"/>
      <c r="N143" s="4"/>
      <c r="O143" s="4"/>
      <c r="P143" s="4"/>
      <c r="Q143" s="90"/>
      <c r="R143" s="4"/>
      <c r="S143" s="4"/>
      <c r="T143" s="4"/>
      <c r="U143" s="4"/>
      <c r="V143" s="4"/>
      <c r="W143" s="90"/>
      <c r="X143" s="90"/>
      <c r="Y143" s="90"/>
      <c r="Z143" s="90"/>
      <c r="AA143" s="90"/>
      <c r="AB143" s="4"/>
      <c r="AC143" s="4"/>
      <c r="AD143" s="4"/>
      <c r="AE143" s="4"/>
      <c r="AF143" s="4"/>
      <c r="AG143" s="4"/>
      <c r="AH143" s="4"/>
      <c r="AI143" s="4"/>
    </row>
    <row r="144" spans="2:35" ht="35.65" customHeight="1" x14ac:dyDescent="0.15">
      <c r="B144" s="915"/>
      <c r="C144" s="90"/>
      <c r="D144" s="4"/>
      <c r="E144" s="4"/>
      <c r="F144" s="90"/>
      <c r="G144" s="90"/>
      <c r="H144" s="90"/>
      <c r="I144" s="4"/>
      <c r="J144" s="4"/>
      <c r="K144" s="4"/>
      <c r="L144" s="4"/>
      <c r="M144" s="4"/>
      <c r="N144" s="4"/>
      <c r="O144" s="4"/>
      <c r="P144" s="4"/>
      <c r="Q144" s="90"/>
      <c r="R144" s="90"/>
      <c r="S144" s="4"/>
      <c r="T144" s="4"/>
      <c r="U144" s="4"/>
      <c r="V144" s="4"/>
      <c r="W144" s="90"/>
      <c r="X144" s="90"/>
      <c r="Y144" s="90"/>
      <c r="Z144" s="90"/>
      <c r="AA144" s="90"/>
      <c r="AB144" s="4"/>
      <c r="AC144" s="4"/>
      <c r="AD144" s="4"/>
      <c r="AE144" s="4"/>
      <c r="AF144" s="4"/>
      <c r="AG144" s="4"/>
      <c r="AH144" s="4"/>
      <c r="AI144" s="4"/>
    </row>
    <row r="145" spans="2:35" ht="35.65" customHeight="1" x14ac:dyDescent="0.15">
      <c r="B145" s="915"/>
      <c r="C145" s="90"/>
      <c r="D145" s="4"/>
      <c r="E145" s="4"/>
      <c r="F145" s="90"/>
      <c r="G145" s="90"/>
      <c r="H145" s="90"/>
      <c r="I145" s="4"/>
      <c r="J145" s="4"/>
      <c r="K145" s="4"/>
      <c r="L145" s="4"/>
      <c r="M145" s="4"/>
      <c r="N145" s="4"/>
      <c r="O145" s="4"/>
      <c r="P145" s="4"/>
      <c r="Q145" s="90"/>
      <c r="R145" s="90"/>
      <c r="S145" s="4"/>
      <c r="T145" s="4"/>
      <c r="U145" s="4"/>
      <c r="V145" s="4"/>
      <c r="W145" s="90"/>
      <c r="X145" s="90"/>
      <c r="Y145" s="90"/>
      <c r="Z145" s="90"/>
      <c r="AA145" s="90"/>
      <c r="AB145" s="4"/>
      <c r="AC145" s="4"/>
      <c r="AD145" s="4"/>
      <c r="AE145" s="4"/>
      <c r="AF145" s="4"/>
      <c r="AG145" s="4"/>
      <c r="AH145" s="4"/>
      <c r="AI145" s="4"/>
    </row>
    <row r="146" spans="2:35" ht="35.65" customHeight="1" x14ac:dyDescent="0.15">
      <c r="B146" s="915"/>
      <c r="C146" s="90"/>
      <c r="D146" s="4"/>
      <c r="E146" s="4"/>
      <c r="F146" s="90"/>
      <c r="G146" s="90"/>
      <c r="H146" s="90"/>
      <c r="I146" s="4"/>
      <c r="J146" s="4"/>
      <c r="K146" s="4"/>
      <c r="L146" s="4"/>
      <c r="M146" s="4"/>
      <c r="N146" s="4"/>
      <c r="O146" s="4"/>
      <c r="P146" s="4"/>
      <c r="Q146" s="90"/>
      <c r="R146" s="90"/>
      <c r="S146" s="4"/>
      <c r="T146" s="4"/>
      <c r="U146" s="4"/>
      <c r="V146" s="4"/>
      <c r="W146" s="90"/>
      <c r="X146" s="90"/>
      <c r="Y146" s="90"/>
      <c r="Z146" s="90"/>
      <c r="AA146" s="90"/>
      <c r="AB146" s="4"/>
      <c r="AC146" s="4"/>
      <c r="AD146" s="4"/>
      <c r="AE146" s="4"/>
      <c r="AF146" s="4"/>
      <c r="AG146" s="4"/>
      <c r="AH146" s="4"/>
      <c r="AI146" s="4"/>
    </row>
    <row r="147" spans="2:35" ht="22.5" customHeight="1" x14ac:dyDescent="0.15">
      <c r="B147" s="915"/>
      <c r="C147" s="90"/>
      <c r="D147" s="4"/>
      <c r="E147" s="93"/>
      <c r="H147" s="94"/>
      <c r="I147" s="94"/>
      <c r="J147" s="94"/>
      <c r="K147" s="94"/>
      <c r="L147" s="94"/>
      <c r="M147" s="4"/>
      <c r="N147" s="4"/>
      <c r="O147" s="4"/>
      <c r="P147" s="4"/>
      <c r="Q147" s="90"/>
      <c r="R147" s="90"/>
      <c r="S147" s="4"/>
      <c r="T147" s="4"/>
      <c r="U147" s="4"/>
      <c r="V147" s="4"/>
      <c r="W147" s="90"/>
      <c r="X147" s="90"/>
      <c r="Y147" s="90"/>
      <c r="Z147" s="90"/>
      <c r="AA147" s="90"/>
    </row>
    <row r="148" spans="2:35" ht="71.25" customHeight="1" x14ac:dyDescent="0.15">
      <c r="B148" s="915"/>
      <c r="C148" s="4"/>
      <c r="D148" s="4"/>
      <c r="E148" s="93"/>
      <c r="H148" s="4"/>
      <c r="I148" s="4"/>
      <c r="J148" s="4"/>
      <c r="K148" s="4"/>
      <c r="L148" s="4"/>
      <c r="M148" s="4"/>
      <c r="N148" s="4"/>
      <c r="O148" s="4"/>
      <c r="P148" s="4"/>
      <c r="Q148" s="4"/>
      <c r="R148" s="4"/>
      <c r="S148" s="291"/>
      <c r="T148" s="291"/>
      <c r="U148" s="291"/>
      <c r="V148" s="916"/>
      <c r="W148" s="916"/>
      <c r="X148" s="916"/>
      <c r="Y148" s="916"/>
      <c r="Z148" s="916"/>
      <c r="AA148" s="916"/>
      <c r="AB148" s="916"/>
      <c r="AC148" s="916"/>
      <c r="AD148" s="916"/>
      <c r="AE148" s="916"/>
      <c r="AF148" s="916"/>
      <c r="AG148" s="916"/>
      <c r="AH148" s="916"/>
      <c r="AI148" s="916"/>
    </row>
    <row r="149" spans="2:35" ht="26.25" customHeight="1" x14ac:dyDescent="0.2">
      <c r="B149" s="915"/>
      <c r="C149" s="917"/>
      <c r="D149" s="917"/>
      <c r="E149" s="917"/>
      <c r="F149" s="917"/>
      <c r="G149" s="917"/>
      <c r="H149" s="917"/>
      <c r="I149" s="917"/>
      <c r="J149" s="917"/>
      <c r="K149" s="917"/>
      <c r="L149" s="917"/>
      <c r="M149" s="917"/>
      <c r="N149" s="917"/>
      <c r="O149" s="917"/>
      <c r="P149" s="917"/>
      <c r="Q149" s="917"/>
      <c r="R149" s="917"/>
      <c r="S149" s="917"/>
      <c r="T149" s="917"/>
      <c r="U149" s="917"/>
      <c r="V149" s="917"/>
      <c r="W149" s="917"/>
      <c r="X149" s="917"/>
      <c r="Y149" s="917"/>
      <c r="Z149" s="917"/>
      <c r="AA149" s="917"/>
      <c r="AB149" s="917"/>
      <c r="AC149" s="917"/>
      <c r="AD149" s="917"/>
      <c r="AE149" s="917"/>
      <c r="AF149" s="917"/>
      <c r="AG149" s="917"/>
      <c r="AH149" s="917"/>
      <c r="AI149" s="917"/>
    </row>
    <row r="150" spans="2:35" ht="35.65" customHeight="1" x14ac:dyDescent="0.15">
      <c r="B150" s="915"/>
      <c r="C150" s="4"/>
      <c r="D150" s="4"/>
      <c r="E150" s="4"/>
      <c r="F150" s="4"/>
      <c r="G150" s="4"/>
      <c r="H150" s="4"/>
      <c r="I150" s="90"/>
      <c r="J150" s="4"/>
      <c r="K150" s="4"/>
      <c r="L150" s="4"/>
      <c r="M150" s="4"/>
      <c r="N150" s="4"/>
      <c r="O150" s="4"/>
      <c r="P150" s="4"/>
      <c r="Q150" s="91"/>
      <c r="R150" s="90"/>
      <c r="S150" s="4"/>
      <c r="T150" s="4"/>
      <c r="U150" s="4"/>
      <c r="V150" s="4"/>
      <c r="W150" s="90"/>
      <c r="X150" s="90"/>
      <c r="Y150" s="90"/>
      <c r="Z150" s="90"/>
      <c r="AA150" s="90"/>
      <c r="AB150" s="4"/>
      <c r="AC150" s="4"/>
      <c r="AD150" s="4"/>
      <c r="AE150" s="4"/>
      <c r="AF150" s="4"/>
      <c r="AG150" s="4"/>
      <c r="AH150" s="4"/>
      <c r="AI150" s="4"/>
    </row>
    <row r="151" spans="2:35" ht="35.65" customHeight="1" x14ac:dyDescent="0.15">
      <c r="B151" s="915"/>
      <c r="C151" s="4"/>
      <c r="D151" s="4"/>
      <c r="E151" s="4"/>
      <c r="F151" s="4"/>
      <c r="G151" s="4"/>
      <c r="H151" s="4"/>
      <c r="I151" s="90"/>
      <c r="J151" s="4"/>
      <c r="K151" s="4"/>
      <c r="L151" s="4"/>
      <c r="M151" s="4"/>
      <c r="N151" s="4"/>
      <c r="O151" s="4"/>
      <c r="P151" s="4"/>
      <c r="Q151" s="91"/>
      <c r="R151" s="90"/>
      <c r="S151" s="4"/>
      <c r="T151" s="4"/>
      <c r="U151" s="4"/>
      <c r="V151" s="4"/>
      <c r="W151" s="90"/>
      <c r="X151" s="90"/>
      <c r="Y151" s="90"/>
      <c r="Z151" s="90"/>
      <c r="AA151" s="90"/>
      <c r="AB151" s="4"/>
      <c r="AC151" s="4"/>
      <c r="AD151" s="4"/>
      <c r="AE151" s="4"/>
      <c r="AF151" s="4"/>
      <c r="AG151" s="4"/>
      <c r="AH151" s="4"/>
      <c r="AI151" s="4"/>
    </row>
    <row r="152" spans="2:35" ht="35.65" customHeight="1" x14ac:dyDescent="0.15">
      <c r="B152" s="915"/>
      <c r="C152" s="4"/>
      <c r="D152" s="4"/>
      <c r="E152" s="4"/>
      <c r="F152" s="4"/>
      <c r="G152" s="4"/>
      <c r="H152" s="4"/>
      <c r="I152" s="90"/>
      <c r="J152" s="4"/>
      <c r="K152" s="4"/>
      <c r="L152" s="4"/>
      <c r="M152" s="4"/>
      <c r="N152" s="4"/>
      <c r="O152" s="4"/>
      <c r="P152" s="4"/>
      <c r="Q152" s="91"/>
      <c r="R152" s="90"/>
      <c r="S152" s="4"/>
      <c r="T152" s="4"/>
      <c r="U152" s="4"/>
      <c r="V152" s="4"/>
      <c r="W152" s="90"/>
      <c r="X152" s="90"/>
      <c r="Y152" s="90"/>
      <c r="Z152" s="90"/>
      <c r="AA152" s="90"/>
      <c r="AB152" s="4"/>
      <c r="AC152" s="4"/>
      <c r="AD152" s="4"/>
      <c r="AE152" s="4"/>
      <c r="AF152" s="4"/>
      <c r="AG152" s="4"/>
      <c r="AH152" s="4"/>
      <c r="AI152" s="4"/>
    </row>
    <row r="153" spans="2:35" ht="35.65" customHeight="1" x14ac:dyDescent="0.15">
      <c r="B153" s="915"/>
      <c r="C153" s="4"/>
      <c r="D153" s="4"/>
      <c r="E153" s="4"/>
      <c r="F153" s="4"/>
      <c r="G153" s="4"/>
      <c r="H153" s="4"/>
      <c r="I153" s="90"/>
      <c r="J153" s="4"/>
      <c r="K153" s="4"/>
      <c r="L153" s="4"/>
      <c r="M153" s="4"/>
      <c r="N153" s="4"/>
      <c r="O153" s="4"/>
      <c r="P153" s="4"/>
      <c r="Q153" s="91"/>
      <c r="R153" s="90"/>
      <c r="S153" s="4"/>
      <c r="T153" s="4"/>
      <c r="U153" s="4"/>
      <c r="V153" s="4"/>
      <c r="W153" s="90"/>
      <c r="X153" s="90"/>
      <c r="Y153" s="90"/>
      <c r="Z153" s="90"/>
      <c r="AA153" s="90"/>
      <c r="AB153" s="4"/>
      <c r="AC153" s="4"/>
      <c r="AD153" s="4"/>
      <c r="AE153" s="4"/>
      <c r="AF153" s="4"/>
      <c r="AG153" s="4"/>
      <c r="AH153" s="4"/>
      <c r="AI153" s="4"/>
    </row>
    <row r="154" spans="2:35" ht="35.65" customHeight="1" x14ac:dyDescent="0.15">
      <c r="B154" s="915"/>
      <c r="C154" s="4"/>
      <c r="D154" s="4"/>
      <c r="E154" s="4"/>
      <c r="F154" s="4"/>
      <c r="G154" s="4"/>
      <c r="H154" s="4"/>
      <c r="I154" s="90"/>
      <c r="J154" s="4"/>
      <c r="K154" s="4"/>
      <c r="L154" s="4"/>
      <c r="M154" s="4"/>
      <c r="N154" s="4"/>
      <c r="O154" s="4"/>
      <c r="P154" s="4"/>
      <c r="Q154" s="90"/>
      <c r="R154" s="90"/>
      <c r="S154" s="4"/>
      <c r="T154" s="4"/>
      <c r="U154" s="4"/>
      <c r="V154" s="4"/>
      <c r="W154" s="90"/>
      <c r="X154" s="90"/>
      <c r="Y154" s="90"/>
      <c r="Z154" s="90"/>
      <c r="AA154" s="90"/>
      <c r="AB154" s="4"/>
      <c r="AC154" s="4"/>
      <c r="AD154" s="4"/>
      <c r="AE154" s="4"/>
      <c r="AF154" s="4"/>
      <c r="AG154" s="4"/>
      <c r="AH154" s="4"/>
      <c r="AI154" s="4"/>
    </row>
    <row r="155" spans="2:35" ht="35.65" customHeight="1" x14ac:dyDescent="0.15">
      <c r="B155" s="915"/>
      <c r="C155" s="4"/>
      <c r="D155" s="4"/>
      <c r="E155" s="4"/>
      <c r="F155" s="90"/>
      <c r="G155" s="90"/>
      <c r="H155" s="4"/>
      <c r="I155" s="4"/>
      <c r="J155" s="4"/>
      <c r="K155" s="4"/>
      <c r="L155" s="4"/>
      <c r="M155" s="4"/>
      <c r="N155" s="4"/>
      <c r="O155" s="4"/>
      <c r="P155" s="4"/>
      <c r="Q155" s="90"/>
      <c r="R155" s="4"/>
      <c r="S155" s="4"/>
      <c r="T155" s="4"/>
      <c r="U155" s="4"/>
      <c r="V155" s="4"/>
      <c r="W155" s="90"/>
      <c r="X155" s="90"/>
      <c r="Y155" s="90"/>
      <c r="Z155" s="90"/>
      <c r="AA155" s="90"/>
      <c r="AB155" s="4"/>
      <c r="AC155" s="4"/>
      <c r="AD155" s="4"/>
      <c r="AE155" s="4"/>
      <c r="AF155" s="4"/>
      <c r="AG155" s="4"/>
      <c r="AH155" s="4"/>
      <c r="AI155" s="4"/>
    </row>
    <row r="156" spans="2:35" ht="35.65" customHeight="1" x14ac:dyDescent="0.15">
      <c r="B156" s="915"/>
      <c r="C156" s="4"/>
      <c r="D156" s="4"/>
      <c r="E156" s="4"/>
      <c r="F156" s="90"/>
      <c r="G156" s="90"/>
      <c r="H156" s="90"/>
      <c r="I156" s="4"/>
      <c r="J156" s="4"/>
      <c r="K156" s="4"/>
      <c r="L156" s="4"/>
      <c r="M156" s="4"/>
      <c r="N156" s="4"/>
      <c r="O156" s="4"/>
      <c r="P156" s="4"/>
      <c r="Q156" s="90"/>
      <c r="R156" s="4"/>
      <c r="S156" s="4"/>
      <c r="T156" s="4"/>
      <c r="U156" s="4"/>
      <c r="V156" s="4"/>
      <c r="W156" s="90"/>
      <c r="X156" s="90"/>
      <c r="Y156" s="90"/>
      <c r="Z156" s="90"/>
      <c r="AA156" s="90"/>
      <c r="AB156" s="4"/>
      <c r="AC156" s="4"/>
      <c r="AD156" s="4"/>
      <c r="AE156" s="4"/>
      <c r="AF156" s="4"/>
      <c r="AG156" s="4"/>
      <c r="AH156" s="4"/>
      <c r="AI156" s="4"/>
    </row>
    <row r="157" spans="2:35" ht="35.65" customHeight="1" x14ac:dyDescent="0.15">
      <c r="B157" s="915"/>
      <c r="C157" s="90"/>
      <c r="D157" s="4"/>
      <c r="E157" s="4"/>
      <c r="F157" s="90"/>
      <c r="G157" s="90"/>
      <c r="H157" s="90"/>
      <c r="I157" s="4"/>
      <c r="J157" s="4"/>
      <c r="K157" s="4"/>
      <c r="L157" s="4"/>
      <c r="M157" s="4"/>
      <c r="N157" s="4"/>
      <c r="O157" s="4"/>
      <c r="P157" s="4"/>
      <c r="Q157" s="90"/>
      <c r="R157" s="90"/>
      <c r="S157" s="4"/>
      <c r="T157" s="4"/>
      <c r="U157" s="4"/>
      <c r="V157" s="4"/>
      <c r="W157" s="90"/>
      <c r="X157" s="90"/>
      <c r="Y157" s="90"/>
      <c r="Z157" s="90"/>
      <c r="AA157" s="90"/>
      <c r="AB157" s="4"/>
      <c r="AC157" s="4"/>
      <c r="AD157" s="4"/>
      <c r="AE157" s="4"/>
      <c r="AF157" s="4"/>
      <c r="AG157" s="4"/>
      <c r="AH157" s="4"/>
      <c r="AI157" s="4"/>
    </row>
    <row r="158" spans="2:35" ht="35.65" customHeight="1" x14ac:dyDescent="0.15">
      <c r="B158" s="915"/>
      <c r="C158" s="90"/>
      <c r="D158" s="4"/>
      <c r="E158" s="4"/>
      <c r="F158" s="90"/>
      <c r="G158" s="90"/>
      <c r="H158" s="90"/>
      <c r="I158" s="4"/>
      <c r="J158" s="4"/>
      <c r="K158" s="4"/>
      <c r="L158" s="4"/>
      <c r="M158" s="4"/>
      <c r="N158" s="4"/>
      <c r="O158" s="4"/>
      <c r="P158" s="4"/>
      <c r="Q158" s="90"/>
      <c r="R158" s="90"/>
      <c r="S158" s="4"/>
      <c r="T158" s="4"/>
      <c r="U158" s="4"/>
      <c r="V158" s="4"/>
      <c r="W158" s="90"/>
      <c r="X158" s="90"/>
      <c r="Y158" s="90"/>
      <c r="Z158" s="90"/>
      <c r="AA158" s="90"/>
      <c r="AB158" s="4"/>
      <c r="AC158" s="4"/>
      <c r="AD158" s="4"/>
      <c r="AE158" s="4"/>
      <c r="AF158" s="4"/>
      <c r="AG158" s="4"/>
      <c r="AH158" s="4"/>
      <c r="AI158" s="4"/>
    </row>
    <row r="159" spans="2:35" ht="35.65" customHeight="1" x14ac:dyDescent="0.15">
      <c r="B159" s="915"/>
      <c r="C159" s="90"/>
      <c r="D159" s="4"/>
      <c r="E159" s="4"/>
      <c r="F159" s="90"/>
      <c r="G159" s="90"/>
      <c r="H159" s="90"/>
      <c r="I159" s="4"/>
      <c r="J159" s="4"/>
      <c r="K159" s="4"/>
      <c r="L159" s="4"/>
      <c r="M159" s="4"/>
      <c r="N159" s="4"/>
      <c r="O159" s="4"/>
      <c r="P159" s="4"/>
      <c r="Q159" s="90"/>
      <c r="R159" s="90"/>
      <c r="S159" s="4"/>
      <c r="T159" s="4"/>
      <c r="U159" s="4"/>
      <c r="V159" s="4"/>
      <c r="W159" s="90"/>
      <c r="X159" s="90"/>
      <c r="Y159" s="90"/>
      <c r="Z159" s="90"/>
      <c r="AA159" s="90"/>
      <c r="AB159" s="4"/>
      <c r="AC159" s="4"/>
      <c r="AD159" s="4"/>
      <c r="AE159" s="4"/>
      <c r="AF159" s="4"/>
      <c r="AG159" s="4"/>
      <c r="AH159" s="4"/>
      <c r="AI159" s="4"/>
    </row>
    <row r="160" spans="2:35" ht="22.5" customHeight="1" x14ac:dyDescent="0.15">
      <c r="B160" s="915"/>
      <c r="C160" s="90"/>
      <c r="D160" s="4"/>
      <c r="E160" s="93"/>
      <c r="H160" s="94"/>
      <c r="I160" s="94"/>
      <c r="J160" s="94"/>
      <c r="K160" s="94"/>
      <c r="L160" s="94"/>
      <c r="M160" s="4"/>
      <c r="N160" s="4"/>
      <c r="O160" s="4"/>
      <c r="P160" s="4"/>
      <c r="Q160" s="90"/>
      <c r="R160" s="90"/>
      <c r="S160" s="4"/>
      <c r="T160" s="4"/>
      <c r="U160" s="4"/>
      <c r="V160" s="4"/>
      <c r="W160" s="90"/>
      <c r="X160" s="90"/>
      <c r="Y160" s="90"/>
      <c r="Z160" s="90"/>
      <c r="AA160" s="90"/>
    </row>
    <row r="161" spans="2:35" ht="71.25" customHeight="1" x14ac:dyDescent="0.15">
      <c r="B161" s="915"/>
      <c r="C161" s="4"/>
      <c r="D161" s="4"/>
      <c r="E161" s="93"/>
      <c r="H161" s="4"/>
      <c r="I161" s="4"/>
      <c r="J161" s="4"/>
      <c r="K161" s="4"/>
      <c r="L161" s="4"/>
      <c r="M161" s="4"/>
      <c r="N161" s="4"/>
      <c r="O161" s="4"/>
      <c r="P161" s="4"/>
      <c r="Q161" s="4"/>
      <c r="R161" s="4"/>
      <c r="S161" s="291"/>
      <c r="T161" s="291"/>
      <c r="U161" s="291"/>
      <c r="V161" s="916"/>
      <c r="W161" s="916"/>
      <c r="X161" s="916"/>
      <c r="Y161" s="916"/>
      <c r="Z161" s="916"/>
      <c r="AA161" s="916"/>
      <c r="AB161" s="916"/>
      <c r="AC161" s="916"/>
      <c r="AD161" s="916"/>
      <c r="AE161" s="916"/>
      <c r="AF161" s="916"/>
      <c r="AG161" s="916"/>
      <c r="AH161" s="916"/>
      <c r="AI161" s="916"/>
    </row>
  </sheetData>
  <mergeCells count="5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 ref="B71:B83"/>
    <mergeCell ref="C71:AI71"/>
    <mergeCell ref="V83:AI83"/>
    <mergeCell ref="B84:B96"/>
    <mergeCell ref="C84:AI84"/>
    <mergeCell ref="V96:AI96"/>
    <mergeCell ref="B97:B109"/>
    <mergeCell ref="C97:AI97"/>
    <mergeCell ref="V109:AI109"/>
    <mergeCell ref="B110:B122"/>
    <mergeCell ref="C110:AI110"/>
    <mergeCell ref="V122:AI122"/>
    <mergeCell ref="B149:B161"/>
    <mergeCell ref="C149:AI149"/>
    <mergeCell ref="V161:AI161"/>
    <mergeCell ref="B123:B135"/>
    <mergeCell ref="C123:AI123"/>
    <mergeCell ref="V135:AI135"/>
    <mergeCell ref="B136:B148"/>
    <mergeCell ref="C136:AI136"/>
    <mergeCell ref="V148:AI148"/>
  </mergeCells>
  <phoneticPr fontId="10"/>
  <printOptions horizontalCentered="1" verticalCentered="1"/>
  <pageMargins left="0.23622047244094491" right="0.23622047244094491" top="0.74803149606299213" bottom="0.74803149606299213" header="0.31496062992125984" footer="0.31496062992125984"/>
  <pageSetup paperSize="9" scale="86" fitToWidth="0" orientation="landscape" copies="2" r:id="rId1"/>
  <headerFooter alignWithMargins="0"/>
  <rowBreaks count="1" manualBreakCount="1">
    <brk id="18" min="1" max="34" man="1"/>
  </rowBreaks>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70"/>
  <sheetViews>
    <sheetView showGridLines="0" showZeros="0" view="pageBreakPreview" zoomScale="55" zoomScaleNormal="85" zoomScaleSheetLayoutView="55" workbookViewId="0">
      <selection activeCell="AQ29" sqref="AQ29"/>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244</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463" t="s">
        <v>438</v>
      </c>
      <c r="T4" s="464"/>
      <c r="U4" s="464"/>
      <c r="V4" s="465"/>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466"/>
      <c r="T5" s="467"/>
      <c r="U5" s="467"/>
      <c r="V5" s="468"/>
      <c r="W5" s="911" t="s">
        <v>522</v>
      </c>
      <c r="X5" s="912"/>
      <c r="Y5" s="912"/>
      <c r="Z5" s="912"/>
      <c r="AA5" s="912"/>
      <c r="AB5" s="913"/>
      <c r="AC5" s="466"/>
      <c r="AD5" s="467"/>
      <c r="AE5" s="468"/>
      <c r="AF5" s="888"/>
      <c r="AG5" s="889"/>
      <c r="AH5" s="889"/>
      <c r="AI5" s="890"/>
    </row>
    <row r="6" spans="2:35" ht="26.25" customHeight="1" x14ac:dyDescent="0.2">
      <c r="B6" s="892" t="s">
        <v>20</v>
      </c>
      <c r="C6" s="919" t="s">
        <v>19</v>
      </c>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20"/>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8.7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8.7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E34" s="4"/>
      <c r="F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8.7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8.7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8.7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sheetData>
  <mergeCells count="29">
    <mergeCell ref="B45:B57"/>
    <mergeCell ref="C45:AI45"/>
    <mergeCell ref="V57:AI57"/>
    <mergeCell ref="B58:B70"/>
    <mergeCell ref="C58:AI58"/>
    <mergeCell ref="V70:AI70"/>
    <mergeCell ref="B19:B31"/>
    <mergeCell ref="C19:AI19"/>
    <mergeCell ref="V31:AI31"/>
    <mergeCell ref="B32:B44"/>
    <mergeCell ref="C32:AI32"/>
    <mergeCell ref="V44:AI44"/>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0"/>
  <printOptions horizontalCentered="1" verticalCentered="1"/>
  <pageMargins left="0.23622047244094491" right="0.23622047244094491" top="0.74803149606299213" bottom="0.74803149606299213" header="0.31496062992125984" footer="0.31496062992125984"/>
  <pageSetup paperSize="9" scale="85" fitToWidth="0" orientation="landscape" copies="2" r:id="rId1"/>
  <headerFooter alignWithMargins="0"/>
  <rowBreaks count="5" manualBreakCount="5">
    <brk id="18" min="1" max="34" man="1"/>
    <brk id="31" min="1" max="34" man="1"/>
    <brk id="44" min="1" max="34" man="1"/>
    <brk id="57" min="1" max="34" man="1"/>
    <brk id="70" min="1" max="34" man="1"/>
  </rowBreak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DE37-3A4F-42D2-AC4E-E6C209AF74EB}">
  <dimension ref="B2:AI70"/>
  <sheetViews>
    <sheetView showGridLines="0" showZeros="0" view="pageBreakPreview" topLeftCell="A8" zoomScaleNormal="85" zoomScaleSheetLayoutView="100" workbookViewId="0">
      <selection activeCell="AK24" sqref="AK24:AK25"/>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244</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463" t="s">
        <v>438</v>
      </c>
      <c r="T4" s="464"/>
      <c r="U4" s="464"/>
      <c r="V4" s="465"/>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466"/>
      <c r="T5" s="467"/>
      <c r="U5" s="467"/>
      <c r="V5" s="468"/>
      <c r="W5" s="911" t="s">
        <v>522</v>
      </c>
      <c r="X5" s="912"/>
      <c r="Y5" s="912"/>
      <c r="Z5" s="912"/>
      <c r="AA5" s="912"/>
      <c r="AB5" s="913"/>
      <c r="AC5" s="466"/>
      <c r="AD5" s="467"/>
      <c r="AE5" s="468"/>
      <c r="AF5" s="888"/>
      <c r="AG5" s="889"/>
      <c r="AH5" s="889"/>
      <c r="AI5" s="890"/>
    </row>
    <row r="6" spans="2:35" ht="26.25" customHeight="1" x14ac:dyDescent="0.2">
      <c r="B6" s="892" t="s">
        <v>20</v>
      </c>
      <c r="C6" s="919" t="s">
        <v>19</v>
      </c>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20"/>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8.7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8.7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E34" s="4"/>
      <c r="F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8.7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8.7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8.7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sheetData>
  <mergeCells count="2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s>
  <phoneticPr fontId="10"/>
  <printOptions horizontalCentered="1" verticalCentered="1"/>
  <pageMargins left="0.23622047244094491" right="0.23622047244094491" top="0.74803149606299213" bottom="0.74803149606299213" header="0.31496062992125984" footer="0.31496062992125984"/>
  <pageSetup paperSize="9" scale="82" fitToWidth="0" orientation="landscape" copies="2" r:id="rId1"/>
  <headerFooter alignWithMargins="0"/>
  <rowBreaks count="5" manualBreakCount="5">
    <brk id="18" min="1" max="34" man="1"/>
    <brk id="31" min="1" max="34" man="1"/>
    <brk id="44" min="1" max="34" man="1"/>
    <brk id="57" min="1" max="34" man="1"/>
    <brk id="70" min="1" max="34" man="1"/>
  </rowBreaks>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89DD-F580-4E56-962A-2E8812E41D24}">
  <dimension ref="B2:AI70"/>
  <sheetViews>
    <sheetView showGridLines="0" showZeros="0" view="pageBreakPreview" zoomScale="115" zoomScaleNormal="85" zoomScaleSheetLayoutView="115" workbookViewId="0">
      <selection activeCell="M86" sqref="M86"/>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244</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463" t="s">
        <v>438</v>
      </c>
      <c r="T4" s="464"/>
      <c r="U4" s="464"/>
      <c r="V4" s="465"/>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466"/>
      <c r="T5" s="467"/>
      <c r="U5" s="467"/>
      <c r="V5" s="468"/>
      <c r="W5" s="911" t="s">
        <v>522</v>
      </c>
      <c r="X5" s="912"/>
      <c r="Y5" s="912"/>
      <c r="Z5" s="912"/>
      <c r="AA5" s="912"/>
      <c r="AB5" s="913"/>
      <c r="AC5" s="466"/>
      <c r="AD5" s="467"/>
      <c r="AE5" s="468"/>
      <c r="AF5" s="888"/>
      <c r="AG5" s="889"/>
      <c r="AH5" s="889"/>
      <c r="AI5" s="890"/>
    </row>
    <row r="6" spans="2:35" ht="26.25" customHeight="1" x14ac:dyDescent="0.2">
      <c r="B6" s="892" t="s">
        <v>20</v>
      </c>
      <c r="C6" s="919" t="s">
        <v>19</v>
      </c>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20"/>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8.7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8.7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E34" s="4"/>
      <c r="F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8.7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8.7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8.7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sheetData>
  <mergeCells count="2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s>
  <phoneticPr fontId="10"/>
  <printOptions horizontalCentered="1" verticalCentered="1"/>
  <pageMargins left="0.23622047244094491" right="0.23622047244094491" top="0.74803149606299213" bottom="0.74803149606299213" header="0.31496062992125984" footer="0.31496062992125984"/>
  <pageSetup paperSize="9" scale="82" fitToWidth="0" orientation="landscape" copies="2" r:id="rId1"/>
  <headerFooter alignWithMargins="0"/>
  <rowBreaks count="5" manualBreakCount="5">
    <brk id="18" min="1" max="34" man="1"/>
    <brk id="31" min="1" max="34" man="1"/>
    <brk id="44" min="1" max="34" man="1"/>
    <brk id="57" min="1" max="34" man="1"/>
    <brk id="70" min="1" max="34" man="1"/>
  </rowBreaks>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BA49-F852-474F-9CED-F36D4BF616DF}">
  <dimension ref="B2:AI70"/>
  <sheetViews>
    <sheetView showGridLines="0" showZeros="0" view="pageBreakPreview" zoomScale="130" zoomScaleNormal="85" zoomScaleSheetLayoutView="130" workbookViewId="0">
      <selection activeCell="R73" sqref="R7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244</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463" t="s">
        <v>438</v>
      </c>
      <c r="T4" s="464"/>
      <c r="U4" s="464"/>
      <c r="V4" s="465"/>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466"/>
      <c r="T5" s="467"/>
      <c r="U5" s="467"/>
      <c r="V5" s="468"/>
      <c r="W5" s="911" t="s">
        <v>522</v>
      </c>
      <c r="X5" s="912"/>
      <c r="Y5" s="912"/>
      <c r="Z5" s="912"/>
      <c r="AA5" s="912"/>
      <c r="AB5" s="913"/>
      <c r="AC5" s="466"/>
      <c r="AD5" s="467"/>
      <c r="AE5" s="468"/>
      <c r="AF5" s="888"/>
      <c r="AG5" s="889"/>
      <c r="AH5" s="889"/>
      <c r="AI5" s="890"/>
    </row>
    <row r="6" spans="2:35" ht="26.25" customHeight="1" x14ac:dyDescent="0.2">
      <c r="B6" s="892" t="s">
        <v>20</v>
      </c>
      <c r="C6" s="919" t="s">
        <v>19</v>
      </c>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20"/>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8.7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8.7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E34" s="4"/>
      <c r="F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8.7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8.7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8.7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sheetData>
  <mergeCells count="2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s>
  <phoneticPr fontId="10"/>
  <printOptions horizontalCentered="1" verticalCentered="1"/>
  <pageMargins left="0.23622047244094491" right="0.23622047244094491" top="0.74803149606299213" bottom="0.74803149606299213" header="0.31496062992125984" footer="0.31496062992125984"/>
  <pageSetup paperSize="9" scale="85" fitToWidth="0" orientation="landscape" copies="2" r:id="rId1"/>
  <headerFooter alignWithMargins="0"/>
  <rowBreaks count="5" manualBreakCount="5">
    <brk id="18" min="1" max="34" man="1"/>
    <brk id="31" min="1" max="34" man="1"/>
    <brk id="44" min="1" max="34" man="1"/>
    <brk id="57" min="1" max="34" man="1"/>
    <brk id="70" min="1" max="34" man="1"/>
  </rowBreaks>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12316-933C-4E5F-8118-CDC69808357A}">
  <dimension ref="B2:AI70"/>
  <sheetViews>
    <sheetView showGridLines="0" showZeros="0" view="pageBreakPreview" zoomScaleNormal="85" zoomScaleSheetLayoutView="100" workbookViewId="0">
      <selection activeCell="V79" sqref="V79"/>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83" t="s">
        <v>244</v>
      </c>
      <c r="C3" s="483"/>
      <c r="D3" s="483"/>
      <c r="E3" s="870"/>
      <c r="F3" s="870"/>
      <c r="G3" s="870"/>
      <c r="H3" s="870"/>
      <c r="I3" s="870"/>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71" t="s">
        <v>17</v>
      </c>
      <c r="C4" s="872"/>
      <c r="D4" s="873"/>
      <c r="E4" s="874" t="s">
        <v>1265</v>
      </c>
      <c r="F4" s="875"/>
      <c r="G4" s="875"/>
      <c r="H4" s="875"/>
      <c r="I4" s="876"/>
      <c r="J4" s="877" t="s">
        <v>18</v>
      </c>
      <c r="K4" s="878"/>
      <c r="L4" s="879"/>
      <c r="M4" s="880" t="s">
        <v>559</v>
      </c>
      <c r="N4" s="881"/>
      <c r="O4" s="881"/>
      <c r="P4" s="881"/>
      <c r="Q4" s="881"/>
      <c r="R4" s="881"/>
      <c r="S4" s="463" t="s">
        <v>438</v>
      </c>
      <c r="T4" s="464"/>
      <c r="U4" s="464"/>
      <c r="V4" s="465"/>
      <c r="W4" s="882" t="s">
        <v>521</v>
      </c>
      <c r="X4" s="883"/>
      <c r="Y4" s="883"/>
      <c r="Z4" s="883"/>
      <c r="AA4" s="883"/>
      <c r="AB4" s="884"/>
      <c r="AC4" s="463" t="s">
        <v>183</v>
      </c>
      <c r="AD4" s="464"/>
      <c r="AE4" s="465"/>
      <c r="AF4" s="885">
        <v>45590</v>
      </c>
      <c r="AG4" s="886"/>
      <c r="AH4" s="886"/>
      <c r="AI4" s="887"/>
    </row>
    <row r="5" spans="2:35" ht="20.100000000000001" customHeight="1" x14ac:dyDescent="0.15">
      <c r="B5" s="899" t="s">
        <v>0</v>
      </c>
      <c r="C5" s="900"/>
      <c r="D5" s="901"/>
      <c r="E5" s="902" t="s">
        <v>1267</v>
      </c>
      <c r="F5" s="903"/>
      <c r="G5" s="903"/>
      <c r="H5" s="903"/>
      <c r="I5" s="904"/>
      <c r="J5" s="905" t="s">
        <v>1</v>
      </c>
      <c r="K5" s="906"/>
      <c r="L5" s="907"/>
      <c r="M5" s="908" t="s">
        <v>1283</v>
      </c>
      <c r="N5" s="909"/>
      <c r="O5" s="909"/>
      <c r="P5" s="909"/>
      <c r="Q5" s="909"/>
      <c r="R5" s="910"/>
      <c r="S5" s="466"/>
      <c r="T5" s="467"/>
      <c r="U5" s="467"/>
      <c r="V5" s="468"/>
      <c r="W5" s="911" t="s">
        <v>522</v>
      </c>
      <c r="X5" s="912"/>
      <c r="Y5" s="912"/>
      <c r="Z5" s="912"/>
      <c r="AA5" s="912"/>
      <c r="AB5" s="913"/>
      <c r="AC5" s="466"/>
      <c r="AD5" s="467"/>
      <c r="AE5" s="468"/>
      <c r="AF5" s="888"/>
      <c r="AG5" s="889"/>
      <c r="AH5" s="889"/>
      <c r="AI5" s="890"/>
    </row>
    <row r="6" spans="2:35" ht="26.25" customHeight="1" x14ac:dyDescent="0.2">
      <c r="B6" s="892" t="s">
        <v>20</v>
      </c>
      <c r="C6" s="919" t="s">
        <v>19</v>
      </c>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20"/>
    </row>
    <row r="7" spans="2:35" ht="35.65" customHeight="1" x14ac:dyDescent="0.15">
      <c r="B7" s="892"/>
      <c r="C7" s="4"/>
      <c r="D7" s="4"/>
      <c r="E7" s="4"/>
      <c r="F7" s="4"/>
      <c r="G7" s="4"/>
      <c r="H7" s="4"/>
      <c r="I7" s="90"/>
      <c r="J7" s="4"/>
      <c r="K7" s="4"/>
      <c r="L7" s="4"/>
      <c r="M7" s="4"/>
      <c r="N7" s="4"/>
      <c r="O7" s="4"/>
      <c r="P7" s="4"/>
      <c r="Q7" s="91"/>
      <c r="R7" s="90"/>
      <c r="S7" s="4"/>
      <c r="T7" s="4"/>
      <c r="U7" s="4"/>
      <c r="V7" s="4"/>
      <c r="W7" s="90"/>
      <c r="X7" s="90"/>
      <c r="Y7" s="90"/>
      <c r="Z7" s="90"/>
      <c r="AA7" s="90"/>
      <c r="AB7" s="4"/>
      <c r="AC7" s="4"/>
      <c r="AD7" s="4"/>
      <c r="AE7" s="4"/>
      <c r="AF7" s="4"/>
      <c r="AG7" s="4"/>
      <c r="AH7" s="4"/>
      <c r="AI7" s="92"/>
    </row>
    <row r="8" spans="2:35" ht="35.65" customHeight="1" x14ac:dyDescent="0.15">
      <c r="B8" s="892"/>
      <c r="C8" s="4"/>
      <c r="D8" s="4"/>
      <c r="E8" s="4"/>
      <c r="F8" s="4"/>
      <c r="G8" s="4"/>
      <c r="H8" s="4"/>
      <c r="I8" s="90"/>
      <c r="J8" s="4"/>
      <c r="K8" s="4"/>
      <c r="L8" s="4"/>
      <c r="M8" s="4"/>
      <c r="N8" s="4"/>
      <c r="O8" s="4"/>
      <c r="P8" s="4"/>
      <c r="Q8" s="91"/>
      <c r="R8" s="90"/>
      <c r="S8" s="4"/>
      <c r="T8" s="4"/>
      <c r="U8" s="4"/>
      <c r="V8" s="4"/>
      <c r="W8" s="90"/>
      <c r="X8" s="90"/>
      <c r="Y8" s="90"/>
      <c r="Z8" s="90"/>
      <c r="AA8" s="90"/>
      <c r="AB8" s="4"/>
      <c r="AC8" s="4"/>
      <c r="AD8" s="4"/>
      <c r="AE8" s="4"/>
      <c r="AF8" s="4"/>
      <c r="AG8" s="4"/>
      <c r="AH8" s="4"/>
      <c r="AI8" s="92"/>
    </row>
    <row r="9" spans="2:35" ht="35.65" customHeight="1" x14ac:dyDescent="0.15">
      <c r="B9" s="892"/>
      <c r="C9" s="4"/>
      <c r="D9" s="4"/>
      <c r="E9" s="4"/>
      <c r="F9" s="4"/>
      <c r="G9" s="4"/>
      <c r="H9" s="4"/>
      <c r="I9" s="90"/>
      <c r="J9" s="4"/>
      <c r="K9" s="4"/>
      <c r="L9" s="4"/>
      <c r="M9" s="4"/>
      <c r="N9" s="4"/>
      <c r="O9" s="4"/>
      <c r="P9" s="4"/>
      <c r="Q9" s="91"/>
      <c r="R9" s="90"/>
      <c r="S9" s="4"/>
      <c r="T9" s="4"/>
      <c r="U9" s="4"/>
      <c r="V9" s="4"/>
      <c r="W9" s="90"/>
      <c r="X9" s="90"/>
      <c r="Y9" s="90"/>
      <c r="Z9" s="90"/>
      <c r="AA9" s="90"/>
      <c r="AB9" s="4"/>
      <c r="AC9" s="4"/>
      <c r="AD9" s="4"/>
      <c r="AE9" s="4"/>
      <c r="AF9" s="4"/>
      <c r="AG9" s="4"/>
      <c r="AH9" s="4"/>
      <c r="AI9" s="92"/>
    </row>
    <row r="10" spans="2:35" ht="35.65" customHeight="1" x14ac:dyDescent="0.15">
      <c r="B10" s="892"/>
      <c r="C10" s="4"/>
      <c r="D10" s="4"/>
      <c r="E10" s="4"/>
      <c r="F10" s="4"/>
      <c r="G10" s="4"/>
      <c r="H10" s="4"/>
      <c r="I10" s="90"/>
      <c r="J10" s="4"/>
      <c r="K10" s="4"/>
      <c r="L10" s="4"/>
      <c r="M10" s="4"/>
      <c r="N10" s="4"/>
      <c r="O10" s="4"/>
      <c r="P10" s="4"/>
      <c r="Q10" s="91"/>
      <c r="R10" s="90"/>
      <c r="S10" s="4"/>
      <c r="T10" s="4"/>
      <c r="U10" s="4"/>
      <c r="V10" s="4"/>
      <c r="W10" s="90"/>
      <c r="X10" s="90"/>
      <c r="Y10" s="90"/>
      <c r="Z10" s="90"/>
      <c r="AA10" s="90"/>
      <c r="AB10" s="4"/>
      <c r="AC10" s="4"/>
      <c r="AD10" s="4"/>
      <c r="AE10" s="4"/>
      <c r="AF10" s="4"/>
      <c r="AG10" s="4"/>
      <c r="AH10" s="4"/>
      <c r="AI10" s="92"/>
    </row>
    <row r="11" spans="2:35" ht="35.65" customHeight="1" x14ac:dyDescent="0.15">
      <c r="B11" s="892"/>
      <c r="C11" s="4"/>
      <c r="D11" s="4"/>
      <c r="E11" s="4"/>
      <c r="F11" s="4"/>
      <c r="G11" s="4"/>
      <c r="H11" s="4"/>
      <c r="I11" s="90"/>
      <c r="J11" s="4"/>
      <c r="K11" s="4"/>
      <c r="L11" s="4"/>
      <c r="M11" s="4"/>
      <c r="N11" s="4"/>
      <c r="O11" s="4"/>
      <c r="P11" s="4"/>
      <c r="Q11" s="90"/>
      <c r="R11" s="90"/>
      <c r="S11" s="4"/>
      <c r="T11" s="4"/>
      <c r="U11" s="4"/>
      <c r="V11" s="4"/>
      <c r="W11" s="90"/>
      <c r="X11" s="90"/>
      <c r="Y11" s="90"/>
      <c r="Z11" s="90"/>
      <c r="AA11" s="90"/>
      <c r="AB11" s="4"/>
      <c r="AC11" s="4"/>
      <c r="AD11" s="4"/>
      <c r="AE11" s="4"/>
      <c r="AF11" s="4"/>
      <c r="AG11" s="4"/>
      <c r="AH11" s="4"/>
      <c r="AI11" s="92"/>
    </row>
    <row r="12" spans="2:35" ht="35.65" customHeight="1" x14ac:dyDescent="0.15">
      <c r="B12" s="892"/>
      <c r="C12" s="4"/>
      <c r="D12" s="4"/>
      <c r="E12" s="4"/>
      <c r="F12" s="90"/>
      <c r="G12" s="90"/>
      <c r="H12" s="4"/>
      <c r="I12" s="4"/>
      <c r="J12" s="4"/>
      <c r="K12" s="4"/>
      <c r="L12" s="4"/>
      <c r="M12" s="4"/>
      <c r="N12" s="4"/>
      <c r="O12" s="4"/>
      <c r="P12" s="4"/>
      <c r="Q12" s="90"/>
      <c r="R12" s="4"/>
      <c r="S12" s="4"/>
      <c r="T12" s="4"/>
      <c r="U12" s="4"/>
      <c r="V12" s="4"/>
      <c r="W12" s="90"/>
      <c r="X12" s="90"/>
      <c r="Y12" s="90"/>
      <c r="Z12" s="90"/>
      <c r="AA12" s="90"/>
      <c r="AB12" s="4"/>
      <c r="AC12" s="4"/>
      <c r="AD12" s="4"/>
      <c r="AE12" s="4"/>
      <c r="AF12" s="4"/>
      <c r="AG12" s="4"/>
      <c r="AH12" s="4"/>
      <c r="AI12" s="92"/>
    </row>
    <row r="13" spans="2:35" ht="35.65" customHeight="1" x14ac:dyDescent="0.15">
      <c r="B13" s="892"/>
      <c r="C13" s="4"/>
      <c r="D13" s="4"/>
      <c r="E13" s="4"/>
      <c r="F13" s="90"/>
      <c r="G13" s="90"/>
      <c r="H13" s="90"/>
      <c r="I13" s="4"/>
      <c r="J13" s="4"/>
      <c r="K13" s="4"/>
      <c r="L13" s="4"/>
      <c r="M13" s="4"/>
      <c r="N13" s="4"/>
      <c r="O13" s="4"/>
      <c r="P13" s="4"/>
      <c r="Q13" s="90"/>
      <c r="R13" s="4"/>
      <c r="S13" s="4"/>
      <c r="T13" s="4"/>
      <c r="U13" s="4"/>
      <c r="V13" s="4"/>
      <c r="W13" s="90"/>
      <c r="X13" s="90"/>
      <c r="Y13" s="90"/>
      <c r="Z13" s="90"/>
      <c r="AA13" s="90"/>
      <c r="AB13" s="4"/>
      <c r="AC13" s="4"/>
      <c r="AD13" s="4"/>
      <c r="AE13" s="4"/>
      <c r="AF13" s="4"/>
      <c r="AG13" s="4"/>
      <c r="AH13" s="4"/>
      <c r="AI13" s="92"/>
    </row>
    <row r="14" spans="2:35" ht="35.65" customHeight="1" x14ac:dyDescent="0.15">
      <c r="B14" s="892"/>
      <c r="C14" s="90"/>
      <c r="D14" s="4"/>
      <c r="E14" s="4"/>
      <c r="F14" s="90"/>
      <c r="G14" s="90"/>
      <c r="H14" s="90"/>
      <c r="I14" s="4"/>
      <c r="J14" s="4"/>
      <c r="K14" s="4"/>
      <c r="L14" s="4"/>
      <c r="M14" s="4"/>
      <c r="N14" s="4"/>
      <c r="O14" s="4"/>
      <c r="P14" s="4"/>
      <c r="Q14" s="90"/>
      <c r="R14" s="90"/>
      <c r="S14" s="4"/>
      <c r="T14" s="4"/>
      <c r="U14" s="4"/>
      <c r="V14" s="4"/>
      <c r="W14" s="90"/>
      <c r="X14" s="90"/>
      <c r="Y14" s="90"/>
      <c r="Z14" s="90"/>
      <c r="AA14" s="90"/>
      <c r="AB14" s="4"/>
      <c r="AC14" s="4"/>
      <c r="AD14" s="4"/>
      <c r="AE14" s="4"/>
      <c r="AF14" s="4"/>
      <c r="AG14" s="4"/>
      <c r="AH14" s="4"/>
      <c r="AI14" s="92"/>
    </row>
    <row r="15" spans="2:35" ht="35.65" customHeight="1" x14ac:dyDescent="0.15">
      <c r="B15" s="892"/>
      <c r="C15" s="90"/>
      <c r="D15" s="4"/>
      <c r="E15" s="4"/>
      <c r="F15" s="90"/>
      <c r="G15" s="90"/>
      <c r="H15" s="90"/>
      <c r="I15" s="4"/>
      <c r="J15" s="4"/>
      <c r="K15" s="4"/>
      <c r="L15" s="4"/>
      <c r="M15" s="4"/>
      <c r="N15" s="4"/>
      <c r="O15" s="4"/>
      <c r="P15" s="4"/>
      <c r="Q15" s="90"/>
      <c r="R15" s="90"/>
      <c r="S15" s="4"/>
      <c r="T15" s="4"/>
      <c r="U15" s="4"/>
      <c r="V15" s="4"/>
      <c r="W15" s="90"/>
      <c r="X15" s="90"/>
      <c r="Y15" s="90"/>
      <c r="Z15" s="90"/>
      <c r="AA15" s="90"/>
      <c r="AB15" s="4"/>
      <c r="AC15" s="4"/>
      <c r="AD15" s="4"/>
      <c r="AE15" s="4"/>
      <c r="AF15" s="4"/>
      <c r="AG15" s="4"/>
      <c r="AH15" s="4"/>
      <c r="AI15" s="92"/>
    </row>
    <row r="16" spans="2:35" ht="35.65" customHeight="1" x14ac:dyDescent="0.15">
      <c r="B16" s="892"/>
      <c r="C16" s="90"/>
      <c r="D16" s="4"/>
      <c r="E16" s="4"/>
      <c r="F16" s="90"/>
      <c r="G16" s="90"/>
      <c r="H16" s="90"/>
      <c r="I16" s="4"/>
      <c r="J16" s="4"/>
      <c r="K16" s="4"/>
      <c r="L16" s="4"/>
      <c r="M16" s="4"/>
      <c r="N16" s="4"/>
      <c r="O16" s="4"/>
      <c r="P16" s="4"/>
      <c r="Q16" s="90"/>
      <c r="R16" s="90"/>
      <c r="S16" s="4"/>
      <c r="T16" s="4"/>
      <c r="U16" s="4"/>
      <c r="V16" s="4"/>
      <c r="W16" s="90"/>
      <c r="X16" s="90"/>
      <c r="Y16" s="90"/>
      <c r="Z16" s="90"/>
      <c r="AA16" s="90"/>
      <c r="AB16" s="4"/>
      <c r="AC16" s="4"/>
      <c r="AD16" s="4"/>
      <c r="AE16" s="4"/>
      <c r="AF16" s="4"/>
      <c r="AG16" s="4"/>
      <c r="AH16" s="4"/>
      <c r="AI16" s="92"/>
    </row>
    <row r="17" spans="2:35" ht="22.5" customHeight="1" x14ac:dyDescent="0.15">
      <c r="B17" s="892"/>
      <c r="C17" s="90"/>
      <c r="D17" s="4"/>
      <c r="E17" s="93"/>
      <c r="H17" s="94"/>
      <c r="I17" s="94"/>
      <c r="J17" s="94"/>
      <c r="K17" s="94"/>
      <c r="L17" s="94"/>
      <c r="M17" s="4"/>
      <c r="N17" s="4"/>
      <c r="O17" s="4"/>
      <c r="P17" s="4"/>
      <c r="Q17" s="90"/>
      <c r="R17" s="90"/>
      <c r="S17" s="4"/>
      <c r="T17" s="4"/>
      <c r="U17" s="4"/>
      <c r="V17" s="4"/>
      <c r="W17" s="90"/>
      <c r="X17" s="90"/>
      <c r="Y17" s="90"/>
      <c r="Z17" s="90"/>
      <c r="AA17" s="90"/>
      <c r="AI17" s="95"/>
    </row>
    <row r="18" spans="2:35" ht="78.75" customHeight="1" x14ac:dyDescent="0.15">
      <c r="B18" s="893"/>
      <c r="C18" s="96"/>
      <c r="D18" s="97"/>
      <c r="E18" s="98"/>
      <c r="F18" s="99"/>
      <c r="G18" s="99"/>
      <c r="H18" s="97"/>
      <c r="I18" s="97"/>
      <c r="J18" s="97"/>
      <c r="K18" s="97"/>
      <c r="L18" s="97"/>
      <c r="M18" s="97"/>
      <c r="N18" s="97"/>
      <c r="O18" s="97"/>
      <c r="P18" s="97"/>
      <c r="Q18" s="97"/>
      <c r="R18" s="97"/>
      <c r="S18" s="100"/>
      <c r="T18" s="100"/>
      <c r="U18" s="100"/>
      <c r="V18" s="897" t="s">
        <v>403</v>
      </c>
      <c r="W18" s="897"/>
      <c r="X18" s="897"/>
      <c r="Y18" s="897"/>
      <c r="Z18" s="897"/>
      <c r="AA18" s="897"/>
      <c r="AB18" s="897"/>
      <c r="AC18" s="897"/>
      <c r="AD18" s="897"/>
      <c r="AE18" s="897"/>
      <c r="AF18" s="897"/>
      <c r="AG18" s="897"/>
      <c r="AH18" s="897"/>
      <c r="AI18" s="898"/>
    </row>
    <row r="19" spans="2:35" ht="26.25" customHeight="1" x14ac:dyDescent="0.2">
      <c r="B19" s="914"/>
      <c r="C19" s="895"/>
      <c r="D19" s="895"/>
      <c r="E19" s="895"/>
      <c r="F19" s="895"/>
      <c r="G19" s="895"/>
      <c r="H19" s="895"/>
      <c r="I19" s="895"/>
      <c r="J19" s="895"/>
      <c r="K19" s="895"/>
      <c r="L19" s="895"/>
      <c r="M19" s="895"/>
      <c r="N19" s="895"/>
      <c r="O19" s="895"/>
      <c r="P19" s="895"/>
      <c r="Q19" s="895"/>
      <c r="R19" s="895"/>
      <c r="S19" s="895"/>
      <c r="T19" s="895"/>
      <c r="U19" s="895"/>
      <c r="V19" s="895"/>
      <c r="W19" s="895"/>
      <c r="X19" s="895"/>
      <c r="Y19" s="895"/>
      <c r="Z19" s="895"/>
      <c r="AA19" s="895"/>
      <c r="AB19" s="895"/>
      <c r="AC19" s="895"/>
      <c r="AD19" s="895"/>
      <c r="AE19" s="895"/>
      <c r="AF19" s="895"/>
      <c r="AG19" s="895"/>
      <c r="AH19" s="895"/>
      <c r="AI19" s="895"/>
    </row>
    <row r="20" spans="2:35" ht="35.65" customHeight="1" x14ac:dyDescent="0.15">
      <c r="B20" s="915"/>
      <c r="C20" s="4"/>
      <c r="D20" s="4"/>
      <c r="E20" s="4"/>
      <c r="F20" s="4"/>
      <c r="G20" s="4"/>
      <c r="H20" s="4"/>
      <c r="I20" s="90"/>
      <c r="J20" s="4"/>
      <c r="K20" s="4"/>
      <c r="L20" s="4"/>
      <c r="M20" s="4"/>
      <c r="N20" s="4"/>
      <c r="O20" s="4"/>
      <c r="P20" s="4"/>
      <c r="Q20" s="91"/>
      <c r="R20" s="90"/>
      <c r="S20" s="4"/>
      <c r="T20" s="4"/>
      <c r="U20" s="4"/>
      <c r="V20" s="4"/>
      <c r="W20" s="90"/>
      <c r="X20" s="90"/>
      <c r="Y20" s="90"/>
      <c r="Z20" s="90"/>
      <c r="AA20" s="90"/>
      <c r="AB20" s="4"/>
      <c r="AC20" s="4"/>
      <c r="AD20" s="4"/>
      <c r="AE20" s="4"/>
      <c r="AF20" s="4"/>
      <c r="AG20" s="4"/>
      <c r="AH20" s="4"/>
      <c r="AI20" s="4"/>
    </row>
    <row r="21" spans="2:35" ht="35.65" customHeight="1" x14ac:dyDescent="0.15">
      <c r="B21" s="915"/>
      <c r="C21" s="4"/>
      <c r="D21" s="4"/>
      <c r="E21" s="4"/>
      <c r="F21" s="4"/>
      <c r="G21" s="4"/>
      <c r="H21" s="4"/>
      <c r="I21" s="90"/>
      <c r="J21" s="4"/>
      <c r="K21" s="4"/>
      <c r="L21" s="4"/>
      <c r="M21" s="4"/>
      <c r="N21" s="4"/>
      <c r="O21" s="4"/>
      <c r="P21" s="4"/>
      <c r="Q21" s="91"/>
      <c r="R21" s="90"/>
      <c r="S21" s="4"/>
      <c r="T21" s="4"/>
      <c r="U21" s="4"/>
      <c r="V21" s="4"/>
      <c r="W21" s="90"/>
      <c r="X21" s="90"/>
      <c r="Y21" s="90"/>
      <c r="Z21" s="90"/>
      <c r="AA21" s="90"/>
      <c r="AB21" s="4"/>
      <c r="AC21" s="4"/>
      <c r="AD21" s="4"/>
      <c r="AE21" s="4"/>
      <c r="AF21" s="4"/>
      <c r="AG21" s="4"/>
      <c r="AH21" s="4"/>
      <c r="AI21" s="4"/>
    </row>
    <row r="22" spans="2:35" ht="35.65" customHeight="1" x14ac:dyDescent="0.15">
      <c r="B22" s="915"/>
      <c r="C22" s="4"/>
      <c r="D22" s="4"/>
      <c r="E22" s="4"/>
      <c r="F22" s="4"/>
      <c r="G22" s="4"/>
      <c r="H22" s="4"/>
      <c r="I22" s="90"/>
      <c r="J22" s="4"/>
      <c r="K22" s="4"/>
      <c r="L22" s="4"/>
      <c r="M22" s="4"/>
      <c r="N22" s="4"/>
      <c r="O22" s="4"/>
      <c r="P22" s="4"/>
      <c r="Q22" s="91"/>
      <c r="R22" s="90"/>
      <c r="S22" s="4"/>
      <c r="T22" s="4"/>
      <c r="U22" s="4"/>
      <c r="V22" s="4"/>
      <c r="W22" s="90"/>
      <c r="X22" s="90"/>
      <c r="Y22" s="90"/>
      <c r="Z22" s="90"/>
      <c r="AA22" s="90"/>
      <c r="AB22" s="4"/>
      <c r="AC22" s="4"/>
      <c r="AD22" s="4"/>
      <c r="AE22" s="4"/>
      <c r="AF22" s="4"/>
      <c r="AG22" s="4"/>
      <c r="AH22" s="4"/>
      <c r="AI22" s="4"/>
    </row>
    <row r="23" spans="2:35" ht="35.65" customHeight="1" x14ac:dyDescent="0.15">
      <c r="B23" s="915"/>
      <c r="C23" s="4"/>
      <c r="D23" s="4"/>
      <c r="E23" s="4"/>
      <c r="F23" s="4"/>
      <c r="G23" s="4"/>
      <c r="H23" s="4"/>
      <c r="I23" s="90"/>
      <c r="J23" s="4"/>
      <c r="K23" s="4"/>
      <c r="L23" s="4"/>
      <c r="M23" s="4"/>
      <c r="N23" s="4"/>
      <c r="O23" s="4"/>
      <c r="P23" s="4"/>
      <c r="Q23" s="91"/>
      <c r="R23" s="90"/>
      <c r="S23" s="4"/>
      <c r="T23" s="4"/>
      <c r="U23" s="4"/>
      <c r="V23" s="4"/>
      <c r="W23" s="90"/>
      <c r="X23" s="90"/>
      <c r="Y23" s="90"/>
      <c r="Z23" s="90"/>
      <c r="AA23" s="90"/>
      <c r="AB23" s="4"/>
      <c r="AC23" s="4"/>
      <c r="AD23" s="4"/>
      <c r="AE23" s="4"/>
      <c r="AF23" s="4"/>
      <c r="AG23" s="4"/>
      <c r="AH23" s="4"/>
      <c r="AI23" s="4"/>
    </row>
    <row r="24" spans="2:35" ht="35.65" customHeight="1" x14ac:dyDescent="0.15">
      <c r="B24" s="915"/>
      <c r="C24" s="4"/>
      <c r="D24" s="4"/>
      <c r="E24" s="4"/>
      <c r="F24" s="4"/>
      <c r="G24" s="4"/>
      <c r="H24" s="4"/>
      <c r="I24" s="90"/>
      <c r="J24" s="4"/>
      <c r="K24" s="4"/>
      <c r="L24" s="4"/>
      <c r="M24" s="4"/>
      <c r="N24" s="4"/>
      <c r="O24" s="4"/>
      <c r="P24" s="4"/>
      <c r="Q24" s="90"/>
      <c r="R24" s="90"/>
      <c r="S24" s="4"/>
      <c r="T24" s="4"/>
      <c r="U24" s="4"/>
      <c r="V24" s="4"/>
      <c r="W24" s="90"/>
      <c r="X24" s="90"/>
      <c r="Y24" s="90"/>
      <c r="Z24" s="90"/>
      <c r="AA24" s="90"/>
      <c r="AB24" s="4"/>
      <c r="AC24" s="4"/>
      <c r="AD24" s="4"/>
      <c r="AE24" s="4"/>
      <c r="AF24" s="4"/>
      <c r="AG24" s="4"/>
      <c r="AH24" s="4"/>
      <c r="AI24" s="4"/>
    </row>
    <row r="25" spans="2:35" ht="35.65" customHeight="1" x14ac:dyDescent="0.15">
      <c r="B25" s="915"/>
      <c r="C25" s="4"/>
      <c r="D25" s="4"/>
      <c r="E25" s="4"/>
      <c r="F25" s="90"/>
      <c r="G25" s="90"/>
      <c r="H25" s="4"/>
      <c r="I25" s="4"/>
      <c r="J25" s="4"/>
      <c r="K25" s="4"/>
      <c r="L25" s="4"/>
      <c r="M25" s="4"/>
      <c r="N25" s="4"/>
      <c r="O25" s="4"/>
      <c r="P25" s="4"/>
      <c r="Q25" s="90"/>
      <c r="R25" s="4"/>
      <c r="S25" s="4"/>
      <c r="T25" s="4"/>
      <c r="U25" s="4"/>
      <c r="V25" s="4"/>
      <c r="W25" s="90"/>
      <c r="X25" s="90"/>
      <c r="Y25" s="90"/>
      <c r="Z25" s="90"/>
      <c r="AA25" s="90"/>
      <c r="AB25" s="4"/>
      <c r="AC25" s="4"/>
      <c r="AD25" s="4"/>
      <c r="AE25" s="4"/>
      <c r="AF25" s="4"/>
      <c r="AG25" s="4"/>
      <c r="AH25" s="4"/>
      <c r="AI25" s="4"/>
    </row>
    <row r="26" spans="2:35" ht="35.65" customHeight="1" x14ac:dyDescent="0.15">
      <c r="B26" s="915"/>
      <c r="C26" s="4"/>
      <c r="D26" s="4"/>
      <c r="E26" s="4"/>
      <c r="F26" s="90"/>
      <c r="G26" s="90"/>
      <c r="H26" s="90"/>
      <c r="I26" s="4"/>
      <c r="J26" s="4"/>
      <c r="K26" s="4"/>
      <c r="L26" s="4"/>
      <c r="M26" s="4"/>
      <c r="N26" s="4"/>
      <c r="O26" s="4"/>
      <c r="P26" s="4"/>
      <c r="Q26" s="90"/>
      <c r="R26" s="4"/>
      <c r="S26" s="4"/>
      <c r="T26" s="4"/>
      <c r="U26" s="4"/>
      <c r="V26" s="4"/>
      <c r="W26" s="90"/>
      <c r="X26" s="90"/>
      <c r="Y26" s="90"/>
      <c r="Z26" s="90"/>
      <c r="AA26" s="90"/>
      <c r="AB26" s="4"/>
      <c r="AC26" s="4"/>
      <c r="AD26" s="4"/>
      <c r="AE26" s="4"/>
      <c r="AF26" s="4"/>
      <c r="AG26" s="4"/>
      <c r="AH26" s="4"/>
      <c r="AI26" s="4"/>
    </row>
    <row r="27" spans="2:35" ht="35.65" customHeight="1" x14ac:dyDescent="0.15">
      <c r="B27" s="915"/>
      <c r="C27" s="90"/>
      <c r="D27" s="4"/>
      <c r="E27" s="4"/>
      <c r="F27" s="90"/>
      <c r="G27" s="90"/>
      <c r="H27" s="90"/>
      <c r="I27" s="4"/>
      <c r="J27" s="4"/>
      <c r="K27" s="4"/>
      <c r="L27" s="4"/>
      <c r="M27" s="4"/>
      <c r="N27" s="4"/>
      <c r="O27" s="4"/>
      <c r="P27" s="4"/>
      <c r="Q27" s="90"/>
      <c r="R27" s="90"/>
      <c r="S27" s="4"/>
      <c r="T27" s="4"/>
      <c r="U27" s="4"/>
      <c r="V27" s="4"/>
      <c r="W27" s="90"/>
      <c r="X27" s="90"/>
      <c r="Y27" s="90"/>
      <c r="Z27" s="90"/>
      <c r="AA27" s="90"/>
      <c r="AB27" s="4"/>
      <c r="AC27" s="4"/>
      <c r="AD27" s="4"/>
      <c r="AE27" s="4"/>
      <c r="AF27" s="4"/>
      <c r="AG27" s="4"/>
      <c r="AH27" s="4"/>
      <c r="AI27" s="4"/>
    </row>
    <row r="28" spans="2:35" ht="35.65" customHeight="1" x14ac:dyDescent="0.15">
      <c r="B28" s="915"/>
      <c r="C28" s="90"/>
      <c r="D28" s="4"/>
      <c r="E28" s="4"/>
      <c r="F28" s="90"/>
      <c r="G28" s="90"/>
      <c r="H28" s="90"/>
      <c r="I28" s="4"/>
      <c r="J28" s="4"/>
      <c r="K28" s="4"/>
      <c r="L28" s="4"/>
      <c r="M28" s="4"/>
      <c r="N28" s="4"/>
      <c r="O28" s="4"/>
      <c r="P28" s="4"/>
      <c r="Q28" s="90"/>
      <c r="R28" s="90"/>
      <c r="S28" s="4"/>
      <c r="T28" s="4"/>
      <c r="U28" s="4"/>
      <c r="V28" s="4"/>
      <c r="W28" s="90"/>
      <c r="X28" s="90"/>
      <c r="Y28" s="90"/>
      <c r="Z28" s="90"/>
      <c r="AA28" s="90"/>
      <c r="AB28" s="4"/>
      <c r="AC28" s="4"/>
      <c r="AD28" s="4"/>
      <c r="AE28" s="4"/>
      <c r="AF28" s="4"/>
      <c r="AG28" s="4"/>
      <c r="AH28" s="4"/>
      <c r="AI28" s="4"/>
    </row>
    <row r="29" spans="2:35" ht="35.65" customHeight="1" x14ac:dyDescent="0.15">
      <c r="B29" s="915"/>
      <c r="C29" s="90"/>
      <c r="D29" s="4"/>
      <c r="E29" s="4"/>
      <c r="F29" s="90"/>
      <c r="G29" s="90"/>
      <c r="H29" s="90"/>
      <c r="I29" s="4"/>
      <c r="J29" s="4"/>
      <c r="K29" s="4"/>
      <c r="L29" s="4"/>
      <c r="M29" s="4"/>
      <c r="N29" s="4"/>
      <c r="O29" s="4"/>
      <c r="P29" s="4"/>
      <c r="Q29" s="90"/>
      <c r="R29" s="90"/>
      <c r="S29" s="4"/>
      <c r="T29" s="4"/>
      <c r="U29" s="4"/>
      <c r="V29" s="4"/>
      <c r="W29" s="90"/>
      <c r="X29" s="90"/>
      <c r="Y29" s="90"/>
      <c r="Z29" s="90"/>
      <c r="AA29" s="90"/>
      <c r="AB29" s="4"/>
      <c r="AC29" s="4"/>
      <c r="AD29" s="4"/>
      <c r="AE29" s="4"/>
      <c r="AF29" s="4"/>
      <c r="AG29" s="4"/>
      <c r="AH29" s="4"/>
      <c r="AI29" s="4"/>
    </row>
    <row r="30" spans="2:35" ht="22.5" customHeight="1" x14ac:dyDescent="0.15">
      <c r="B30" s="915"/>
      <c r="C30" s="90"/>
      <c r="D30" s="4"/>
      <c r="E30" s="93"/>
      <c r="H30" s="94"/>
      <c r="I30" s="94"/>
      <c r="J30" s="94"/>
      <c r="K30" s="94"/>
      <c r="L30" s="94"/>
      <c r="M30" s="4"/>
      <c r="N30" s="4"/>
      <c r="O30" s="4"/>
      <c r="P30" s="4"/>
      <c r="Q30" s="90"/>
      <c r="R30" s="90"/>
      <c r="S30" s="4"/>
      <c r="T30" s="4"/>
      <c r="U30" s="4"/>
      <c r="V30" s="4"/>
      <c r="W30" s="90"/>
      <c r="X30" s="90"/>
      <c r="Y30" s="90"/>
      <c r="Z30" s="90"/>
      <c r="AA30" s="90"/>
    </row>
    <row r="31" spans="2:35" ht="78.75" customHeight="1" x14ac:dyDescent="0.15">
      <c r="B31" s="915"/>
      <c r="C31" s="4"/>
      <c r="D31" s="4"/>
      <c r="E31" s="93"/>
      <c r="H31" s="4"/>
      <c r="I31" s="4"/>
      <c r="J31" s="4"/>
      <c r="K31" s="4"/>
      <c r="L31" s="4"/>
      <c r="M31" s="4"/>
      <c r="N31" s="4"/>
      <c r="O31" s="4"/>
      <c r="P31" s="4"/>
      <c r="Q31" s="4"/>
      <c r="R31" s="4"/>
      <c r="S31" s="291"/>
      <c r="T31" s="291"/>
      <c r="U31" s="291"/>
      <c r="V31" s="916"/>
      <c r="W31" s="916"/>
      <c r="X31" s="916"/>
      <c r="Y31" s="916"/>
      <c r="Z31" s="916"/>
      <c r="AA31" s="916"/>
      <c r="AB31" s="916"/>
      <c r="AC31" s="916"/>
      <c r="AD31" s="916"/>
      <c r="AE31" s="916"/>
      <c r="AF31" s="916"/>
      <c r="AG31" s="916"/>
      <c r="AH31" s="916"/>
      <c r="AI31" s="916"/>
    </row>
    <row r="32" spans="2:35" ht="26.25" customHeight="1" x14ac:dyDescent="0.2">
      <c r="B32" s="915"/>
      <c r="C32" s="917"/>
      <c r="D32" s="917"/>
      <c r="E32" s="917"/>
      <c r="F32" s="917"/>
      <c r="G32" s="917"/>
      <c r="H32" s="917"/>
      <c r="I32" s="917"/>
      <c r="J32" s="917"/>
      <c r="K32" s="917"/>
      <c r="L32" s="917"/>
      <c r="M32" s="917"/>
      <c r="N32" s="917"/>
      <c r="O32" s="917"/>
      <c r="P32" s="917"/>
      <c r="Q32" s="917"/>
      <c r="R32" s="917"/>
      <c r="S32" s="917"/>
      <c r="T32" s="917"/>
      <c r="U32" s="917"/>
      <c r="V32" s="917"/>
      <c r="W32" s="917"/>
      <c r="X32" s="917"/>
      <c r="Y32" s="917"/>
      <c r="Z32" s="917"/>
      <c r="AA32" s="917"/>
      <c r="AB32" s="917"/>
      <c r="AC32" s="917"/>
      <c r="AD32" s="917"/>
      <c r="AE32" s="917"/>
      <c r="AF32" s="917"/>
      <c r="AG32" s="917"/>
      <c r="AH32" s="917"/>
      <c r="AI32" s="917"/>
    </row>
    <row r="33" spans="2:35" ht="35.65" customHeight="1" x14ac:dyDescent="0.15">
      <c r="B33" s="915"/>
      <c r="C33" s="4"/>
      <c r="D33" s="4"/>
      <c r="E33" s="4"/>
      <c r="F33" s="4"/>
      <c r="G33" s="4"/>
      <c r="H33" s="4"/>
      <c r="I33" s="90"/>
      <c r="J33" s="4"/>
      <c r="K33" s="4"/>
      <c r="L33" s="4"/>
      <c r="M33" s="4"/>
      <c r="N33" s="4"/>
      <c r="O33" s="4"/>
      <c r="P33" s="4"/>
      <c r="Q33" s="91"/>
      <c r="R33" s="90"/>
      <c r="S33" s="4"/>
      <c r="T33" s="4"/>
      <c r="U33" s="4"/>
      <c r="V33" s="4"/>
      <c r="W33" s="90"/>
      <c r="X33" s="90"/>
      <c r="Y33" s="90"/>
      <c r="Z33" s="90"/>
      <c r="AA33" s="90"/>
      <c r="AB33" s="4"/>
      <c r="AC33" s="4"/>
      <c r="AD33" s="4"/>
      <c r="AE33" s="4"/>
      <c r="AF33" s="4"/>
      <c r="AG33" s="4"/>
      <c r="AH33" s="4"/>
      <c r="AI33" s="4"/>
    </row>
    <row r="34" spans="2:35" ht="35.65" customHeight="1" x14ac:dyDescent="0.15">
      <c r="B34" s="915"/>
      <c r="C34" s="4"/>
      <c r="D34" s="4"/>
      <c r="E34" s="4"/>
      <c r="F34" s="4"/>
      <c r="G34" s="4"/>
      <c r="H34" s="4"/>
      <c r="I34" s="90"/>
      <c r="J34" s="4"/>
      <c r="K34" s="4"/>
      <c r="L34" s="4"/>
      <c r="M34" s="4"/>
      <c r="N34" s="4"/>
      <c r="O34" s="4"/>
      <c r="P34" s="4"/>
      <c r="Q34" s="91"/>
      <c r="R34" s="90"/>
      <c r="S34" s="4"/>
      <c r="T34" s="4"/>
      <c r="U34" s="4"/>
      <c r="V34" s="4"/>
      <c r="W34" s="90"/>
      <c r="X34" s="90"/>
      <c r="Y34" s="90"/>
      <c r="Z34" s="90"/>
      <c r="AA34" s="90"/>
      <c r="AB34" s="4"/>
      <c r="AC34" s="4"/>
      <c r="AD34" s="4"/>
      <c r="AE34" s="4"/>
      <c r="AF34" s="4"/>
      <c r="AG34" s="4"/>
      <c r="AH34" s="4"/>
      <c r="AI34" s="4"/>
    </row>
    <row r="35" spans="2:35" ht="35.65" customHeight="1" x14ac:dyDescent="0.15">
      <c r="B35" s="915"/>
      <c r="C35" s="4"/>
      <c r="D35" s="4"/>
      <c r="E35" s="4"/>
      <c r="F35" s="4"/>
      <c r="G35" s="4"/>
      <c r="H35" s="4"/>
      <c r="I35" s="90"/>
      <c r="J35" s="4"/>
      <c r="K35" s="4"/>
      <c r="L35" s="4"/>
      <c r="M35" s="4"/>
      <c r="N35" s="4"/>
      <c r="O35" s="4"/>
      <c r="P35" s="4"/>
      <c r="Q35" s="91"/>
      <c r="R35" s="90"/>
      <c r="S35" s="4"/>
      <c r="T35" s="4"/>
      <c r="U35" s="4"/>
      <c r="V35" s="4"/>
      <c r="W35" s="90"/>
      <c r="X35" s="90"/>
      <c r="Y35" s="90"/>
      <c r="Z35" s="90"/>
      <c r="AA35" s="90"/>
      <c r="AB35" s="4"/>
      <c r="AC35" s="4"/>
      <c r="AD35" s="4"/>
      <c r="AE35" s="4"/>
      <c r="AF35" s="4"/>
      <c r="AG35" s="4"/>
      <c r="AH35" s="4"/>
      <c r="AI35" s="4"/>
    </row>
    <row r="36" spans="2:35" ht="35.65" customHeight="1" x14ac:dyDescent="0.15">
      <c r="B36" s="915"/>
      <c r="C36" s="4"/>
      <c r="D36" s="4"/>
      <c r="E36" s="4"/>
      <c r="F36" s="4"/>
      <c r="G36" s="4"/>
      <c r="H36" s="4"/>
      <c r="I36" s="90"/>
      <c r="J36" s="4"/>
      <c r="K36" s="4"/>
      <c r="L36" s="4"/>
      <c r="M36" s="4"/>
      <c r="N36" s="4"/>
      <c r="O36" s="4"/>
      <c r="P36" s="4"/>
      <c r="Q36" s="91"/>
      <c r="R36" s="90"/>
      <c r="S36" s="4"/>
      <c r="T36" s="4"/>
      <c r="U36" s="4"/>
      <c r="V36" s="4"/>
      <c r="W36" s="90"/>
      <c r="X36" s="90"/>
      <c r="Y36" s="90"/>
      <c r="Z36" s="90"/>
      <c r="AA36" s="90"/>
      <c r="AB36" s="4"/>
      <c r="AC36" s="4"/>
      <c r="AD36" s="4"/>
      <c r="AE36" s="4"/>
      <c r="AF36" s="4"/>
      <c r="AG36" s="4"/>
      <c r="AH36" s="4"/>
      <c r="AI36" s="4"/>
    </row>
    <row r="37" spans="2:35" ht="35.65" customHeight="1" x14ac:dyDescent="0.15">
      <c r="B37" s="915"/>
      <c r="C37" s="4"/>
      <c r="D37" s="4"/>
      <c r="E37" s="4"/>
      <c r="F37" s="4"/>
      <c r="G37" s="4"/>
      <c r="H37" s="4"/>
      <c r="I37" s="90"/>
      <c r="J37" s="4"/>
      <c r="K37" s="4"/>
      <c r="L37" s="4"/>
      <c r="M37" s="4"/>
      <c r="N37" s="4"/>
      <c r="O37" s="4"/>
      <c r="P37" s="4"/>
      <c r="Q37" s="90"/>
      <c r="R37" s="90"/>
      <c r="S37" s="4"/>
      <c r="T37" s="4"/>
      <c r="U37" s="4"/>
      <c r="V37" s="4"/>
      <c r="W37" s="90"/>
      <c r="X37" s="90"/>
      <c r="Y37" s="90"/>
      <c r="Z37" s="90"/>
      <c r="AA37" s="90"/>
      <c r="AB37" s="4"/>
      <c r="AC37" s="4"/>
      <c r="AD37" s="4"/>
      <c r="AE37" s="4"/>
      <c r="AF37" s="4"/>
      <c r="AG37" s="4"/>
      <c r="AH37" s="4"/>
      <c r="AI37" s="4"/>
    </row>
    <row r="38" spans="2:35" ht="35.65" customHeight="1" x14ac:dyDescent="0.15">
      <c r="B38" s="915"/>
      <c r="C38" s="4"/>
      <c r="D38" s="4"/>
      <c r="E38" s="4"/>
      <c r="F38" s="90"/>
      <c r="G38" s="90"/>
      <c r="H38" s="4"/>
      <c r="I38" s="4"/>
      <c r="J38" s="4"/>
      <c r="K38" s="4"/>
      <c r="L38" s="4"/>
      <c r="M38" s="4"/>
      <c r="N38" s="4"/>
      <c r="O38" s="4"/>
      <c r="P38" s="4"/>
      <c r="Q38" s="90"/>
      <c r="R38" s="4"/>
      <c r="S38" s="4"/>
      <c r="T38" s="4"/>
      <c r="U38" s="4"/>
      <c r="V38" s="4"/>
      <c r="W38" s="90"/>
      <c r="X38" s="90"/>
      <c r="Y38" s="90"/>
      <c r="Z38" s="90"/>
      <c r="AA38" s="90"/>
      <c r="AB38" s="4"/>
      <c r="AC38" s="4"/>
      <c r="AD38" s="4"/>
      <c r="AE38" s="4"/>
      <c r="AF38" s="4"/>
      <c r="AG38" s="4"/>
      <c r="AH38" s="4"/>
      <c r="AI38" s="4"/>
    </row>
    <row r="39" spans="2:35" ht="35.65" customHeight="1" x14ac:dyDescent="0.15">
      <c r="B39" s="915"/>
      <c r="C39" s="4"/>
      <c r="D39" s="4"/>
      <c r="E39" s="4"/>
      <c r="F39" s="90"/>
      <c r="G39" s="90"/>
      <c r="H39" s="90"/>
      <c r="I39" s="4"/>
      <c r="J39" s="4"/>
      <c r="K39" s="4"/>
      <c r="L39" s="4"/>
      <c r="M39" s="4"/>
      <c r="N39" s="4"/>
      <c r="O39" s="4"/>
      <c r="P39" s="4"/>
      <c r="Q39" s="90"/>
      <c r="R39" s="4"/>
      <c r="S39" s="4"/>
      <c r="T39" s="4"/>
      <c r="U39" s="4"/>
      <c r="V39" s="4"/>
      <c r="W39" s="90"/>
      <c r="X39" s="90"/>
      <c r="Y39" s="90"/>
      <c r="Z39" s="90"/>
      <c r="AA39" s="90"/>
      <c r="AB39" s="4"/>
      <c r="AC39" s="4"/>
      <c r="AD39" s="4"/>
      <c r="AE39" s="4"/>
      <c r="AF39" s="4"/>
      <c r="AG39" s="4"/>
      <c r="AH39" s="4"/>
      <c r="AI39" s="4"/>
    </row>
    <row r="40" spans="2:35" ht="35.65" customHeight="1" x14ac:dyDescent="0.15">
      <c r="B40" s="915"/>
      <c r="C40" s="90"/>
      <c r="D40" s="4"/>
      <c r="E40" s="4"/>
      <c r="F40" s="90"/>
      <c r="G40" s="90"/>
      <c r="H40" s="90"/>
      <c r="I40" s="4"/>
      <c r="J40" s="4"/>
      <c r="K40" s="4"/>
      <c r="L40" s="4"/>
      <c r="M40" s="4"/>
      <c r="N40" s="4"/>
      <c r="O40" s="4"/>
      <c r="P40" s="4"/>
      <c r="Q40" s="90"/>
      <c r="R40" s="90"/>
      <c r="S40" s="4"/>
      <c r="T40" s="4"/>
      <c r="U40" s="4"/>
      <c r="V40" s="4"/>
      <c r="W40" s="90"/>
      <c r="X40" s="90"/>
      <c r="Y40" s="90"/>
      <c r="Z40" s="90"/>
      <c r="AA40" s="90"/>
      <c r="AB40" s="4"/>
      <c r="AC40" s="4"/>
      <c r="AD40" s="4"/>
      <c r="AE40" s="4"/>
      <c r="AF40" s="4"/>
      <c r="AG40" s="4"/>
      <c r="AH40" s="4"/>
      <c r="AI40" s="4"/>
    </row>
    <row r="41" spans="2:35" ht="35.65" customHeight="1" x14ac:dyDescent="0.15">
      <c r="B41" s="915"/>
      <c r="C41" s="90"/>
      <c r="D41" s="4"/>
      <c r="E41" s="4"/>
      <c r="F41" s="90"/>
      <c r="G41" s="90"/>
      <c r="H41" s="90"/>
      <c r="I41" s="4"/>
      <c r="J41" s="4"/>
      <c r="K41" s="4"/>
      <c r="L41" s="4"/>
      <c r="M41" s="4"/>
      <c r="N41" s="4"/>
      <c r="O41" s="4"/>
      <c r="P41" s="4"/>
      <c r="Q41" s="90"/>
      <c r="R41" s="90"/>
      <c r="S41" s="4"/>
      <c r="T41" s="4"/>
      <c r="U41" s="4"/>
      <c r="V41" s="4"/>
      <c r="W41" s="90"/>
      <c r="X41" s="90"/>
      <c r="Y41" s="90"/>
      <c r="Z41" s="90"/>
      <c r="AA41" s="90"/>
      <c r="AB41" s="4"/>
      <c r="AC41" s="4"/>
      <c r="AD41" s="4"/>
      <c r="AE41" s="4"/>
      <c r="AF41" s="4"/>
      <c r="AG41" s="4"/>
      <c r="AH41" s="4"/>
      <c r="AI41" s="4"/>
    </row>
    <row r="42" spans="2:35" ht="35.65" customHeight="1" x14ac:dyDescent="0.15">
      <c r="B42" s="915"/>
      <c r="C42" s="90"/>
      <c r="D42" s="4"/>
      <c r="E42" s="4"/>
      <c r="F42" s="90"/>
      <c r="G42" s="90"/>
      <c r="H42" s="90"/>
      <c r="I42" s="4"/>
      <c r="J42" s="4"/>
      <c r="K42" s="4"/>
      <c r="L42" s="4"/>
      <c r="M42" s="4"/>
      <c r="N42" s="4"/>
      <c r="O42" s="4"/>
      <c r="P42" s="4"/>
      <c r="Q42" s="90"/>
      <c r="R42" s="90"/>
      <c r="S42" s="4"/>
      <c r="T42" s="4"/>
      <c r="U42" s="4"/>
      <c r="V42" s="4"/>
      <c r="W42" s="90"/>
      <c r="X42" s="90"/>
      <c r="Y42" s="90"/>
      <c r="Z42" s="90"/>
      <c r="AA42" s="90"/>
      <c r="AB42" s="4"/>
      <c r="AC42" s="4"/>
      <c r="AD42" s="4"/>
      <c r="AE42" s="4"/>
      <c r="AF42" s="4"/>
      <c r="AG42" s="4"/>
      <c r="AH42" s="4"/>
      <c r="AI42" s="4"/>
    </row>
    <row r="43" spans="2:35" ht="22.5" customHeight="1" x14ac:dyDescent="0.15">
      <c r="B43" s="915"/>
      <c r="C43" s="90"/>
      <c r="D43" s="4"/>
      <c r="E43" s="93"/>
      <c r="H43" s="94"/>
      <c r="I43" s="94"/>
      <c r="J43" s="94"/>
      <c r="K43" s="94"/>
      <c r="L43" s="94"/>
      <c r="M43" s="4"/>
      <c r="N43" s="4"/>
      <c r="O43" s="4"/>
      <c r="P43" s="4"/>
      <c r="Q43" s="90"/>
      <c r="R43" s="90"/>
      <c r="S43" s="4"/>
      <c r="T43" s="4"/>
      <c r="U43" s="4"/>
      <c r="V43" s="4"/>
      <c r="W43" s="90"/>
      <c r="X43" s="90"/>
      <c r="Y43" s="90"/>
      <c r="Z43" s="90"/>
      <c r="AA43" s="90"/>
    </row>
    <row r="44" spans="2:35" ht="78.75" customHeight="1" x14ac:dyDescent="0.15">
      <c r="B44" s="915"/>
      <c r="C44" s="4"/>
      <c r="D44" s="4"/>
      <c r="E44" s="93"/>
      <c r="H44" s="4"/>
      <c r="I44" s="4"/>
      <c r="J44" s="4"/>
      <c r="K44" s="4"/>
      <c r="L44" s="4"/>
      <c r="M44" s="4"/>
      <c r="N44" s="4"/>
      <c r="O44" s="4"/>
      <c r="P44" s="4"/>
      <c r="Q44" s="4"/>
      <c r="R44" s="4"/>
      <c r="S44" s="291"/>
      <c r="T44" s="291"/>
      <c r="U44" s="291"/>
      <c r="V44" s="916"/>
      <c r="W44" s="916"/>
      <c r="X44" s="916"/>
      <c r="Y44" s="916"/>
      <c r="Z44" s="916"/>
      <c r="AA44" s="916"/>
      <c r="AB44" s="916"/>
      <c r="AC44" s="916"/>
      <c r="AD44" s="916"/>
      <c r="AE44" s="916"/>
      <c r="AF44" s="916"/>
      <c r="AG44" s="916"/>
      <c r="AH44" s="916"/>
      <c r="AI44" s="916"/>
    </row>
    <row r="45" spans="2:35" ht="26.25" customHeight="1" x14ac:dyDescent="0.2">
      <c r="B45" s="915"/>
      <c r="C45" s="917"/>
      <c r="D45" s="917"/>
      <c r="E45" s="917"/>
      <c r="F45" s="917"/>
      <c r="G45" s="917"/>
      <c r="H45" s="917"/>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7"/>
    </row>
    <row r="46" spans="2:35" ht="35.65" customHeight="1" x14ac:dyDescent="0.15">
      <c r="B46" s="915"/>
      <c r="C46" s="4"/>
      <c r="D46" s="4"/>
      <c r="E46" s="4"/>
      <c r="F46" s="4"/>
      <c r="G46" s="4"/>
      <c r="H46" s="4"/>
      <c r="I46" s="90"/>
      <c r="J46" s="4"/>
      <c r="K46" s="4"/>
      <c r="L46" s="4"/>
      <c r="M46" s="4"/>
      <c r="N46" s="4"/>
      <c r="O46" s="4"/>
      <c r="P46" s="4"/>
      <c r="Q46" s="91"/>
      <c r="R46" s="90"/>
      <c r="S46" s="4"/>
      <c r="T46" s="4"/>
      <c r="U46" s="4"/>
      <c r="V46" s="4"/>
      <c r="W46" s="90"/>
      <c r="X46" s="90"/>
      <c r="Y46" s="90"/>
      <c r="Z46" s="90"/>
      <c r="AA46" s="90"/>
      <c r="AB46" s="4"/>
      <c r="AC46" s="4"/>
      <c r="AD46" s="4"/>
      <c r="AE46" s="4"/>
      <c r="AF46" s="4"/>
      <c r="AG46" s="4"/>
      <c r="AH46" s="4"/>
      <c r="AI46" s="4"/>
    </row>
    <row r="47" spans="2:35" ht="35.65" customHeight="1" x14ac:dyDescent="0.15">
      <c r="B47" s="915"/>
      <c r="C47" s="4"/>
      <c r="D47" s="4"/>
      <c r="E47" s="4"/>
      <c r="F47" s="4"/>
      <c r="G47" s="4"/>
      <c r="H47" s="4"/>
      <c r="I47" s="90"/>
      <c r="J47" s="4"/>
      <c r="K47" s="4"/>
      <c r="L47" s="4"/>
      <c r="M47" s="4"/>
      <c r="N47" s="4"/>
      <c r="O47" s="4"/>
      <c r="P47" s="4"/>
      <c r="Q47" s="91"/>
      <c r="R47" s="90"/>
      <c r="S47" s="4"/>
      <c r="T47" s="4"/>
      <c r="U47" s="4"/>
      <c r="V47" s="4"/>
      <c r="W47" s="90"/>
      <c r="X47" s="90"/>
      <c r="Y47" s="90"/>
      <c r="Z47" s="90"/>
      <c r="AA47" s="90"/>
      <c r="AB47" s="4"/>
      <c r="AC47" s="4"/>
      <c r="AD47" s="4"/>
      <c r="AE47" s="4"/>
      <c r="AF47" s="4"/>
      <c r="AG47" s="4"/>
      <c r="AH47" s="4"/>
      <c r="AI47" s="4"/>
    </row>
    <row r="48" spans="2:35" ht="35.65" customHeight="1" x14ac:dyDescent="0.15">
      <c r="B48" s="915"/>
      <c r="C48" s="4"/>
      <c r="D48" s="4"/>
      <c r="E48" s="4"/>
      <c r="F48" s="4"/>
      <c r="G48" s="4"/>
      <c r="H48" s="4"/>
      <c r="I48" s="90"/>
      <c r="J48" s="4"/>
      <c r="K48" s="4"/>
      <c r="L48" s="4"/>
      <c r="M48" s="4"/>
      <c r="N48" s="4"/>
      <c r="O48" s="4"/>
      <c r="P48" s="4"/>
      <c r="Q48" s="91"/>
      <c r="R48" s="90"/>
      <c r="S48" s="4"/>
      <c r="T48" s="4"/>
      <c r="U48" s="4"/>
      <c r="V48" s="4"/>
      <c r="W48" s="90"/>
      <c r="X48" s="90"/>
      <c r="Y48" s="90"/>
      <c r="Z48" s="90"/>
      <c r="AA48" s="90"/>
      <c r="AB48" s="4"/>
      <c r="AC48" s="4"/>
      <c r="AD48" s="4"/>
      <c r="AE48" s="4"/>
      <c r="AF48" s="4"/>
      <c r="AG48" s="4"/>
      <c r="AH48" s="4"/>
      <c r="AI48" s="4"/>
    </row>
    <row r="49" spans="2:35" ht="35.65" customHeight="1" x14ac:dyDescent="0.15">
      <c r="B49" s="915"/>
      <c r="C49" s="4"/>
      <c r="D49" s="4"/>
      <c r="E49" s="4"/>
      <c r="F49" s="4"/>
      <c r="G49" s="4"/>
      <c r="H49" s="4"/>
      <c r="I49" s="90"/>
      <c r="J49" s="4"/>
      <c r="K49" s="4"/>
      <c r="L49" s="4"/>
      <c r="M49" s="4"/>
      <c r="N49" s="4"/>
      <c r="O49" s="4"/>
      <c r="P49" s="4"/>
      <c r="Q49" s="91"/>
      <c r="R49" s="90"/>
      <c r="S49" s="4"/>
      <c r="T49" s="4"/>
      <c r="U49" s="4"/>
      <c r="V49" s="4"/>
      <c r="W49" s="90"/>
      <c r="X49" s="90"/>
      <c r="Y49" s="90"/>
      <c r="Z49" s="90"/>
      <c r="AA49" s="90"/>
      <c r="AB49" s="4"/>
      <c r="AC49" s="4"/>
      <c r="AD49" s="4"/>
      <c r="AE49" s="4"/>
      <c r="AF49" s="4"/>
      <c r="AG49" s="4"/>
      <c r="AH49" s="4"/>
      <c r="AI49" s="4"/>
    </row>
    <row r="50" spans="2:35" ht="35.65" customHeight="1" x14ac:dyDescent="0.15">
      <c r="B50" s="915"/>
      <c r="C50" s="4"/>
      <c r="D50" s="4"/>
      <c r="E50" s="4"/>
      <c r="F50" s="4"/>
      <c r="G50" s="4"/>
      <c r="H50" s="4"/>
      <c r="I50" s="90"/>
      <c r="J50" s="4"/>
      <c r="K50" s="4"/>
      <c r="L50" s="4"/>
      <c r="M50" s="4"/>
      <c r="N50" s="4"/>
      <c r="O50" s="4"/>
      <c r="P50" s="4"/>
      <c r="Q50" s="90"/>
      <c r="R50" s="90"/>
      <c r="S50" s="4"/>
      <c r="T50" s="4"/>
      <c r="U50" s="4"/>
      <c r="V50" s="4"/>
      <c r="W50" s="90"/>
      <c r="X50" s="90"/>
      <c r="Y50" s="90"/>
      <c r="Z50" s="90"/>
      <c r="AA50" s="90"/>
      <c r="AB50" s="4"/>
      <c r="AC50" s="4"/>
      <c r="AD50" s="4"/>
      <c r="AE50" s="4"/>
      <c r="AF50" s="4"/>
      <c r="AG50" s="4"/>
      <c r="AH50" s="4"/>
      <c r="AI50" s="4"/>
    </row>
    <row r="51" spans="2:35" ht="35.65" customHeight="1" x14ac:dyDescent="0.15">
      <c r="B51" s="915"/>
      <c r="C51" s="4"/>
      <c r="D51" s="4"/>
      <c r="E51" s="4"/>
      <c r="F51" s="90"/>
      <c r="G51" s="90"/>
      <c r="H51" s="4"/>
      <c r="I51" s="4"/>
      <c r="J51" s="4"/>
      <c r="K51" s="4"/>
      <c r="L51" s="4"/>
      <c r="M51" s="4"/>
      <c r="N51" s="4"/>
      <c r="O51" s="4"/>
      <c r="P51" s="4"/>
      <c r="Q51" s="90"/>
      <c r="R51" s="4"/>
      <c r="S51" s="4"/>
      <c r="T51" s="4"/>
      <c r="U51" s="4"/>
      <c r="V51" s="4"/>
      <c r="W51" s="90"/>
      <c r="X51" s="90"/>
      <c r="Y51" s="90"/>
      <c r="Z51" s="90"/>
      <c r="AA51" s="90"/>
      <c r="AB51" s="4"/>
      <c r="AC51" s="4"/>
      <c r="AD51" s="4"/>
      <c r="AE51" s="4"/>
      <c r="AF51" s="4"/>
      <c r="AG51" s="4"/>
      <c r="AH51" s="4"/>
      <c r="AI51" s="4"/>
    </row>
    <row r="52" spans="2:35" ht="35.65" customHeight="1" x14ac:dyDescent="0.15">
      <c r="B52" s="915"/>
      <c r="C52" s="4"/>
      <c r="D52" s="4"/>
      <c r="E52" s="4"/>
      <c r="F52" s="90"/>
      <c r="G52" s="90"/>
      <c r="H52" s="90"/>
      <c r="I52" s="4"/>
      <c r="J52" s="4"/>
      <c r="K52" s="4"/>
      <c r="L52" s="4"/>
      <c r="M52" s="4"/>
      <c r="N52" s="4"/>
      <c r="O52" s="4"/>
      <c r="P52" s="4"/>
      <c r="Q52" s="90"/>
      <c r="R52" s="4"/>
      <c r="S52" s="4"/>
      <c r="T52" s="4"/>
      <c r="U52" s="4"/>
      <c r="V52" s="4"/>
      <c r="W52" s="90"/>
      <c r="X52" s="90"/>
      <c r="Y52" s="90"/>
      <c r="Z52" s="90"/>
      <c r="AA52" s="90"/>
      <c r="AB52" s="4"/>
      <c r="AC52" s="4"/>
      <c r="AD52" s="4"/>
      <c r="AE52" s="4"/>
      <c r="AF52" s="4"/>
      <c r="AG52" s="4"/>
      <c r="AH52" s="4"/>
      <c r="AI52" s="4"/>
    </row>
    <row r="53" spans="2:35" ht="35.65" customHeight="1" x14ac:dyDescent="0.15">
      <c r="B53" s="915"/>
      <c r="C53" s="90"/>
      <c r="D53" s="4"/>
      <c r="E53" s="4"/>
      <c r="F53" s="90"/>
      <c r="G53" s="90"/>
      <c r="H53" s="90"/>
      <c r="I53" s="4"/>
      <c r="J53" s="4"/>
      <c r="K53" s="4"/>
      <c r="L53" s="4"/>
      <c r="M53" s="4"/>
      <c r="N53" s="4"/>
      <c r="O53" s="4"/>
      <c r="P53" s="4"/>
      <c r="Q53" s="90"/>
      <c r="R53" s="90"/>
      <c r="S53" s="4"/>
      <c r="T53" s="4"/>
      <c r="U53" s="4"/>
      <c r="V53" s="4"/>
      <c r="W53" s="90"/>
      <c r="X53" s="90"/>
      <c r="Y53" s="90"/>
      <c r="Z53" s="90"/>
      <c r="AA53" s="90"/>
      <c r="AB53" s="4"/>
      <c r="AC53" s="4"/>
      <c r="AD53" s="4"/>
      <c r="AE53" s="4"/>
      <c r="AF53" s="4"/>
      <c r="AG53" s="4"/>
      <c r="AH53" s="4"/>
      <c r="AI53" s="4"/>
    </row>
    <row r="54" spans="2:35" ht="35.65" customHeight="1" x14ac:dyDescent="0.15">
      <c r="B54" s="915"/>
      <c r="C54" s="90"/>
      <c r="D54" s="4"/>
      <c r="E54" s="4"/>
      <c r="F54" s="90"/>
      <c r="G54" s="90"/>
      <c r="H54" s="90"/>
      <c r="I54" s="4"/>
      <c r="J54" s="4"/>
      <c r="K54" s="4"/>
      <c r="L54" s="4"/>
      <c r="M54" s="4"/>
      <c r="N54" s="4"/>
      <c r="O54" s="4"/>
      <c r="P54" s="4"/>
      <c r="Q54" s="90"/>
      <c r="R54" s="90"/>
      <c r="S54" s="4"/>
      <c r="T54" s="4"/>
      <c r="U54" s="4"/>
      <c r="V54" s="4"/>
      <c r="W54" s="90"/>
      <c r="X54" s="90"/>
      <c r="Y54" s="90"/>
      <c r="Z54" s="90"/>
      <c r="AA54" s="90"/>
      <c r="AB54" s="4"/>
      <c r="AC54" s="4"/>
      <c r="AD54" s="4"/>
      <c r="AE54" s="4"/>
      <c r="AF54" s="4"/>
      <c r="AG54" s="4"/>
      <c r="AH54" s="4"/>
      <c r="AI54" s="4"/>
    </row>
    <row r="55" spans="2:35" ht="35.65" customHeight="1" x14ac:dyDescent="0.15">
      <c r="B55" s="915"/>
      <c r="C55" s="90"/>
      <c r="D55" s="4"/>
      <c r="E55" s="4"/>
      <c r="F55" s="90"/>
      <c r="G55" s="90"/>
      <c r="H55" s="90"/>
      <c r="I55" s="4"/>
      <c r="J55" s="4"/>
      <c r="K55" s="4"/>
      <c r="L55" s="4"/>
      <c r="M55" s="4"/>
      <c r="N55" s="4"/>
      <c r="O55" s="4"/>
      <c r="P55" s="4"/>
      <c r="Q55" s="90"/>
      <c r="R55" s="90"/>
      <c r="S55" s="4"/>
      <c r="T55" s="4"/>
      <c r="U55" s="4"/>
      <c r="V55" s="4"/>
      <c r="W55" s="90"/>
      <c r="X55" s="90"/>
      <c r="Y55" s="90"/>
      <c r="Z55" s="90"/>
      <c r="AA55" s="90"/>
      <c r="AB55" s="4"/>
      <c r="AC55" s="4"/>
      <c r="AD55" s="4"/>
      <c r="AE55" s="4"/>
      <c r="AF55" s="4"/>
      <c r="AG55" s="4"/>
      <c r="AH55" s="4"/>
      <c r="AI55" s="4"/>
    </row>
    <row r="56" spans="2:35" ht="22.5" customHeight="1" x14ac:dyDescent="0.15">
      <c r="B56" s="915"/>
      <c r="C56" s="90"/>
      <c r="D56" s="4"/>
      <c r="E56" s="93"/>
      <c r="H56" s="94"/>
      <c r="I56" s="94"/>
      <c r="J56" s="94"/>
      <c r="K56" s="94"/>
      <c r="L56" s="94"/>
      <c r="M56" s="4"/>
      <c r="N56" s="4"/>
      <c r="O56" s="4"/>
      <c r="P56" s="4"/>
      <c r="Q56" s="90"/>
      <c r="R56" s="90"/>
      <c r="S56" s="4"/>
      <c r="T56" s="4"/>
      <c r="U56" s="4"/>
      <c r="V56" s="4"/>
      <c r="W56" s="90"/>
      <c r="X56" s="90"/>
      <c r="Y56" s="90"/>
      <c r="Z56" s="90"/>
      <c r="AA56" s="90"/>
    </row>
    <row r="57" spans="2:35" ht="78.75" customHeight="1" x14ac:dyDescent="0.15">
      <c r="B57" s="915"/>
      <c r="C57" s="4"/>
      <c r="D57" s="4"/>
      <c r="E57" s="93"/>
      <c r="H57" s="4"/>
      <c r="I57" s="4"/>
      <c r="J57" s="4"/>
      <c r="K57" s="4"/>
      <c r="L57" s="4"/>
      <c r="M57" s="4"/>
      <c r="N57" s="4"/>
      <c r="O57" s="4"/>
      <c r="P57" s="4"/>
      <c r="Q57" s="4"/>
      <c r="R57" s="4"/>
      <c r="S57" s="291"/>
      <c r="T57" s="291"/>
      <c r="U57" s="291"/>
      <c r="V57" s="916"/>
      <c r="W57" s="916"/>
      <c r="X57" s="916"/>
      <c r="Y57" s="916"/>
      <c r="Z57" s="916"/>
      <c r="AA57" s="916"/>
      <c r="AB57" s="916"/>
      <c r="AC57" s="916"/>
      <c r="AD57" s="916"/>
      <c r="AE57" s="916"/>
      <c r="AF57" s="916"/>
      <c r="AG57" s="916"/>
      <c r="AH57" s="916"/>
      <c r="AI57" s="916"/>
    </row>
    <row r="58" spans="2:35" ht="26.25" customHeight="1" x14ac:dyDescent="0.2">
      <c r="B58" s="915"/>
      <c r="C58" s="917"/>
      <c r="D58" s="917"/>
      <c r="E58" s="917"/>
      <c r="F58" s="917"/>
      <c r="G58" s="917"/>
      <c r="H58" s="917"/>
      <c r="I58" s="917"/>
      <c r="J58" s="917"/>
      <c r="K58" s="917"/>
      <c r="L58" s="917"/>
      <c r="M58" s="917"/>
      <c r="N58" s="917"/>
      <c r="O58" s="917"/>
      <c r="P58" s="917"/>
      <c r="Q58" s="917"/>
      <c r="R58" s="917"/>
      <c r="S58" s="917"/>
      <c r="T58" s="917"/>
      <c r="U58" s="917"/>
      <c r="V58" s="917"/>
      <c r="W58" s="917"/>
      <c r="X58" s="917"/>
      <c r="Y58" s="917"/>
      <c r="Z58" s="917"/>
      <c r="AA58" s="917"/>
      <c r="AB58" s="917"/>
      <c r="AC58" s="917"/>
      <c r="AD58" s="917"/>
      <c r="AE58" s="917"/>
      <c r="AF58" s="917"/>
      <c r="AG58" s="917"/>
      <c r="AH58" s="917"/>
      <c r="AI58" s="917"/>
    </row>
    <row r="59" spans="2:35" ht="35.65" customHeight="1" x14ac:dyDescent="0.15">
      <c r="B59" s="915"/>
      <c r="C59" s="4"/>
      <c r="D59" s="4"/>
      <c r="E59" s="4"/>
      <c r="F59" s="4"/>
      <c r="G59" s="4"/>
      <c r="H59" s="4"/>
      <c r="I59" s="90"/>
      <c r="J59" s="4"/>
      <c r="K59" s="4"/>
      <c r="L59" s="4"/>
      <c r="M59" s="4"/>
      <c r="N59" s="4"/>
      <c r="O59" s="4"/>
      <c r="P59" s="4"/>
      <c r="Q59" s="91"/>
      <c r="R59" s="90"/>
      <c r="S59" s="4"/>
      <c r="T59" s="4"/>
      <c r="U59" s="4"/>
      <c r="V59" s="4"/>
      <c r="W59" s="90"/>
      <c r="X59" s="90"/>
      <c r="Y59" s="90"/>
      <c r="Z59" s="90"/>
      <c r="AA59" s="90"/>
      <c r="AB59" s="4"/>
      <c r="AC59" s="4"/>
      <c r="AD59" s="4"/>
      <c r="AE59" s="4"/>
      <c r="AF59" s="4"/>
      <c r="AG59" s="4"/>
      <c r="AH59" s="4"/>
      <c r="AI59" s="4"/>
    </row>
    <row r="60" spans="2:35" ht="35.65" customHeight="1" x14ac:dyDescent="0.15">
      <c r="B60" s="915"/>
      <c r="C60" s="4"/>
      <c r="D60" s="4"/>
      <c r="E60" s="4"/>
      <c r="F60" s="4"/>
      <c r="G60" s="4"/>
      <c r="H60" s="4"/>
      <c r="I60" s="90"/>
      <c r="J60" s="4"/>
      <c r="K60" s="4"/>
      <c r="L60" s="4"/>
      <c r="M60" s="4"/>
      <c r="N60" s="4"/>
      <c r="O60" s="4"/>
      <c r="P60" s="4"/>
      <c r="Q60" s="91"/>
      <c r="R60" s="90"/>
      <c r="S60" s="4"/>
      <c r="T60" s="4"/>
      <c r="U60" s="4"/>
      <c r="V60" s="4"/>
      <c r="W60" s="90"/>
      <c r="X60" s="90"/>
      <c r="Y60" s="90"/>
      <c r="Z60" s="90"/>
      <c r="AA60" s="90"/>
      <c r="AB60" s="4"/>
      <c r="AC60" s="4"/>
      <c r="AD60" s="4"/>
      <c r="AE60" s="4"/>
      <c r="AF60" s="4"/>
      <c r="AG60" s="4"/>
      <c r="AH60" s="4"/>
      <c r="AI60" s="4"/>
    </row>
    <row r="61" spans="2:35" ht="35.65" customHeight="1" x14ac:dyDescent="0.15">
      <c r="B61" s="915"/>
      <c r="C61" s="4"/>
      <c r="D61" s="4"/>
      <c r="E61" s="4"/>
      <c r="F61" s="4"/>
      <c r="G61" s="4"/>
      <c r="H61" s="4"/>
      <c r="I61" s="90"/>
      <c r="J61" s="4"/>
      <c r="K61" s="4"/>
      <c r="L61" s="4"/>
      <c r="M61" s="4"/>
      <c r="N61" s="4"/>
      <c r="O61" s="4"/>
      <c r="P61" s="4"/>
      <c r="Q61" s="91"/>
      <c r="R61" s="90"/>
      <c r="S61" s="4"/>
      <c r="T61" s="4"/>
      <c r="U61" s="4"/>
      <c r="V61" s="4"/>
      <c r="W61" s="90"/>
      <c r="X61" s="90"/>
      <c r="Y61" s="90"/>
      <c r="Z61" s="90"/>
      <c r="AA61" s="90"/>
      <c r="AB61" s="4"/>
      <c r="AC61" s="4"/>
      <c r="AD61" s="4"/>
      <c r="AE61" s="4"/>
      <c r="AF61" s="4"/>
      <c r="AG61" s="4"/>
      <c r="AH61" s="4"/>
      <c r="AI61" s="4"/>
    </row>
    <row r="62" spans="2:35" ht="35.65" customHeight="1" x14ac:dyDescent="0.15">
      <c r="B62" s="915"/>
      <c r="C62" s="4"/>
      <c r="D62" s="4"/>
      <c r="E62" s="4"/>
      <c r="F62" s="4"/>
      <c r="G62" s="4"/>
      <c r="H62" s="4"/>
      <c r="I62" s="90"/>
      <c r="J62" s="4"/>
      <c r="K62" s="4"/>
      <c r="L62" s="4"/>
      <c r="M62" s="4"/>
      <c r="N62" s="4"/>
      <c r="O62" s="4"/>
      <c r="P62" s="4"/>
      <c r="Q62" s="91"/>
      <c r="R62" s="90"/>
      <c r="S62" s="4"/>
      <c r="T62" s="4"/>
      <c r="U62" s="4"/>
      <c r="V62" s="4"/>
      <c r="W62" s="90"/>
      <c r="X62" s="90"/>
      <c r="Y62" s="90"/>
      <c r="Z62" s="90"/>
      <c r="AA62" s="90"/>
      <c r="AB62" s="4"/>
      <c r="AC62" s="4"/>
      <c r="AD62" s="4"/>
      <c r="AE62" s="4"/>
      <c r="AF62" s="4"/>
      <c r="AG62" s="4"/>
      <c r="AH62" s="4"/>
      <c r="AI62" s="4"/>
    </row>
    <row r="63" spans="2:35" ht="35.65" customHeight="1" x14ac:dyDescent="0.15">
      <c r="B63" s="915"/>
      <c r="C63" s="4"/>
      <c r="D63" s="4"/>
      <c r="E63" s="4"/>
      <c r="F63" s="4"/>
      <c r="G63" s="4"/>
      <c r="H63" s="4"/>
      <c r="I63" s="90"/>
      <c r="J63" s="4"/>
      <c r="K63" s="4"/>
      <c r="L63" s="4"/>
      <c r="M63" s="4"/>
      <c r="N63" s="4"/>
      <c r="O63" s="4"/>
      <c r="P63" s="4"/>
      <c r="Q63" s="90"/>
      <c r="R63" s="90"/>
      <c r="S63" s="4"/>
      <c r="T63" s="4"/>
      <c r="U63" s="4"/>
      <c r="V63" s="4"/>
      <c r="W63" s="90"/>
      <c r="X63" s="90"/>
      <c r="Y63" s="90"/>
      <c r="Z63" s="90"/>
      <c r="AA63" s="90"/>
      <c r="AB63" s="4"/>
      <c r="AC63" s="4"/>
      <c r="AD63" s="4"/>
      <c r="AE63" s="4"/>
      <c r="AF63" s="4"/>
      <c r="AG63" s="4"/>
      <c r="AH63" s="4"/>
      <c r="AI63" s="4"/>
    </row>
    <row r="64" spans="2:35" ht="35.65" customHeight="1" x14ac:dyDescent="0.15">
      <c r="B64" s="915"/>
      <c r="C64" s="4"/>
      <c r="D64" s="4"/>
      <c r="E64" s="4"/>
      <c r="F64" s="90"/>
      <c r="G64" s="90"/>
      <c r="H64" s="4"/>
      <c r="I64" s="4"/>
      <c r="J64" s="4"/>
      <c r="K64" s="4"/>
      <c r="L64" s="4"/>
      <c r="M64" s="4"/>
      <c r="N64" s="4"/>
      <c r="O64" s="4"/>
      <c r="P64" s="4"/>
      <c r="Q64" s="90"/>
      <c r="R64" s="4"/>
      <c r="S64" s="4"/>
      <c r="T64" s="4"/>
      <c r="U64" s="4"/>
      <c r="V64" s="4"/>
      <c r="W64" s="90"/>
      <c r="X64" s="90"/>
      <c r="Y64" s="90"/>
      <c r="Z64" s="90"/>
      <c r="AA64" s="90"/>
      <c r="AB64" s="4"/>
      <c r="AC64" s="4"/>
      <c r="AD64" s="4"/>
      <c r="AE64" s="4"/>
      <c r="AF64" s="4"/>
      <c r="AG64" s="4"/>
      <c r="AH64" s="4"/>
      <c r="AI64" s="4"/>
    </row>
    <row r="65" spans="2:35" ht="35.65" customHeight="1" x14ac:dyDescent="0.15">
      <c r="B65" s="915"/>
      <c r="C65" s="4"/>
      <c r="D65" s="4"/>
      <c r="E65" s="4"/>
      <c r="F65" s="90"/>
      <c r="G65" s="90"/>
      <c r="H65" s="90"/>
      <c r="I65" s="4"/>
      <c r="J65" s="4"/>
      <c r="K65" s="4"/>
      <c r="L65" s="4"/>
      <c r="M65" s="4"/>
      <c r="N65" s="4"/>
      <c r="O65" s="4"/>
      <c r="P65" s="4"/>
      <c r="Q65" s="90"/>
      <c r="R65" s="4"/>
      <c r="S65" s="4"/>
      <c r="T65" s="4"/>
      <c r="U65" s="4"/>
      <c r="V65" s="4"/>
      <c r="W65" s="90"/>
      <c r="X65" s="90"/>
      <c r="Y65" s="90"/>
      <c r="Z65" s="90"/>
      <c r="AA65" s="90"/>
      <c r="AB65" s="4"/>
      <c r="AC65" s="4"/>
      <c r="AD65" s="4"/>
      <c r="AE65" s="4"/>
      <c r="AF65" s="4"/>
      <c r="AG65" s="4"/>
      <c r="AH65" s="4"/>
      <c r="AI65" s="4"/>
    </row>
    <row r="66" spans="2:35" ht="35.65" customHeight="1" x14ac:dyDescent="0.15">
      <c r="B66" s="915"/>
      <c r="C66" s="90"/>
      <c r="D66" s="4"/>
      <c r="E66" s="4"/>
      <c r="F66" s="90"/>
      <c r="G66" s="90"/>
      <c r="H66" s="90"/>
      <c r="I66" s="4"/>
      <c r="J66" s="4"/>
      <c r="K66" s="4"/>
      <c r="L66" s="4"/>
      <c r="M66" s="4"/>
      <c r="N66" s="4"/>
      <c r="O66" s="4"/>
      <c r="P66" s="4"/>
      <c r="Q66" s="90"/>
      <c r="R66" s="90"/>
      <c r="S66" s="4"/>
      <c r="T66" s="4"/>
      <c r="U66" s="4"/>
      <c r="V66" s="4"/>
      <c r="W66" s="90"/>
      <c r="X66" s="90"/>
      <c r="Y66" s="90"/>
      <c r="Z66" s="90"/>
      <c r="AA66" s="90"/>
      <c r="AB66" s="4"/>
      <c r="AC66" s="4"/>
      <c r="AD66" s="4"/>
      <c r="AE66" s="4"/>
      <c r="AF66" s="4"/>
      <c r="AG66" s="4"/>
      <c r="AH66" s="4"/>
      <c r="AI66" s="4"/>
    </row>
    <row r="67" spans="2:35" ht="35.65" customHeight="1" x14ac:dyDescent="0.15">
      <c r="B67" s="915"/>
      <c r="C67" s="90"/>
      <c r="D67" s="4"/>
      <c r="E67" s="4"/>
      <c r="F67" s="90"/>
      <c r="G67" s="90"/>
      <c r="H67" s="90"/>
      <c r="I67" s="4"/>
      <c r="J67" s="4"/>
      <c r="K67" s="4"/>
      <c r="L67" s="4"/>
      <c r="M67" s="4"/>
      <c r="N67" s="4"/>
      <c r="O67" s="4"/>
      <c r="P67" s="4"/>
      <c r="Q67" s="90"/>
      <c r="R67" s="90"/>
      <c r="S67" s="4"/>
      <c r="T67" s="4"/>
      <c r="U67" s="4"/>
      <c r="V67" s="4"/>
      <c r="W67" s="90"/>
      <c r="X67" s="90"/>
      <c r="Y67" s="90"/>
      <c r="Z67" s="90"/>
      <c r="AA67" s="90"/>
      <c r="AB67" s="4"/>
      <c r="AC67" s="4"/>
      <c r="AD67" s="4"/>
      <c r="AE67" s="4"/>
      <c r="AF67" s="4"/>
      <c r="AG67" s="4"/>
      <c r="AH67" s="4"/>
      <c r="AI67" s="4"/>
    </row>
    <row r="68" spans="2:35" ht="35.65" customHeight="1" x14ac:dyDescent="0.15">
      <c r="B68" s="915"/>
      <c r="C68" s="90"/>
      <c r="D68" s="4"/>
      <c r="E68" s="4"/>
      <c r="F68" s="90"/>
      <c r="G68" s="90"/>
      <c r="H68" s="90"/>
      <c r="I68" s="4"/>
      <c r="J68" s="4"/>
      <c r="K68" s="4"/>
      <c r="L68" s="4"/>
      <c r="M68" s="4"/>
      <c r="N68" s="4"/>
      <c r="O68" s="4"/>
      <c r="P68" s="4"/>
      <c r="Q68" s="90"/>
      <c r="R68" s="90"/>
      <c r="S68" s="4"/>
      <c r="T68" s="4"/>
      <c r="U68" s="4"/>
      <c r="V68" s="4"/>
      <c r="W68" s="90"/>
      <c r="X68" s="90"/>
      <c r="Y68" s="90"/>
      <c r="Z68" s="90"/>
      <c r="AA68" s="90"/>
      <c r="AB68" s="4"/>
      <c r="AC68" s="4"/>
      <c r="AD68" s="4"/>
      <c r="AE68" s="4"/>
      <c r="AF68" s="4"/>
      <c r="AG68" s="4"/>
      <c r="AH68" s="4"/>
      <c r="AI68" s="4"/>
    </row>
    <row r="69" spans="2:35" ht="22.5" customHeight="1" x14ac:dyDescent="0.15">
      <c r="B69" s="915"/>
      <c r="C69" s="90"/>
      <c r="D69" s="4"/>
      <c r="E69" s="93"/>
      <c r="H69" s="94"/>
      <c r="I69" s="94"/>
      <c r="J69" s="94"/>
      <c r="K69" s="94"/>
      <c r="L69" s="94"/>
      <c r="M69" s="4"/>
      <c r="N69" s="4"/>
      <c r="O69" s="4"/>
      <c r="P69" s="4"/>
      <c r="Q69" s="90"/>
      <c r="R69" s="90"/>
      <c r="S69" s="4"/>
      <c r="T69" s="4"/>
      <c r="U69" s="4"/>
      <c r="V69" s="4"/>
      <c r="W69" s="90"/>
      <c r="X69" s="90"/>
      <c r="Y69" s="90"/>
      <c r="Z69" s="90"/>
      <c r="AA69" s="90"/>
    </row>
    <row r="70" spans="2:35" ht="78.75" customHeight="1" x14ac:dyDescent="0.15">
      <c r="B70" s="915"/>
      <c r="C70" s="4"/>
      <c r="D70" s="4"/>
      <c r="E70" s="93"/>
      <c r="H70" s="4"/>
      <c r="I70" s="4"/>
      <c r="J70" s="4"/>
      <c r="K70" s="4"/>
      <c r="L70" s="4"/>
      <c r="M70" s="4"/>
      <c r="N70" s="4"/>
      <c r="O70" s="4"/>
      <c r="P70" s="4"/>
      <c r="Q70" s="4"/>
      <c r="R70" s="4"/>
      <c r="S70" s="291"/>
      <c r="T70" s="291"/>
      <c r="U70" s="291"/>
      <c r="V70" s="916"/>
      <c r="W70" s="916"/>
      <c r="X70" s="916"/>
      <c r="Y70" s="916"/>
      <c r="Z70" s="916"/>
      <c r="AA70" s="916"/>
      <c r="AB70" s="916"/>
      <c r="AC70" s="916"/>
      <c r="AD70" s="916"/>
      <c r="AE70" s="916"/>
      <c r="AF70" s="916"/>
      <c r="AG70" s="916"/>
      <c r="AH70" s="916"/>
      <c r="AI70" s="916"/>
    </row>
  </sheetData>
  <mergeCells count="2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 ref="B19:B31"/>
    <mergeCell ref="C19:AI19"/>
    <mergeCell ref="V31:AI31"/>
    <mergeCell ref="B32:B44"/>
    <mergeCell ref="C32:AI32"/>
    <mergeCell ref="V44:AI44"/>
    <mergeCell ref="B45:B57"/>
    <mergeCell ref="C45:AI45"/>
    <mergeCell ref="V57:AI57"/>
    <mergeCell ref="B58:B70"/>
    <mergeCell ref="C58:AI58"/>
    <mergeCell ref="V70:AI70"/>
  </mergeCells>
  <phoneticPr fontId="10"/>
  <printOptions horizontalCentered="1" verticalCentered="1"/>
  <pageMargins left="0.23622047244094491" right="0.23622047244094491" top="0.74803149606299213" bottom="0.74803149606299213" header="0.31496062992125984" footer="0.31496062992125984"/>
  <pageSetup paperSize="9" scale="85" fitToWidth="0" orientation="landscape" copies="2" r:id="rId1"/>
  <headerFooter alignWithMargins="0"/>
  <rowBreaks count="5" manualBreakCount="5">
    <brk id="18" min="1" max="34" man="1"/>
    <brk id="31" min="1" max="34" man="1"/>
    <brk id="44" min="1" max="34" man="1"/>
    <brk id="57" min="1" max="34" man="1"/>
    <brk id="70" min="1" max="34" man="1"/>
  </rowBreaks>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topLeftCell="C1" zoomScale="110" zoomScaleNormal="85" zoomScaleSheetLayoutView="11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PS</v>
      </c>
      <c r="AW5" s="44">
        <f>R7</f>
        <v>3.8</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1</v>
      </c>
      <c r="BE5" s="57">
        <f>AE37</f>
        <v>7</v>
      </c>
      <c r="BF5" s="57">
        <f t="shared" si="0"/>
        <v>1</v>
      </c>
      <c r="BG5" s="57">
        <f t="shared" si="0"/>
        <v>0</v>
      </c>
      <c r="BH5" s="57">
        <f t="shared" si="0"/>
        <v>0</v>
      </c>
      <c r="BI5" s="57">
        <f>AI37</f>
        <v>0</v>
      </c>
      <c r="BJ5" s="57">
        <f t="shared" si="0"/>
        <v>1</v>
      </c>
      <c r="BK5" s="57">
        <f>IF(Y37&gt;0,R7,"")</f>
        <v>3.8</v>
      </c>
      <c r="BL5" s="45" t="str">
        <f>IF(Y37&gt;0,"",IF(Z37&gt;0,R7,""))</f>
        <v/>
      </c>
      <c r="BM5" s="45" t="e">
        <f>IF(Y37+Z37&gt;0,"",IF(AA37&gt;0,R7,""))</f>
        <v>#VALUE!</v>
      </c>
      <c r="BN5" s="45" t="e">
        <f>IF(Y37+Z37+AA37&gt;0,"",IF(AB37&gt;0,R7,""))</f>
        <v>#VALUE!</v>
      </c>
      <c r="BO5" s="57">
        <f>AC35</f>
        <v>0</v>
      </c>
      <c r="BP5" s="57">
        <f t="shared" ref="BP5:BQ5" si="1">AD35</f>
        <v>0.02</v>
      </c>
      <c r="BQ5" s="57">
        <f t="shared" si="1"/>
        <v>60.194400000000002</v>
      </c>
      <c r="BR5" s="57">
        <f>AF35</f>
        <v>23.94</v>
      </c>
      <c r="BS5" s="57">
        <f>AG35</f>
        <v>0</v>
      </c>
      <c r="BT5" s="57">
        <f>AH35</f>
        <v>0</v>
      </c>
      <c r="BU5" s="57">
        <f>AI35</f>
        <v>0</v>
      </c>
      <c r="BV5" s="57">
        <f>AJ35</f>
        <v>0.96</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549</v>
      </c>
      <c r="O7" s="937"/>
      <c r="P7" s="975" t="s">
        <v>316</v>
      </c>
      <c r="Q7" s="961"/>
      <c r="R7" s="977">
        <v>3.8</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454</v>
      </c>
      <c r="M11" s="923"/>
      <c r="N11" s="922" t="s">
        <v>601</v>
      </c>
      <c r="O11" s="923"/>
      <c r="P11" s="922" t="s">
        <v>537</v>
      </c>
      <c r="Q11" s="923"/>
      <c r="R11" s="314" t="s">
        <v>456</v>
      </c>
      <c r="S11" s="565"/>
      <c r="T11" s="315"/>
      <c r="U11" s="922" t="s">
        <v>592</v>
      </c>
      <c r="V11" s="923"/>
      <c r="W11" s="922" t="s">
        <v>526</v>
      </c>
      <c r="X11" s="923"/>
      <c r="Y11" s="56"/>
      <c r="Z11" s="56"/>
      <c r="AA11" s="56"/>
      <c r="AB11" s="56"/>
      <c r="AC11" s="62"/>
      <c r="AD11" s="62"/>
      <c r="AE11" s="62">
        <v>3.04E-2</v>
      </c>
      <c r="AF11" s="62"/>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454</v>
      </c>
      <c r="M12" s="923"/>
      <c r="N12" s="922" t="s">
        <v>601</v>
      </c>
      <c r="O12" s="923"/>
      <c r="P12" s="922" t="s">
        <v>537</v>
      </c>
      <c r="Q12" s="923"/>
      <c r="R12" s="314" t="s">
        <v>456</v>
      </c>
      <c r="S12" s="565"/>
      <c r="T12" s="315"/>
      <c r="U12" s="922" t="s">
        <v>631</v>
      </c>
      <c r="V12" s="923"/>
      <c r="W12" s="922" t="s">
        <v>526</v>
      </c>
      <c r="X12" s="923"/>
      <c r="Y12" s="56"/>
      <c r="Z12" s="56"/>
      <c r="AA12" s="56"/>
      <c r="AB12" s="56"/>
      <c r="AC12" s="62"/>
      <c r="AD12" s="62"/>
      <c r="AE12" s="62">
        <v>4.0000000000000001E-3</v>
      </c>
      <c r="AF12" s="62"/>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454</v>
      </c>
      <c r="M13" s="923"/>
      <c r="N13" s="922" t="s">
        <v>601</v>
      </c>
      <c r="O13" s="923"/>
      <c r="P13" s="922" t="s">
        <v>537</v>
      </c>
      <c r="Q13" s="923"/>
      <c r="R13" s="314" t="s">
        <v>456</v>
      </c>
      <c r="S13" s="565"/>
      <c r="T13" s="315"/>
      <c r="U13" s="922" t="s">
        <v>631</v>
      </c>
      <c r="V13" s="923"/>
      <c r="W13" s="922" t="s">
        <v>526</v>
      </c>
      <c r="X13" s="923"/>
      <c r="Y13" s="56"/>
      <c r="Z13" s="56"/>
      <c r="AA13" s="56"/>
      <c r="AB13" s="56"/>
      <c r="AC13" s="62"/>
      <c r="AD13" s="62"/>
      <c r="AE13" s="288">
        <v>57.6</v>
      </c>
      <c r="AF13" s="62"/>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454</v>
      </c>
      <c r="M14" s="923"/>
      <c r="N14" s="922" t="s">
        <v>601</v>
      </c>
      <c r="O14" s="923"/>
      <c r="P14" s="922" t="s">
        <v>537</v>
      </c>
      <c r="Q14" s="923"/>
      <c r="R14" s="314" t="s">
        <v>457</v>
      </c>
      <c r="S14" s="565"/>
      <c r="T14" s="315"/>
      <c r="U14" s="922" t="s">
        <v>631</v>
      </c>
      <c r="V14" s="923"/>
      <c r="W14" s="922" t="s">
        <v>526</v>
      </c>
      <c r="X14" s="923"/>
      <c r="Y14" s="56"/>
      <c r="Z14" s="56"/>
      <c r="AA14" s="56"/>
      <c r="AB14" s="56"/>
      <c r="AC14" s="62"/>
      <c r="AD14" s="62"/>
      <c r="AE14" s="62">
        <v>0.64</v>
      </c>
      <c r="AF14" s="62"/>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454</v>
      </c>
      <c r="M15" s="923"/>
      <c r="N15" s="922" t="s">
        <v>601</v>
      </c>
      <c r="O15" s="923"/>
      <c r="P15" s="922" t="s">
        <v>537</v>
      </c>
      <c r="Q15" s="923"/>
      <c r="R15" s="314" t="s">
        <v>457</v>
      </c>
      <c r="S15" s="565"/>
      <c r="T15" s="315"/>
      <c r="U15" s="922" t="s">
        <v>631</v>
      </c>
      <c r="V15" s="923"/>
      <c r="W15" s="922" t="s">
        <v>526</v>
      </c>
      <c r="X15" s="923"/>
      <c r="Y15" s="56"/>
      <c r="Z15" s="56"/>
      <c r="AA15" s="56"/>
      <c r="AB15" s="56"/>
      <c r="AC15" s="62"/>
      <c r="AD15" s="62"/>
      <c r="AE15" s="62">
        <v>0.64</v>
      </c>
      <c r="AF15" s="62"/>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454</v>
      </c>
      <c r="M16" s="923"/>
      <c r="N16" s="922" t="s">
        <v>601</v>
      </c>
      <c r="O16" s="923"/>
      <c r="P16" s="922" t="s">
        <v>537</v>
      </c>
      <c r="Q16" s="923"/>
      <c r="R16" s="314" t="s">
        <v>457</v>
      </c>
      <c r="S16" s="565"/>
      <c r="T16" s="315"/>
      <c r="U16" s="922" t="s">
        <v>631</v>
      </c>
      <c r="V16" s="923"/>
      <c r="W16" s="922" t="s">
        <v>526</v>
      </c>
      <c r="X16" s="923"/>
      <c r="Y16" s="56"/>
      <c r="Z16" s="56"/>
      <c r="AA16" s="56"/>
      <c r="AB16" s="56"/>
      <c r="AC16" s="62"/>
      <c r="AD16" s="62"/>
      <c r="AE16" s="62">
        <v>0.64</v>
      </c>
      <c r="AF16" s="62"/>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454</v>
      </c>
      <c r="M17" s="923"/>
      <c r="N17" s="922" t="s">
        <v>601</v>
      </c>
      <c r="O17" s="923"/>
      <c r="P17" s="922" t="s">
        <v>537</v>
      </c>
      <c r="Q17" s="923"/>
      <c r="R17" s="314" t="s">
        <v>457</v>
      </c>
      <c r="S17" s="565"/>
      <c r="T17" s="315"/>
      <c r="U17" s="922" t="s">
        <v>631</v>
      </c>
      <c r="V17" s="923"/>
      <c r="W17" s="922" t="s">
        <v>526</v>
      </c>
      <c r="X17" s="923"/>
      <c r="Y17" s="56"/>
      <c r="Z17" s="56"/>
      <c r="AA17" s="56"/>
      <c r="AB17" s="56"/>
      <c r="AC17" s="62"/>
      <c r="AD17" s="62"/>
      <c r="AE17" s="62">
        <v>0.64</v>
      </c>
      <c r="AF17" s="62"/>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795</v>
      </c>
      <c r="M18" s="923"/>
      <c r="N18" s="922" t="s">
        <v>533</v>
      </c>
      <c r="O18" s="923"/>
      <c r="P18" s="922" t="s">
        <v>537</v>
      </c>
      <c r="Q18" s="923"/>
      <c r="R18" s="314" t="s">
        <v>457</v>
      </c>
      <c r="S18" s="565"/>
      <c r="T18" s="315"/>
      <c r="U18" s="922" t="s">
        <v>538</v>
      </c>
      <c r="V18" s="923"/>
      <c r="W18" s="922" t="s">
        <v>526</v>
      </c>
      <c r="X18" s="923"/>
      <c r="Y18" s="56"/>
      <c r="Z18" s="56"/>
      <c r="AA18" s="56"/>
      <c r="AB18" s="56"/>
      <c r="AC18" s="62"/>
      <c r="AD18" s="62"/>
      <c r="AE18" s="62"/>
      <c r="AF18" s="288">
        <v>23.94</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v>9</v>
      </c>
      <c r="L19" s="922" t="s">
        <v>454</v>
      </c>
      <c r="M19" s="923"/>
      <c r="N19" s="922" t="s">
        <v>601</v>
      </c>
      <c r="O19" s="923"/>
      <c r="P19" s="922" t="s">
        <v>537</v>
      </c>
      <c r="Q19" s="923"/>
      <c r="R19" s="314" t="s">
        <v>457</v>
      </c>
      <c r="S19" s="565"/>
      <c r="T19" s="315"/>
      <c r="U19" s="922" t="s">
        <v>526</v>
      </c>
      <c r="V19" s="923"/>
      <c r="W19" s="922" t="s">
        <v>526</v>
      </c>
      <c r="X19" s="923"/>
      <c r="Y19" s="56"/>
      <c r="Z19" s="56"/>
      <c r="AA19" s="56"/>
      <c r="AB19" s="56"/>
      <c r="AC19" s="62"/>
      <c r="AD19" s="62">
        <v>0.02</v>
      </c>
      <c r="AE19" s="62"/>
      <c r="AF19" s="62"/>
      <c r="AG19" s="62"/>
      <c r="AH19" s="62"/>
      <c r="AI19" s="62"/>
      <c r="AJ19" s="62"/>
      <c r="AK19" s="936"/>
      <c r="AL19" s="937"/>
      <c r="AM19" s="937"/>
      <c r="AN19" s="937"/>
      <c r="AO19" s="938"/>
      <c r="AP19" s="2"/>
      <c r="AQ19" s="61">
        <f t="shared" si="2"/>
        <v>2</v>
      </c>
    </row>
    <row r="20" spans="2:46" ht="12" customHeight="1" x14ac:dyDescent="0.15">
      <c r="B20" s="963"/>
      <c r="C20" s="968"/>
      <c r="D20" s="966"/>
      <c r="E20" s="966"/>
      <c r="F20" s="966"/>
      <c r="G20" s="966"/>
      <c r="H20" s="966"/>
      <c r="I20" s="966"/>
      <c r="J20" s="967"/>
      <c r="K20" s="101">
        <v>10</v>
      </c>
      <c r="L20" s="922" t="s">
        <v>795</v>
      </c>
      <c r="M20" s="923"/>
      <c r="N20" s="922" t="s">
        <v>532</v>
      </c>
      <c r="O20" s="923"/>
      <c r="P20" s="922" t="s">
        <v>464</v>
      </c>
      <c r="Q20" s="923"/>
      <c r="R20" s="314" t="s">
        <v>464</v>
      </c>
      <c r="S20" s="565"/>
      <c r="T20" s="315"/>
      <c r="U20" s="922" t="s">
        <v>526</v>
      </c>
      <c r="V20" s="923"/>
      <c r="W20" s="922" t="s">
        <v>526</v>
      </c>
      <c r="X20" s="923"/>
      <c r="Y20" s="56"/>
      <c r="Z20" s="56"/>
      <c r="AA20" s="56"/>
      <c r="AB20" s="56"/>
      <c r="AC20" s="62"/>
      <c r="AD20" s="62"/>
      <c r="AE20" s="62"/>
      <c r="AF20" s="62"/>
      <c r="AG20" s="62"/>
      <c r="AH20" s="62"/>
      <c r="AI20" s="62"/>
      <c r="AJ20" s="62">
        <v>0.96</v>
      </c>
      <c r="AK20" s="936"/>
      <c r="AL20" s="937"/>
      <c r="AM20" s="937"/>
      <c r="AN20" s="937"/>
      <c r="AO20" s="938"/>
      <c r="AP20" s="2"/>
      <c r="AQ20" s="61">
        <f t="shared" si="2"/>
        <v>3</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0.02</v>
      </c>
      <c r="AE35" s="125">
        <f>SUM(AE11:AE34)</f>
        <v>60.194400000000002</v>
      </c>
      <c r="AF35" s="125">
        <f t="shared" si="7"/>
        <v>23.94</v>
      </c>
      <c r="AG35" s="125">
        <f t="shared" si="7"/>
        <v>0</v>
      </c>
      <c r="AH35" s="125">
        <f t="shared" si="7"/>
        <v>0</v>
      </c>
      <c r="AI35" s="125">
        <f t="shared" si="7"/>
        <v>0</v>
      </c>
      <c r="AJ35" s="126">
        <f t="shared" si="7"/>
        <v>0.96</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1</v>
      </c>
      <c r="AE37" s="954">
        <f t="shared" si="8"/>
        <v>7</v>
      </c>
      <c r="AF37" s="954">
        <f t="shared" si="8"/>
        <v>1</v>
      </c>
      <c r="AG37" s="954">
        <f t="shared" si="8"/>
        <v>0</v>
      </c>
      <c r="AH37" s="954">
        <f t="shared" si="8"/>
        <v>0</v>
      </c>
      <c r="AI37" s="954">
        <f t="shared" si="8"/>
        <v>0</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10"/>
  <conditionalFormatting sqref="Y11:AB28">
    <cfRule type="expression" dxfId="986" priority="2">
      <formula>$AQ11=2</formula>
    </cfRule>
  </conditionalFormatting>
  <conditionalFormatting sqref="Y29:AB29">
    <cfRule type="expression" dxfId="985" priority="37">
      <formula>$AQ28=2</formula>
    </cfRule>
  </conditionalFormatting>
  <conditionalFormatting sqref="Y30:AB31">
    <cfRule type="expression" dxfId="984" priority="33">
      <formula>$AQ28=2</formula>
    </cfRule>
  </conditionalFormatting>
  <conditionalFormatting sqref="Y32:AB32">
    <cfRule type="expression" dxfId="983" priority="31">
      <formula>$AQ29=2</formula>
    </cfRule>
  </conditionalFormatting>
  <conditionalFormatting sqref="Y33:AB33">
    <cfRule type="expression" dxfId="982" priority="29">
      <formula>$AQ29=2</formula>
    </cfRule>
  </conditionalFormatting>
  <conditionalFormatting sqref="Y34:AB34">
    <cfRule type="expression" dxfId="981" priority="27">
      <formula>$AQ29=2</formula>
    </cfRule>
  </conditionalFormatting>
  <conditionalFormatting sqref="Y11:AF28">
    <cfRule type="expression" dxfId="980" priority="1">
      <formula>$AQ11=3</formula>
    </cfRule>
  </conditionalFormatting>
  <conditionalFormatting sqref="Y29:AF29">
    <cfRule type="expression" dxfId="979" priority="38">
      <formula>$AQ28=3</formula>
    </cfRule>
  </conditionalFormatting>
  <conditionalFormatting sqref="Y30:AF31">
    <cfRule type="expression" dxfId="978" priority="34">
      <formula>$AQ28=3</formula>
    </cfRule>
  </conditionalFormatting>
  <conditionalFormatting sqref="Y32:AF32">
    <cfRule type="expression" dxfId="977" priority="32">
      <formula>$AQ29=3</formula>
    </cfRule>
  </conditionalFormatting>
  <conditionalFormatting sqref="Y33:AF33">
    <cfRule type="expression" dxfId="976" priority="30">
      <formula>$AQ29=3</formula>
    </cfRule>
  </conditionalFormatting>
  <conditionalFormatting sqref="Y34:AF34">
    <cfRule type="expression" dxfId="975" priority="28">
      <formula>$AQ29=3</formula>
    </cfRule>
  </conditionalFormatting>
  <conditionalFormatting sqref="AC11:AJ28">
    <cfRule type="expression" dxfId="974" priority="43">
      <formula>$AQ11=1</formula>
    </cfRule>
  </conditionalFormatting>
  <conditionalFormatting sqref="AC29:AJ29">
    <cfRule type="expression" dxfId="973" priority="132">
      <formula>$AQ28=1</formula>
    </cfRule>
  </conditionalFormatting>
  <conditionalFormatting sqref="AC30:AJ31">
    <cfRule type="expression" dxfId="972" priority="116">
      <formula>$AQ28=1</formula>
    </cfRule>
  </conditionalFormatting>
  <conditionalFormatting sqref="AC32:AJ32">
    <cfRule type="expression" dxfId="971" priority="108">
      <formula>$AQ29=1</formula>
    </cfRule>
  </conditionalFormatting>
  <conditionalFormatting sqref="AC33:AJ33">
    <cfRule type="expression" dxfId="970" priority="100">
      <formula>$AQ29=1</formula>
    </cfRule>
  </conditionalFormatting>
  <conditionalFormatting sqref="AC34:AJ34">
    <cfRule type="expression" dxfId="969" priority="92">
      <formula>$AQ29=1</formula>
    </cfRule>
  </conditionalFormatting>
  <conditionalFormatting sqref="AG11:AJ28">
    <cfRule type="expression" dxfId="968" priority="45">
      <formula>$AQ11=2</formula>
    </cfRule>
  </conditionalFormatting>
  <conditionalFormatting sqref="AG29:AJ29">
    <cfRule type="expression" dxfId="967" priority="126">
      <formula>$AQ28=2</formula>
    </cfRule>
  </conditionalFormatting>
  <conditionalFormatting sqref="AG30:AJ31">
    <cfRule type="expression" dxfId="966" priority="110">
      <formula>$AQ28=2</formula>
    </cfRule>
  </conditionalFormatting>
  <conditionalFormatting sqref="AG32:AJ32">
    <cfRule type="expression" dxfId="965" priority="102">
      <formula>$AQ29=2</formula>
    </cfRule>
  </conditionalFormatting>
  <conditionalFormatting sqref="AG33:AJ33">
    <cfRule type="expression" dxfId="964" priority="94">
      <formula>$AQ29=2</formula>
    </cfRule>
  </conditionalFormatting>
  <conditionalFormatting sqref="AG34:AJ34">
    <cfRule type="expression" dxfId="963"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A597-464C-47BB-8CF0-185CA4BFFFAE}">
  <sheetPr codeName="Sheet28">
    <pageSetUpPr fitToPage="1"/>
  </sheetPr>
  <dimension ref="B1:CH53"/>
  <sheetViews>
    <sheetView showGridLines="0" view="pageBreakPreview" zoomScale="130" zoomScaleNormal="85" zoomScaleSheetLayoutView="130" workbookViewId="0">
      <selection activeCell="AH31" sqref="AH3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S001</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1</v>
      </c>
      <c r="BF5" s="57">
        <f t="shared" si="0"/>
        <v>9</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0.02</v>
      </c>
      <c r="BR5" s="57">
        <f>AF35</f>
        <v>1.8828</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1190</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537</v>
      </c>
      <c r="Q11" s="923"/>
      <c r="R11" s="608" t="s">
        <v>457</v>
      </c>
      <c r="S11" s="608"/>
      <c r="T11" s="608"/>
      <c r="U11" s="922" t="s">
        <v>256</v>
      </c>
      <c r="V11" s="923"/>
      <c r="W11" s="922" t="s">
        <v>526</v>
      </c>
      <c r="X11" s="923"/>
      <c r="Y11" s="56"/>
      <c r="Z11" s="56"/>
      <c r="AA11" s="56"/>
      <c r="AB11" s="56"/>
      <c r="AC11" s="62"/>
      <c r="AD11" s="62"/>
      <c r="AE11" s="62"/>
      <c r="AF11" s="62">
        <v>0.12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0.26</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536</v>
      </c>
      <c r="O13" s="923"/>
      <c r="P13" s="922" t="s">
        <v>537</v>
      </c>
      <c r="Q13" s="923"/>
      <c r="R13" s="314" t="s">
        <v>456</v>
      </c>
      <c r="S13" s="565"/>
      <c r="T13" s="315"/>
      <c r="U13" s="922" t="s">
        <v>538</v>
      </c>
      <c r="V13" s="923"/>
      <c r="W13" s="922" t="s">
        <v>526</v>
      </c>
      <c r="X13" s="923"/>
      <c r="Y13" s="56"/>
      <c r="Z13" s="56"/>
      <c r="AA13" s="56"/>
      <c r="AB13" s="56"/>
      <c r="AC13" s="62"/>
      <c r="AD13" s="62"/>
      <c r="AE13" s="62"/>
      <c r="AF13" s="62">
        <v>1.2800000000000001E-2</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602</v>
      </c>
      <c r="O14" s="923"/>
      <c r="P14" s="922" t="s">
        <v>537</v>
      </c>
      <c r="Q14" s="923"/>
      <c r="R14" s="314" t="s">
        <v>457</v>
      </c>
      <c r="S14" s="565"/>
      <c r="T14" s="315"/>
      <c r="U14" s="922" t="s">
        <v>538</v>
      </c>
      <c r="V14" s="923"/>
      <c r="W14" s="922" t="s">
        <v>526</v>
      </c>
      <c r="X14" s="923"/>
      <c r="Y14" s="56"/>
      <c r="Z14" s="56"/>
      <c r="AA14" s="56"/>
      <c r="AB14" s="56"/>
      <c r="AC14" s="62"/>
      <c r="AD14" s="62"/>
      <c r="AE14" s="62"/>
      <c r="AF14" s="62">
        <v>0.57999999999999996</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538</v>
      </c>
      <c r="V15" s="923"/>
      <c r="W15" s="922" t="s">
        <v>526</v>
      </c>
      <c r="X15" s="923"/>
      <c r="Y15" s="56"/>
      <c r="Z15" s="56"/>
      <c r="AA15" s="56"/>
      <c r="AB15" s="56"/>
      <c r="AC15" s="62"/>
      <c r="AD15" s="62"/>
      <c r="AE15" s="62"/>
      <c r="AF15" s="62">
        <v>0.3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538</v>
      </c>
      <c r="V16" s="923"/>
      <c r="W16" s="922" t="s">
        <v>526</v>
      </c>
      <c r="X16" s="923"/>
      <c r="Y16" s="56"/>
      <c r="Z16" s="56"/>
      <c r="AA16" s="56"/>
      <c r="AB16" s="56"/>
      <c r="AC16" s="62"/>
      <c r="AD16" s="62"/>
      <c r="AE16" s="62"/>
      <c r="AF16" s="62">
        <v>0.12</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603</v>
      </c>
      <c r="O17" s="923"/>
      <c r="P17" s="922" t="s">
        <v>537</v>
      </c>
      <c r="Q17" s="923"/>
      <c r="R17" s="314" t="s">
        <v>457</v>
      </c>
      <c r="S17" s="565"/>
      <c r="T17" s="315"/>
      <c r="U17" s="922" t="s">
        <v>538</v>
      </c>
      <c r="V17" s="923"/>
      <c r="W17" s="922" t="s">
        <v>526</v>
      </c>
      <c r="X17" s="923"/>
      <c r="Y17" s="56"/>
      <c r="Z17" s="56"/>
      <c r="AA17" s="56"/>
      <c r="AB17" s="56"/>
      <c r="AC17" s="62"/>
      <c r="AD17" s="62"/>
      <c r="AE17" s="62"/>
      <c r="AF17" s="62">
        <v>0.35</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542</v>
      </c>
      <c r="O18" s="923"/>
      <c r="P18" s="922" t="s">
        <v>537</v>
      </c>
      <c r="Q18" s="923"/>
      <c r="R18" s="314" t="s">
        <v>457</v>
      </c>
      <c r="S18" s="565"/>
      <c r="T18" s="315"/>
      <c r="U18" s="922" t="s">
        <v>526</v>
      </c>
      <c r="V18" s="923"/>
      <c r="W18" s="922" t="s">
        <v>526</v>
      </c>
      <c r="X18" s="923"/>
      <c r="Y18" s="56"/>
      <c r="Z18" s="56"/>
      <c r="AA18" s="56"/>
      <c r="AB18" s="56"/>
      <c r="AC18" s="62"/>
      <c r="AD18" s="62"/>
      <c r="AE18" s="62">
        <v>0.02</v>
      </c>
      <c r="AF18" s="62"/>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v>9</v>
      </c>
      <c r="L19" s="922" t="s">
        <v>455</v>
      </c>
      <c r="M19" s="923"/>
      <c r="N19" s="922" t="s">
        <v>603</v>
      </c>
      <c r="O19" s="923"/>
      <c r="P19" s="922" t="s">
        <v>537</v>
      </c>
      <c r="Q19" s="923"/>
      <c r="R19" s="314" t="s">
        <v>457</v>
      </c>
      <c r="S19" s="565"/>
      <c r="T19" s="315"/>
      <c r="U19" s="922" t="s">
        <v>526</v>
      </c>
      <c r="V19" s="923"/>
      <c r="W19" s="922" t="s">
        <v>526</v>
      </c>
      <c r="X19" s="923"/>
      <c r="Y19" s="56"/>
      <c r="Z19" s="56"/>
      <c r="AA19" s="56"/>
      <c r="AB19" s="56"/>
      <c r="AC19" s="62"/>
      <c r="AD19" s="62"/>
      <c r="AE19" s="62"/>
      <c r="AF19" s="62">
        <v>0.1</v>
      </c>
      <c r="AG19" s="62"/>
      <c r="AH19" s="62"/>
      <c r="AI19" s="62"/>
      <c r="AJ19" s="62"/>
      <c r="AK19" s="936"/>
      <c r="AL19" s="937"/>
      <c r="AM19" s="937"/>
      <c r="AN19" s="937"/>
      <c r="AO19" s="938"/>
      <c r="AP19" s="2"/>
      <c r="AQ19" s="61">
        <f t="shared" si="2"/>
        <v>2</v>
      </c>
    </row>
    <row r="20" spans="2:46" ht="12" customHeight="1" x14ac:dyDescent="0.15">
      <c r="B20" s="963"/>
      <c r="C20" s="968"/>
      <c r="D20" s="966"/>
      <c r="E20" s="966"/>
      <c r="F20" s="966"/>
      <c r="G20" s="966"/>
      <c r="H20" s="966"/>
      <c r="I20" s="966"/>
      <c r="J20" s="967"/>
      <c r="K20" s="101">
        <v>10</v>
      </c>
      <c r="L20" s="922" t="s">
        <v>455</v>
      </c>
      <c r="M20" s="923"/>
      <c r="N20" s="922" t="s">
        <v>533</v>
      </c>
      <c r="O20" s="923"/>
      <c r="P20" s="922" t="s">
        <v>537</v>
      </c>
      <c r="Q20" s="923"/>
      <c r="R20" s="314" t="s">
        <v>457</v>
      </c>
      <c r="S20" s="565"/>
      <c r="T20" s="315"/>
      <c r="U20" s="922" t="s">
        <v>526</v>
      </c>
      <c r="V20" s="923"/>
      <c r="W20" s="922" t="s">
        <v>526</v>
      </c>
      <c r="X20" s="923"/>
      <c r="Y20" s="56"/>
      <c r="Z20" s="56"/>
      <c r="AA20" s="56"/>
      <c r="AB20" s="56"/>
      <c r="AC20" s="62"/>
      <c r="AD20" s="62"/>
      <c r="AE20" s="62"/>
      <c r="AF20" s="62">
        <v>0.04</v>
      </c>
      <c r="AG20" s="62"/>
      <c r="AH20" s="62"/>
      <c r="AI20" s="62"/>
      <c r="AJ20" s="62"/>
      <c r="AK20" s="936"/>
      <c r="AL20" s="937"/>
      <c r="AM20" s="937"/>
      <c r="AN20" s="937"/>
      <c r="AO20" s="938"/>
      <c r="AP20" s="2"/>
      <c r="AQ20" s="61">
        <f t="shared" si="2"/>
        <v>2</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0.02</v>
      </c>
      <c r="AF35" s="125">
        <f t="shared" si="7"/>
        <v>1.8828</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1</v>
      </c>
      <c r="AF37" s="954">
        <f t="shared" si="8"/>
        <v>9</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2">
    <dataValidation type="list" allowBlank="1" showInputMessage="1" showErrorMessage="1" sqref="Y11:AB34" xr:uid="{D490A139-1CE4-4D0E-BDE0-64900BE23A92}">
      <formula1>"〇,"</formula1>
    </dataValidation>
    <dataValidation type="list" allowBlank="1" showInputMessage="1" showErrorMessage="1" sqref="N11:O34" xr:uid="{48B170EB-0CB7-4467-B770-06F8C160E0C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C956DD1-A15F-4F01-84B2-556BE703442C}">
          <x14:formula1>
            <xm:f>'(参考)リスト'!$G$16:$G$19</xm:f>
          </x14:formula1>
          <xm:sqref>AM35:AO38</xm:sqref>
        </x14:dataValidation>
        <x14:dataValidation type="list" allowBlank="1" showInputMessage="1" showErrorMessage="1" xr:uid="{6D696300-6460-431E-A4CD-120D85626F58}">
          <x14:formula1>
            <xm:f>'(参考)リスト'!$B$16:$B$21</xm:f>
          </x14:formula1>
          <xm:sqref>L11:M34</xm:sqref>
        </x14:dataValidation>
        <x14:dataValidation type="list" allowBlank="1" showInputMessage="1" showErrorMessage="1" xr:uid="{A6778365-F1F2-4A10-87EE-B6B2A7B72C4F}">
          <x14:formula1>
            <xm:f>'(参考)リスト'!$E$16:$E$27</xm:f>
          </x14:formula1>
          <xm:sqref>R11:T34</xm:sqref>
        </x14:dataValidation>
        <x14:dataValidation type="list" allowBlank="1" showInputMessage="1" showErrorMessage="1" xr:uid="{820D34FA-CF9A-4D11-B234-D442173C9F1D}">
          <x14:formula1>
            <xm:f>'(参考)リスト'!$D$16:$D$18</xm:f>
          </x14:formula1>
          <xm:sqref>P11:Q34</xm:sqref>
        </x14:dataValidation>
        <x14:dataValidation type="list" allowBlank="1" showInputMessage="1" showErrorMessage="1" xr:uid="{70B4C118-DB07-4F8E-9D44-2B9A04CB17F2}">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CA552-693F-49CB-9851-A63ADF27C6B9}">
  <sheetPr codeName="Sheet103">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S002</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7</v>
      </c>
      <c r="BG5" s="57">
        <f t="shared" si="0"/>
        <v>0</v>
      </c>
      <c r="BH5" s="57">
        <f t="shared" si="0"/>
        <v>0</v>
      </c>
      <c r="BI5" s="57">
        <f>AI37</f>
        <v>0</v>
      </c>
      <c r="BJ5" s="57">
        <f t="shared" si="0"/>
        <v>3</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2.0620700000000003</v>
      </c>
      <c r="BS5" s="57">
        <f>AG35</f>
        <v>0</v>
      </c>
      <c r="BT5" s="57">
        <f>AH35</f>
        <v>0</v>
      </c>
      <c r="BU5" s="57">
        <f>AI35</f>
        <v>0</v>
      </c>
      <c r="BV5" s="57">
        <f>AJ35</f>
        <v>5.53</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1191</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537</v>
      </c>
      <c r="Q11" s="923"/>
      <c r="R11" s="608" t="s">
        <v>457</v>
      </c>
      <c r="S11" s="608"/>
      <c r="T11" s="608"/>
      <c r="U11" s="922" t="s">
        <v>538</v>
      </c>
      <c r="V11" s="923"/>
      <c r="W11" s="922" t="s">
        <v>526</v>
      </c>
      <c r="X11" s="923"/>
      <c r="Y11" s="56"/>
      <c r="Z11" s="56"/>
      <c r="AA11" s="56"/>
      <c r="AB11" s="56"/>
      <c r="AC11" s="62"/>
      <c r="AD11" s="62"/>
      <c r="AE11" s="62"/>
      <c r="AF11" s="62">
        <v>1.05</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457</v>
      </c>
      <c r="S12" s="608"/>
      <c r="T12" s="608"/>
      <c r="U12" s="922" t="s">
        <v>631</v>
      </c>
      <c r="V12" s="923"/>
      <c r="W12" s="922" t="s">
        <v>526</v>
      </c>
      <c r="X12" s="923"/>
      <c r="Y12" s="56"/>
      <c r="Z12" s="56"/>
      <c r="AA12" s="56"/>
      <c r="AB12" s="56"/>
      <c r="AC12" s="62"/>
      <c r="AD12" s="62"/>
      <c r="AE12" s="62"/>
      <c r="AF12" s="62">
        <v>7.0000000000000007E-2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22" t="s">
        <v>537</v>
      </c>
      <c r="Q13" s="923"/>
      <c r="R13" s="314" t="s">
        <v>456</v>
      </c>
      <c r="S13" s="565"/>
      <c r="T13" s="315"/>
      <c r="U13" s="922" t="s">
        <v>538</v>
      </c>
      <c r="V13" s="923"/>
      <c r="W13" s="922" t="s">
        <v>526</v>
      </c>
      <c r="X13" s="923"/>
      <c r="Y13" s="56"/>
      <c r="Z13" s="56"/>
      <c r="AA13" s="56"/>
      <c r="AB13" s="56"/>
      <c r="AC13" s="62"/>
      <c r="AD13" s="62"/>
      <c r="AE13" s="62"/>
      <c r="AF13" s="62">
        <v>1.7099999999999999E-3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535</v>
      </c>
      <c r="O14" s="923"/>
      <c r="P14" s="922" t="s">
        <v>537</v>
      </c>
      <c r="Q14" s="923"/>
      <c r="R14" s="314" t="s">
        <v>456</v>
      </c>
      <c r="S14" s="565"/>
      <c r="T14" s="315"/>
      <c r="U14" s="922" t="s">
        <v>538</v>
      </c>
      <c r="V14" s="923"/>
      <c r="W14" s="922" t="s">
        <v>526</v>
      </c>
      <c r="X14" s="923"/>
      <c r="Y14" s="56"/>
      <c r="Z14" s="56"/>
      <c r="AA14" s="56"/>
      <c r="AB14" s="56"/>
      <c r="AC14" s="62"/>
      <c r="AD14" s="62"/>
      <c r="AE14" s="62"/>
      <c r="AF14" s="62">
        <v>2.7599999999999999E-3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538</v>
      </c>
      <c r="V15" s="923"/>
      <c r="W15" s="922" t="s">
        <v>526</v>
      </c>
      <c r="X15" s="923"/>
      <c r="Y15" s="56"/>
      <c r="Z15" s="56"/>
      <c r="AA15" s="56"/>
      <c r="AB15" s="56"/>
      <c r="AC15" s="62"/>
      <c r="AD15" s="62"/>
      <c r="AE15" s="62"/>
      <c r="AF15" s="62">
        <v>0.56000000000000005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532</v>
      </c>
      <c r="O16" s="923"/>
      <c r="P16" s="922" t="s">
        <v>464</v>
      </c>
      <c r="Q16" s="923"/>
      <c r="R16" s="314" t="s">
        <v>464</v>
      </c>
      <c r="S16" s="565"/>
      <c r="T16" s="315"/>
      <c r="U16" s="922" t="s">
        <v>538</v>
      </c>
      <c r="V16" s="923"/>
      <c r="W16" s="922" t="s">
        <v>526</v>
      </c>
      <c r="X16" s="923"/>
      <c r="Y16" s="56"/>
      <c r="Z16" s="56"/>
      <c r="AA16" s="56"/>
      <c r="AB16" s="56"/>
      <c r="AC16" s="62"/>
      <c r="AD16" s="62"/>
      <c r="AE16" s="62"/>
      <c r="AF16" s="62"/>
      <c r="AG16" s="62"/>
      <c r="AH16" s="62"/>
      <c r="AI16" s="62"/>
      <c r="AJ16" s="62">
        <v>0.98</v>
      </c>
      <c r="AK16" s="936"/>
      <c r="AL16" s="937"/>
      <c r="AM16" s="937"/>
      <c r="AN16" s="937"/>
      <c r="AO16" s="938"/>
      <c r="AP16" s="2"/>
      <c r="AQ16" s="61">
        <f t="shared" si="2"/>
        <v>3</v>
      </c>
    </row>
    <row r="17" spans="2:46" ht="12" customHeight="1" x14ac:dyDescent="0.15">
      <c r="B17" s="963"/>
      <c r="C17" s="968"/>
      <c r="D17" s="966"/>
      <c r="E17" s="966"/>
      <c r="F17" s="966"/>
      <c r="G17" s="966"/>
      <c r="H17" s="966"/>
      <c r="I17" s="966"/>
      <c r="J17" s="967"/>
      <c r="K17" s="101">
        <v>7</v>
      </c>
      <c r="L17" s="922" t="s">
        <v>455</v>
      </c>
      <c r="M17" s="923"/>
      <c r="N17" s="922" t="s">
        <v>532</v>
      </c>
      <c r="O17" s="923"/>
      <c r="P17" s="922" t="s">
        <v>537</v>
      </c>
      <c r="Q17" s="923"/>
      <c r="R17" s="314" t="s">
        <v>456</v>
      </c>
      <c r="S17" s="565"/>
      <c r="T17" s="315"/>
      <c r="U17" s="922" t="s">
        <v>631</v>
      </c>
      <c r="V17" s="923"/>
      <c r="W17" s="922" t="s">
        <v>526</v>
      </c>
      <c r="X17" s="923"/>
      <c r="Y17" s="56"/>
      <c r="Z17" s="56"/>
      <c r="AA17" s="56"/>
      <c r="AB17" s="56"/>
      <c r="AC17" s="62"/>
      <c r="AD17" s="62"/>
      <c r="AE17" s="62"/>
      <c r="AF17" s="62">
        <v>4.7600000000000003E-2</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542</v>
      </c>
      <c r="O18" s="923"/>
      <c r="P18" s="922" t="s">
        <v>464</v>
      </c>
      <c r="Q18" s="923"/>
      <c r="R18" s="314" t="s">
        <v>464</v>
      </c>
      <c r="S18" s="565"/>
      <c r="T18" s="315"/>
      <c r="U18" s="922" t="s">
        <v>526</v>
      </c>
      <c r="V18" s="923"/>
      <c r="W18" s="922" t="s">
        <v>526</v>
      </c>
      <c r="X18" s="923"/>
      <c r="Y18" s="56"/>
      <c r="Z18" s="56"/>
      <c r="AA18" s="56"/>
      <c r="AB18" s="56"/>
      <c r="AC18" s="62"/>
      <c r="AD18" s="62"/>
      <c r="AE18" s="62"/>
      <c r="AF18" s="62"/>
      <c r="AG18" s="62"/>
      <c r="AH18" s="62"/>
      <c r="AI18" s="62"/>
      <c r="AJ18" s="62">
        <v>1.85</v>
      </c>
      <c r="AK18" s="936"/>
      <c r="AL18" s="937"/>
      <c r="AM18" s="937"/>
      <c r="AN18" s="937"/>
      <c r="AO18" s="938"/>
      <c r="AP18" s="2"/>
      <c r="AQ18" s="61">
        <f t="shared" si="2"/>
        <v>3</v>
      </c>
    </row>
    <row r="19" spans="2:46" ht="12" customHeight="1" x14ac:dyDescent="0.15">
      <c r="B19" s="963"/>
      <c r="C19" s="968"/>
      <c r="D19" s="966"/>
      <c r="E19" s="966"/>
      <c r="F19" s="966"/>
      <c r="G19" s="966"/>
      <c r="H19" s="966"/>
      <c r="I19" s="966"/>
      <c r="J19" s="967"/>
      <c r="K19" s="101">
        <v>9</v>
      </c>
      <c r="L19" s="922" t="s">
        <v>455</v>
      </c>
      <c r="M19" s="923"/>
      <c r="N19" s="922" t="s">
        <v>542</v>
      </c>
      <c r="O19" s="923"/>
      <c r="P19" s="922" t="s">
        <v>464</v>
      </c>
      <c r="Q19" s="923"/>
      <c r="R19" s="314" t="s">
        <v>464</v>
      </c>
      <c r="S19" s="565"/>
      <c r="T19" s="315"/>
      <c r="U19" s="922" t="s">
        <v>526</v>
      </c>
      <c r="V19" s="923"/>
      <c r="W19" s="922" t="s">
        <v>526</v>
      </c>
      <c r="X19" s="923"/>
      <c r="Y19" s="56"/>
      <c r="Z19" s="56"/>
      <c r="AA19" s="56"/>
      <c r="AB19" s="56"/>
      <c r="AC19" s="62"/>
      <c r="AD19" s="62"/>
      <c r="AE19" s="62"/>
      <c r="AF19" s="62"/>
      <c r="AG19" s="62"/>
      <c r="AH19" s="62"/>
      <c r="AI19" s="62"/>
      <c r="AJ19" s="62">
        <v>2.7</v>
      </c>
      <c r="AK19" s="936"/>
      <c r="AL19" s="937"/>
      <c r="AM19" s="937"/>
      <c r="AN19" s="937"/>
      <c r="AO19" s="938"/>
      <c r="AP19" s="2"/>
      <c r="AQ19" s="61">
        <f t="shared" si="2"/>
        <v>3</v>
      </c>
    </row>
    <row r="20" spans="2:46" ht="12" customHeight="1" x14ac:dyDescent="0.15">
      <c r="B20" s="963"/>
      <c r="C20" s="968"/>
      <c r="D20" s="966"/>
      <c r="E20" s="966"/>
      <c r="F20" s="966"/>
      <c r="G20" s="966"/>
      <c r="H20" s="966"/>
      <c r="I20" s="966"/>
      <c r="J20" s="967"/>
      <c r="K20" s="101">
        <v>10</v>
      </c>
      <c r="L20" s="922" t="s">
        <v>455</v>
      </c>
      <c r="M20" s="923"/>
      <c r="N20" s="922" t="s">
        <v>603</v>
      </c>
      <c r="O20" s="923"/>
      <c r="P20" s="922" t="s">
        <v>537</v>
      </c>
      <c r="Q20" s="923"/>
      <c r="R20" s="314" t="s">
        <v>457</v>
      </c>
      <c r="S20" s="565"/>
      <c r="T20" s="315"/>
      <c r="U20" s="922" t="s">
        <v>526</v>
      </c>
      <c r="V20" s="923"/>
      <c r="W20" s="922" t="s">
        <v>526</v>
      </c>
      <c r="X20" s="923"/>
      <c r="Y20" s="56"/>
      <c r="Z20" s="56"/>
      <c r="AA20" s="56"/>
      <c r="AB20" s="56"/>
      <c r="AC20" s="62"/>
      <c r="AD20" s="62"/>
      <c r="AE20" s="62"/>
      <c r="AF20" s="62">
        <v>0.33</v>
      </c>
      <c r="AG20" s="62"/>
      <c r="AH20" s="62"/>
      <c r="AI20" s="62"/>
      <c r="AJ20" s="62"/>
      <c r="AK20" s="936"/>
      <c r="AL20" s="937"/>
      <c r="AM20" s="937"/>
      <c r="AN20" s="937"/>
      <c r="AO20" s="938"/>
      <c r="AP20" s="2"/>
      <c r="AQ20" s="61">
        <f t="shared" si="2"/>
        <v>2</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2.0620700000000003</v>
      </c>
      <c r="AG35" s="125">
        <f t="shared" si="7"/>
        <v>0</v>
      </c>
      <c r="AH35" s="125">
        <f t="shared" si="7"/>
        <v>0</v>
      </c>
      <c r="AI35" s="125">
        <f t="shared" si="7"/>
        <v>0</v>
      </c>
      <c r="AJ35" s="126">
        <f t="shared" si="7"/>
        <v>5.53</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7</v>
      </c>
      <c r="AG37" s="954">
        <f t="shared" si="8"/>
        <v>0</v>
      </c>
      <c r="AH37" s="954">
        <f t="shared" si="8"/>
        <v>0</v>
      </c>
      <c r="AI37" s="954">
        <f t="shared" si="8"/>
        <v>0</v>
      </c>
      <c r="AJ37" s="954">
        <f>COUNTA(AJ11:AJ34)</f>
        <v>3</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2">
    <dataValidation type="list" allowBlank="1" showInputMessage="1" showErrorMessage="1" sqref="N11:O34" xr:uid="{0A803A9B-0C8B-49B8-B9C7-C7FCFB25191C}">
      <formula1>INDIRECT(L11)</formula1>
    </dataValidation>
    <dataValidation type="list" allowBlank="1" showInputMessage="1" showErrorMessage="1" sqref="Y11:AB34" xr:uid="{F2684B9D-C510-44D5-9EC5-C52CEDE8E7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058B7A-A629-4556-9B4A-617B464D9D54}">
          <x14:formula1>
            <xm:f>'(参考)リスト'!$F$16:$F$21</xm:f>
          </x14:formula1>
          <xm:sqref>U11:X34</xm:sqref>
        </x14:dataValidation>
        <x14:dataValidation type="list" allowBlank="1" showInputMessage="1" showErrorMessage="1" xr:uid="{C346899D-15B3-442F-BCC6-E6398E90135E}">
          <x14:formula1>
            <xm:f>'(参考)リスト'!$D$16:$D$18</xm:f>
          </x14:formula1>
          <xm:sqref>P11:Q34</xm:sqref>
        </x14:dataValidation>
        <x14:dataValidation type="list" allowBlank="1" showInputMessage="1" showErrorMessage="1" xr:uid="{921DC165-9867-449F-B50C-66679FB78E11}">
          <x14:formula1>
            <xm:f>'(参考)リスト'!$E$16:$E$27</xm:f>
          </x14:formula1>
          <xm:sqref>R11:T34</xm:sqref>
        </x14:dataValidation>
        <x14:dataValidation type="list" allowBlank="1" showInputMessage="1" showErrorMessage="1" xr:uid="{23A595DE-5FAB-4F70-8C0F-6D44E66EF482}">
          <x14:formula1>
            <xm:f>'(参考)リスト'!$B$16:$B$21</xm:f>
          </x14:formula1>
          <xm:sqref>L11:M34</xm:sqref>
        </x14:dataValidation>
        <x14:dataValidation type="list" allowBlank="1" showInputMessage="1" showErrorMessage="1" xr:uid="{5D3E2718-0D99-4114-B912-719C66FD683B}">
          <x14:formula1>
            <xm:f>'(参考)リスト'!$G$16:$G$19</xm:f>
          </x14:formula1>
          <xm:sqref>AM35:AO38</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B46F-EF28-44DC-9202-E912DA7DDD90}">
  <sheetPr codeName="Sheet104">
    <pageSetUpPr fitToPage="1"/>
  </sheetPr>
  <dimension ref="B1:CH53"/>
  <sheetViews>
    <sheetView showGridLines="0" view="pageBreakPreview" topLeftCell="A3" zoomScale="130" zoomScaleNormal="85" zoomScaleSheetLayoutView="130" workbookViewId="0">
      <selection activeCell="N8" sqref="N8: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S003</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9</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68.17756</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1192</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537</v>
      </c>
      <c r="Q11" s="923"/>
      <c r="R11" s="608" t="s">
        <v>457</v>
      </c>
      <c r="S11" s="608"/>
      <c r="T11" s="608"/>
      <c r="U11" s="922" t="s">
        <v>538</v>
      </c>
      <c r="V11" s="923"/>
      <c r="W11" s="922" t="s">
        <v>526</v>
      </c>
      <c r="X11" s="923"/>
      <c r="Y11" s="56"/>
      <c r="Z11" s="56"/>
      <c r="AA11" s="56"/>
      <c r="AB11" s="56"/>
      <c r="AC11" s="62"/>
      <c r="AD11" s="62"/>
      <c r="AE11" s="62"/>
      <c r="AF11" s="62">
        <v>0.39</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0.53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535</v>
      </c>
      <c r="O13" s="923"/>
      <c r="P13" s="922" t="s">
        <v>537</v>
      </c>
      <c r="Q13" s="923"/>
      <c r="R13" s="314" t="s">
        <v>456</v>
      </c>
      <c r="S13" s="565"/>
      <c r="T13" s="315"/>
      <c r="U13" s="922" t="s">
        <v>538</v>
      </c>
      <c r="V13" s="923"/>
      <c r="W13" s="922" t="s">
        <v>526</v>
      </c>
      <c r="X13" s="923"/>
      <c r="Y13" s="56"/>
      <c r="Z13" s="56"/>
      <c r="AA13" s="56"/>
      <c r="AB13" s="56"/>
      <c r="AC13" s="62"/>
      <c r="AD13" s="62"/>
      <c r="AE13" s="62"/>
      <c r="AF13" s="62">
        <v>3.63E-3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457</v>
      </c>
      <c r="S14" s="565"/>
      <c r="T14" s="315"/>
      <c r="U14" s="922" t="s">
        <v>538</v>
      </c>
      <c r="V14" s="923"/>
      <c r="W14" s="922" t="s">
        <v>526</v>
      </c>
      <c r="X14" s="923"/>
      <c r="Y14" s="56"/>
      <c r="Z14" s="56"/>
      <c r="AA14" s="56"/>
      <c r="AB14" s="56"/>
      <c r="AC14" s="62"/>
      <c r="AD14" s="62"/>
      <c r="AE14" s="62"/>
      <c r="AF14" s="289">
        <v>66.150000000000006</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533</v>
      </c>
      <c r="O15" s="923"/>
      <c r="P15" s="922" t="s">
        <v>537</v>
      </c>
      <c r="Q15" s="923"/>
      <c r="R15" s="314" t="s">
        <v>457</v>
      </c>
      <c r="S15" s="565"/>
      <c r="T15" s="315"/>
      <c r="U15" s="922" t="s">
        <v>538</v>
      </c>
      <c r="V15" s="923"/>
      <c r="W15" s="922" t="s">
        <v>526</v>
      </c>
      <c r="X15" s="923"/>
      <c r="Y15" s="56"/>
      <c r="Z15" s="56"/>
      <c r="AA15" s="56"/>
      <c r="AB15" s="56"/>
      <c r="AC15" s="62"/>
      <c r="AD15" s="62"/>
      <c r="AE15" s="62"/>
      <c r="AF15" s="62">
        <v>0.17499999999999999</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538</v>
      </c>
      <c r="V16" s="923"/>
      <c r="W16" s="922" t="s">
        <v>526</v>
      </c>
      <c r="X16" s="923"/>
      <c r="Y16" s="56"/>
      <c r="Z16" s="56"/>
      <c r="AA16" s="56"/>
      <c r="AB16" s="56"/>
      <c r="AC16" s="62"/>
      <c r="AD16" s="62"/>
      <c r="AE16" s="62"/>
      <c r="AF16" s="62">
        <v>0.77</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603</v>
      </c>
      <c r="O17" s="923"/>
      <c r="P17" s="922" t="s">
        <v>537</v>
      </c>
      <c r="Q17" s="923"/>
      <c r="R17" s="314" t="s">
        <v>457</v>
      </c>
      <c r="S17" s="565"/>
      <c r="T17" s="315"/>
      <c r="U17" s="922" t="s">
        <v>538</v>
      </c>
      <c r="V17" s="923"/>
      <c r="W17" s="922" t="s">
        <v>526</v>
      </c>
      <c r="X17" s="923"/>
      <c r="Y17" s="56"/>
      <c r="Z17" s="56"/>
      <c r="AA17" s="56"/>
      <c r="AB17" s="56"/>
      <c r="AC17" s="62"/>
      <c r="AD17" s="62"/>
      <c r="AE17" s="62"/>
      <c r="AF17" s="62">
        <v>0.08</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532</v>
      </c>
      <c r="O18" s="923"/>
      <c r="P18" s="922" t="s">
        <v>537</v>
      </c>
      <c r="Q18" s="923"/>
      <c r="R18" s="314" t="s">
        <v>456</v>
      </c>
      <c r="S18" s="565"/>
      <c r="T18" s="315"/>
      <c r="U18" s="922" t="s">
        <v>538</v>
      </c>
      <c r="V18" s="923"/>
      <c r="W18" s="922" t="s">
        <v>526</v>
      </c>
      <c r="X18" s="923"/>
      <c r="Y18" s="56"/>
      <c r="Z18" s="56"/>
      <c r="AA18" s="56"/>
      <c r="AB18" s="56"/>
      <c r="AC18" s="62"/>
      <c r="AD18" s="62"/>
      <c r="AE18" s="62"/>
      <c r="AF18" s="62">
        <v>8.9300000000000004E-3</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v>9</v>
      </c>
      <c r="L19" s="922" t="s">
        <v>455</v>
      </c>
      <c r="M19" s="923"/>
      <c r="N19" s="922" t="s">
        <v>543</v>
      </c>
      <c r="O19" s="923"/>
      <c r="P19" s="922" t="s">
        <v>537</v>
      </c>
      <c r="Q19" s="923"/>
      <c r="R19" s="314" t="s">
        <v>457</v>
      </c>
      <c r="S19" s="565"/>
      <c r="T19" s="315"/>
      <c r="U19" s="922" t="s">
        <v>526</v>
      </c>
      <c r="V19" s="923"/>
      <c r="W19" s="922" t="s">
        <v>526</v>
      </c>
      <c r="X19" s="923"/>
      <c r="Y19" s="56"/>
      <c r="Z19" s="56"/>
      <c r="AA19" s="56"/>
      <c r="AB19" s="56"/>
      <c r="AC19" s="62"/>
      <c r="AD19" s="62"/>
      <c r="AE19" s="62"/>
      <c r="AF19" s="62">
        <v>7.0000000000000007E-2</v>
      </c>
      <c r="AG19" s="62"/>
      <c r="AH19" s="62"/>
      <c r="AI19" s="62"/>
      <c r="AJ19" s="62"/>
      <c r="AK19" s="936"/>
      <c r="AL19" s="937"/>
      <c r="AM19" s="937"/>
      <c r="AN19" s="937"/>
      <c r="AO19" s="938"/>
      <c r="AP19" s="2"/>
      <c r="AQ19" s="61">
        <f t="shared" si="2"/>
        <v>2</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68.17756</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9</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2">
    <dataValidation type="list" allowBlank="1" showInputMessage="1" showErrorMessage="1" sqref="N11:O34" xr:uid="{F3F4F272-3E54-4C7D-8DC1-F45AE82BE1F4}">
      <formula1>INDIRECT(L11)</formula1>
    </dataValidation>
    <dataValidation type="list" allowBlank="1" showInputMessage="1" showErrorMessage="1" sqref="Y11:AB34" xr:uid="{E6225694-6BDA-4A8D-B029-ED428217220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7B51C65-7ED6-4AC3-AF11-48A7F765FAE2}">
          <x14:formula1>
            <xm:f>'(参考)リスト'!$F$16:$F$21</xm:f>
          </x14:formula1>
          <xm:sqref>U11:X34</xm:sqref>
        </x14:dataValidation>
        <x14:dataValidation type="list" allowBlank="1" showInputMessage="1" showErrorMessage="1" xr:uid="{F61D4C6B-3EF5-4603-99AD-134A3A3CF851}">
          <x14:formula1>
            <xm:f>'(参考)リスト'!$D$16:$D$18</xm:f>
          </x14:formula1>
          <xm:sqref>P11:Q34</xm:sqref>
        </x14:dataValidation>
        <x14:dataValidation type="list" allowBlank="1" showInputMessage="1" showErrorMessage="1" xr:uid="{1D0FB7A9-9F1E-405D-9F6C-698F043504D9}">
          <x14:formula1>
            <xm:f>'(参考)リスト'!$E$16:$E$27</xm:f>
          </x14:formula1>
          <xm:sqref>R11:T34</xm:sqref>
        </x14:dataValidation>
        <x14:dataValidation type="list" allowBlank="1" showInputMessage="1" showErrorMessage="1" xr:uid="{80CA3D3A-5CD8-48CD-8EAC-2F7C26A5F2CD}">
          <x14:formula1>
            <xm:f>'(参考)リスト'!$B$16:$B$21</xm:f>
          </x14:formula1>
          <xm:sqref>L11:M34</xm:sqref>
        </x14:dataValidation>
        <x14:dataValidation type="list" allowBlank="1" showInputMessage="1" showErrorMessage="1" xr:uid="{79BBE403-51A5-4B89-AF00-E8227C8FC099}">
          <x14:formula1>
            <xm:f>'(参考)リスト'!$G$16:$G$19</xm:f>
          </x14:formula1>
          <xm:sqref>AM35:AO38</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DD49-D87B-4BB1-A425-057252D8C09D}">
  <sheetPr codeName="Sheet105">
    <pageSetUpPr fitToPage="1"/>
  </sheetPr>
  <dimension ref="B1:CH53"/>
  <sheetViews>
    <sheetView showGridLines="0" view="pageBreakPreview" topLeftCell="A3" zoomScale="130" zoomScaleNormal="85" zoomScaleSheetLayoutView="130" workbookViewId="0">
      <selection activeCell="P21" sqref="P21:Q2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S004</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1.9694000000000003</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1193</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1.9400000000000001E-2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0.9</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248</v>
      </c>
      <c r="M14" s="923"/>
      <c r="N14" s="922" t="s">
        <v>637</v>
      </c>
      <c r="O14" s="923"/>
      <c r="P14" s="922"/>
      <c r="Q14" s="923"/>
      <c r="R14" s="314" t="s">
        <v>467</v>
      </c>
      <c r="S14" s="565"/>
      <c r="T14" s="315"/>
      <c r="U14" s="922" t="s">
        <v>538</v>
      </c>
      <c r="V14" s="923"/>
      <c r="W14" s="922" t="s">
        <v>526</v>
      </c>
      <c r="X14" s="923"/>
      <c r="Y14" s="56"/>
      <c r="Z14" s="56"/>
      <c r="AA14" s="56"/>
      <c r="AB14" s="56"/>
      <c r="AC14" s="62"/>
      <c r="AD14" s="62"/>
      <c r="AE14" s="62"/>
      <c r="AF14" s="62"/>
      <c r="AG14" s="62"/>
      <c r="AH14" s="62"/>
      <c r="AI14" s="62"/>
      <c r="AJ14" s="62"/>
      <c r="AK14" s="936"/>
      <c r="AL14" s="937"/>
      <c r="AM14" s="937"/>
      <c r="AN14" s="937"/>
      <c r="AO14" s="938"/>
      <c r="AP14" s="2"/>
      <c r="AQ14" s="61">
        <f t="shared" si="2"/>
        <v>1</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1.9694000000000003</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2">
    <dataValidation type="list" allowBlank="1" showInputMessage="1" showErrorMessage="1" sqref="Y11:AB34" xr:uid="{821B0E38-0CB5-4AB6-A022-F1D458DB3B89}">
      <formula1>"〇,"</formula1>
    </dataValidation>
    <dataValidation type="list" allowBlank="1" showInputMessage="1" showErrorMessage="1" sqref="N11:O34" xr:uid="{A669EAB3-CBEA-4F2E-ADC1-85ACD33E0BA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E21A93F-851F-41C1-984F-E3B8521D5531}">
          <x14:formula1>
            <xm:f>'(参考)リスト'!$G$16:$G$19</xm:f>
          </x14:formula1>
          <xm:sqref>AM35:AO38</xm:sqref>
        </x14:dataValidation>
        <x14:dataValidation type="list" allowBlank="1" showInputMessage="1" showErrorMessage="1" xr:uid="{9A063CC7-7122-4AB9-A6CE-1E49AAE0654B}">
          <x14:formula1>
            <xm:f>'(参考)リスト'!$B$16:$B$21</xm:f>
          </x14:formula1>
          <xm:sqref>L11:M34</xm:sqref>
        </x14:dataValidation>
        <x14:dataValidation type="list" allowBlank="1" showInputMessage="1" showErrorMessage="1" xr:uid="{FE4DB37B-003D-436D-888A-2C96CA97CAFA}">
          <x14:formula1>
            <xm:f>'(参考)リスト'!$E$16:$E$27</xm:f>
          </x14:formula1>
          <xm:sqref>R11:T34</xm:sqref>
        </x14:dataValidation>
        <x14:dataValidation type="list" allowBlank="1" showInputMessage="1" showErrorMessage="1" xr:uid="{A0FAF289-676C-4CD3-A77C-E6D868FF687A}">
          <x14:formula1>
            <xm:f>'(参考)リスト'!$D$16:$D$18</xm:f>
          </x14:formula1>
          <xm:sqref>P11:Q34</xm:sqref>
        </x14:dataValidation>
        <x14:dataValidation type="list" allowBlank="1" showInputMessage="1" showErrorMessage="1" xr:uid="{88F98717-E959-4114-83D8-222566320ECC}">
          <x14:formula1>
            <xm:f>'(参考)リスト'!$F$16:$F$21</xm:f>
          </x14:formula1>
          <xm:sqref>U11:X34</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2DFE-6636-4BA9-A973-4BC3FE555C94}">
  <sheetPr codeName="Sheet106">
    <pageSetUpPr fitToPage="1"/>
  </sheetPr>
  <dimension ref="B1:CH53"/>
  <sheetViews>
    <sheetView showGridLines="0" view="pageBreakPreview" zoomScale="130" zoomScaleNormal="85" zoomScaleSheetLayoutView="130" workbookViewId="0">
      <selection activeCell="N8" sqref="N8: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S005</v>
      </c>
      <c r="AW5" s="44">
        <f>R7</f>
        <v>10.4</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0</v>
      </c>
      <c r="BJ5" s="57">
        <f t="shared" si="0"/>
        <v>0</v>
      </c>
      <c r="BK5" s="57">
        <f>IF(Y37&gt;0,R7,"")</f>
        <v>10.4</v>
      </c>
      <c r="BL5" s="45" t="str">
        <f>IF(Y37&gt;0,"",IF(Z37&gt;0,R7,""))</f>
        <v/>
      </c>
      <c r="BM5" s="45" t="e">
        <f>IF(Y37+Z37&gt;0,"",IF(AA37&gt;0,R7,""))</f>
        <v>#VALUE!</v>
      </c>
      <c r="BN5" s="45" t="e">
        <f>IF(Y37+Z37+AA37&gt;0,"",IF(AB37&gt;0,R7,""))</f>
        <v>#VALUE!</v>
      </c>
      <c r="BO5" s="57">
        <f>AC35</f>
        <v>0</v>
      </c>
      <c r="BP5" s="57">
        <f t="shared" ref="BP5:BQ5" si="1">AD35</f>
        <v>0</v>
      </c>
      <c r="BQ5" s="57">
        <f t="shared" si="1"/>
        <v>0</v>
      </c>
      <c r="BR5" s="57">
        <f>AF35</f>
        <v>2.0290300000000001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1194</v>
      </c>
      <c r="O7" s="937"/>
      <c r="P7" s="975" t="s">
        <v>316</v>
      </c>
      <c r="Q7" s="961"/>
      <c r="R7" s="977">
        <v>10.4</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631</v>
      </c>
      <c r="V11" s="923" t="s">
        <v>538</v>
      </c>
      <c r="W11" s="922" t="s">
        <v>526</v>
      </c>
      <c r="X11" s="923"/>
      <c r="Y11" s="56"/>
      <c r="Z11" s="56"/>
      <c r="AA11" s="56"/>
      <c r="AB11" s="56"/>
      <c r="AC11" s="62"/>
      <c r="AD11" s="62"/>
      <c r="AE11" s="62"/>
      <c r="AF11" s="62">
        <v>6.4799999999999996E-3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1.04</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22" t="s">
        <v>537</v>
      </c>
      <c r="Q13" s="923"/>
      <c r="R13" s="314" t="s">
        <v>456</v>
      </c>
      <c r="S13" s="565"/>
      <c r="T13" s="315"/>
      <c r="U13" s="922" t="s">
        <v>538</v>
      </c>
      <c r="V13" s="923"/>
      <c r="W13" s="922" t="s">
        <v>526</v>
      </c>
      <c r="X13" s="923"/>
      <c r="Y13" s="56"/>
      <c r="Z13" s="56"/>
      <c r="AA13" s="56"/>
      <c r="AB13" s="56"/>
      <c r="AC13" s="62"/>
      <c r="AD13" s="62"/>
      <c r="AE13" s="62"/>
      <c r="AF13" s="62">
        <v>2.5500000000000002E-3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458</v>
      </c>
      <c r="S14" s="565"/>
      <c r="T14" s="315"/>
      <c r="U14" s="922" t="s">
        <v>526</v>
      </c>
      <c r="V14" s="923"/>
      <c r="W14" s="922" t="s">
        <v>526</v>
      </c>
      <c r="X14" s="923"/>
      <c r="Y14" s="56"/>
      <c r="Z14" s="56"/>
      <c r="AA14" s="56"/>
      <c r="AB14" s="56"/>
      <c r="AC14" s="62"/>
      <c r="AD14" s="62"/>
      <c r="AE14" s="62"/>
      <c r="AF14" s="62">
        <v>0.01</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526</v>
      </c>
      <c r="V15" s="923"/>
      <c r="W15" s="922" t="s">
        <v>526</v>
      </c>
      <c r="X15" s="923"/>
      <c r="Y15" s="56"/>
      <c r="Z15" s="56"/>
      <c r="AA15" s="56"/>
      <c r="AB15" s="56"/>
      <c r="AC15" s="62"/>
      <c r="AD15" s="62"/>
      <c r="AE15" s="62"/>
      <c r="AF15" s="62">
        <v>0.97</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2.0290300000000001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2">
    <dataValidation type="list" allowBlank="1" showInputMessage="1" showErrorMessage="1" sqref="N11:O34" xr:uid="{FE451CE2-392F-4C34-A5EE-863882DC7F90}">
      <formula1>INDIRECT(L11)</formula1>
    </dataValidation>
    <dataValidation type="list" allowBlank="1" showInputMessage="1" showErrorMessage="1" sqref="Y11:AB34" xr:uid="{E1313E76-3765-4667-9799-1F3AF747CF4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E8E0AE-1257-4E7B-9FD2-B221806C5D0D}">
          <x14:formula1>
            <xm:f>'(参考)リスト'!$F$16:$F$21</xm:f>
          </x14:formula1>
          <xm:sqref>U11:X34</xm:sqref>
        </x14:dataValidation>
        <x14:dataValidation type="list" allowBlank="1" showInputMessage="1" showErrorMessage="1" xr:uid="{3D12DB0E-CEA8-4B37-AB98-6B4F292E0530}">
          <x14:formula1>
            <xm:f>'(参考)リスト'!$D$16:$D$18</xm:f>
          </x14:formula1>
          <xm:sqref>P11:Q34</xm:sqref>
        </x14:dataValidation>
        <x14:dataValidation type="list" allowBlank="1" showInputMessage="1" showErrorMessage="1" xr:uid="{C015AC2E-4424-4770-A70A-A525D9F195E5}">
          <x14:formula1>
            <xm:f>'(参考)リスト'!$E$16:$E$27</xm:f>
          </x14:formula1>
          <xm:sqref>R11:T34</xm:sqref>
        </x14:dataValidation>
        <x14:dataValidation type="list" allowBlank="1" showInputMessage="1" showErrorMessage="1" xr:uid="{D018B338-689D-401D-815B-488335B7219C}">
          <x14:formula1>
            <xm:f>'(参考)リスト'!$B$16:$B$21</xm:f>
          </x14:formula1>
          <xm:sqref>L11:M34</xm:sqref>
        </x14:dataValidation>
        <x14:dataValidation type="list" allowBlank="1" showInputMessage="1" showErrorMessage="1" xr:uid="{68927E25-C717-4E0B-9169-F6F02E9BD4FF}">
          <x14:formula1>
            <xm:f>'(参考)リスト'!$G$16:$G$19</xm:f>
          </x14:formula1>
          <xm:sqref>AM35:AO38</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5946B-3AE1-43B6-BAF6-6A294FC2E055}">
  <sheetPr codeName="Sheet107">
    <pageSetUpPr fitToPage="1"/>
  </sheetPr>
  <dimension ref="B1:CH53"/>
  <sheetViews>
    <sheetView showGridLines="0" view="pageBreakPreview" zoomScale="130" zoomScaleNormal="85" zoomScaleSheetLayoutView="130" workbookViewId="0">
      <selection activeCell="N8" sqref="N8: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S006</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1.08985</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1195</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t="s">
        <v>456</v>
      </c>
      <c r="T11" s="608" t="s">
        <v>456</v>
      </c>
      <c r="U11" s="922" t="s">
        <v>538</v>
      </c>
      <c r="V11" s="923"/>
      <c r="W11" s="922" t="s">
        <v>526</v>
      </c>
      <c r="X11" s="923"/>
      <c r="Y11" s="56"/>
      <c r="Z11" s="56"/>
      <c r="AA11" s="56"/>
      <c r="AB11" s="56"/>
      <c r="AC11" s="62"/>
      <c r="AD11" s="62"/>
      <c r="AE11" s="62"/>
      <c r="AF11" s="62">
        <v>1.485E-2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456</v>
      </c>
      <c r="S12" s="608"/>
      <c r="T12" s="608"/>
      <c r="U12" s="922" t="s">
        <v>538</v>
      </c>
      <c r="V12" s="923"/>
      <c r="W12" s="922" t="s">
        <v>526</v>
      </c>
      <c r="X12" s="923"/>
      <c r="Y12" s="56"/>
      <c r="Z12" s="56"/>
      <c r="AA12" s="56"/>
      <c r="AB12" s="56"/>
      <c r="AC12" s="62"/>
      <c r="AD12" s="62"/>
      <c r="AE12" s="62"/>
      <c r="AF12" s="62">
        <v>2.64E-3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535</v>
      </c>
      <c r="O13" s="923"/>
      <c r="P13" s="922" t="s">
        <v>537</v>
      </c>
      <c r="Q13" s="923"/>
      <c r="R13" s="314" t="s">
        <v>456</v>
      </c>
      <c r="S13" s="565"/>
      <c r="T13" s="315"/>
      <c r="U13" s="922" t="s">
        <v>538</v>
      </c>
      <c r="V13" s="923"/>
      <c r="W13" s="922" t="s">
        <v>526</v>
      </c>
      <c r="X13" s="923"/>
      <c r="Y13" s="56"/>
      <c r="Z13" s="56"/>
      <c r="AA13" s="56"/>
      <c r="AB13" s="56"/>
      <c r="AC13" s="62"/>
      <c r="AD13" s="62"/>
      <c r="AE13" s="62"/>
      <c r="AF13" s="62">
        <v>4.1599999999999996E-3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5</v>
      </c>
      <c r="L14" s="922" t="s">
        <v>455</v>
      </c>
      <c r="M14" s="923"/>
      <c r="N14" s="922" t="s">
        <v>603</v>
      </c>
      <c r="O14" s="923"/>
      <c r="P14" s="922" t="s">
        <v>537</v>
      </c>
      <c r="Q14" s="923"/>
      <c r="R14" s="314" t="s">
        <v>457</v>
      </c>
      <c r="S14" s="565"/>
      <c r="T14" s="315"/>
      <c r="U14" s="922" t="s">
        <v>538</v>
      </c>
      <c r="V14" s="923"/>
      <c r="W14" s="922" t="s">
        <v>526</v>
      </c>
      <c r="X14" s="923"/>
      <c r="Y14" s="56"/>
      <c r="Z14" s="56"/>
      <c r="AA14" s="56"/>
      <c r="AB14" s="56"/>
      <c r="AC14" s="62"/>
      <c r="AD14" s="62"/>
      <c r="AE14" s="62"/>
      <c r="AF14" s="62">
        <v>1.06</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6</v>
      </c>
      <c r="L15" s="922" t="s">
        <v>455</v>
      </c>
      <c r="M15" s="923"/>
      <c r="N15" s="922" t="s">
        <v>532</v>
      </c>
      <c r="O15" s="923"/>
      <c r="P15" s="922" t="s">
        <v>537</v>
      </c>
      <c r="Q15" s="923"/>
      <c r="R15" s="314" t="s">
        <v>731</v>
      </c>
      <c r="S15" s="565"/>
      <c r="T15" s="315"/>
      <c r="U15" s="922" t="s">
        <v>631</v>
      </c>
      <c r="V15" s="923"/>
      <c r="W15" s="922" t="s">
        <v>526</v>
      </c>
      <c r="X15" s="923"/>
      <c r="Y15" s="56"/>
      <c r="Z15" s="56"/>
      <c r="AA15" s="56"/>
      <c r="AB15" s="56"/>
      <c r="AC15" s="62"/>
      <c r="AD15" s="62"/>
      <c r="AE15" s="62"/>
      <c r="AF15" s="62">
        <v>8.2000000000000007E-3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1.08985</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2">
    <dataValidation type="list" allowBlank="1" showInputMessage="1" showErrorMessage="1" sqref="Y11:AB34" xr:uid="{85A4F5F6-D101-454A-8893-C45BB604544E}">
      <formula1>"〇,"</formula1>
    </dataValidation>
    <dataValidation type="list" allowBlank="1" showInputMessage="1" showErrorMessage="1" sqref="N11:O34" xr:uid="{1FEDAAA8-B7C3-40FD-B0F2-37E568AD167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C4C255F-8BE4-4892-8031-16DC975EC8C8}">
          <x14:formula1>
            <xm:f>'(参考)リスト'!$G$16:$G$19</xm:f>
          </x14:formula1>
          <xm:sqref>AM35:AO38</xm:sqref>
        </x14:dataValidation>
        <x14:dataValidation type="list" allowBlank="1" showInputMessage="1" showErrorMessage="1" xr:uid="{B0D2B50C-B3D2-4B4B-895F-33EA6E22887E}">
          <x14:formula1>
            <xm:f>'(参考)リスト'!$B$16:$B$21</xm:f>
          </x14:formula1>
          <xm:sqref>L11:M34</xm:sqref>
        </x14:dataValidation>
        <x14:dataValidation type="list" allowBlank="1" showInputMessage="1" showErrorMessage="1" xr:uid="{642D26D3-D0D1-48D8-8023-3E6E61C2A9BE}">
          <x14:formula1>
            <xm:f>'(参考)リスト'!$E$16:$E$27</xm:f>
          </x14:formula1>
          <xm:sqref>R11:T34</xm:sqref>
        </x14:dataValidation>
        <x14:dataValidation type="list" allowBlank="1" showInputMessage="1" showErrorMessage="1" xr:uid="{1D400A32-85B9-4898-9CF8-1D7350DA046F}">
          <x14:formula1>
            <xm:f>'(参考)リスト'!$D$16:$D$18</xm:f>
          </x14:formula1>
          <xm:sqref>P11:Q34</xm:sqref>
        </x14:dataValidation>
        <x14:dataValidation type="list" allowBlank="1" showInputMessage="1" showErrorMessage="1" xr:uid="{B988E12C-BAA2-403C-94B8-6995319A08C4}">
          <x14:formula1>
            <xm:f>'(参考)リスト'!$F$16:$F$21</xm:f>
          </x14:formula1>
          <xm:sqref>U11:X34</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462F-4C74-4D22-8DFD-6345256167BF}">
  <sheetPr codeName="Sheet108">
    <pageSetUpPr fitToPage="1"/>
  </sheetPr>
  <dimension ref="B1:CH53"/>
  <sheetViews>
    <sheetView showGridLines="0" view="pageBreakPreview" zoomScale="130" zoomScaleNormal="85" zoomScaleSheetLayoutView="130" workbookViewId="0">
      <selection activeCell="N8" sqref="N8:O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S007</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7</v>
      </c>
      <c r="BG5" s="57">
        <f t="shared" si="0"/>
        <v>0</v>
      </c>
      <c r="BH5" s="57">
        <f t="shared" si="0"/>
        <v>0</v>
      </c>
      <c r="BI5" s="57">
        <f>AI37</f>
        <v>0</v>
      </c>
      <c r="BJ5" s="57">
        <f t="shared" si="0"/>
        <v>1</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1.2546999999999999</v>
      </c>
      <c r="BS5" s="57">
        <f>AG35</f>
        <v>0</v>
      </c>
      <c r="BT5" s="57">
        <f>AH35</f>
        <v>0</v>
      </c>
      <c r="BU5" s="57">
        <f>AI35</f>
        <v>0</v>
      </c>
      <c r="BV5" s="57">
        <f>AJ35</f>
        <v>2.2000000000000002</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1284</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537</v>
      </c>
      <c r="Q11" s="923"/>
      <c r="R11" s="608" t="s">
        <v>457</v>
      </c>
      <c r="S11" s="608"/>
      <c r="T11" s="608"/>
      <c r="U11" s="922" t="s">
        <v>538</v>
      </c>
      <c r="V11" s="923"/>
      <c r="W11" s="922" t="s">
        <v>526</v>
      </c>
      <c r="X11" s="923"/>
      <c r="Y11" s="56"/>
      <c r="Z11" s="56"/>
      <c r="AA11" s="56"/>
      <c r="AB11" s="56"/>
      <c r="AC11" s="62"/>
      <c r="AD11" s="62"/>
      <c r="AE11" s="62"/>
      <c r="AF11" s="62">
        <v>0.18</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536</v>
      </c>
      <c r="O12" s="923"/>
      <c r="P12" s="922" t="s">
        <v>537</v>
      </c>
      <c r="Q12" s="923"/>
      <c r="R12" s="608" t="s">
        <v>456</v>
      </c>
      <c r="S12" s="608"/>
      <c r="T12" s="608"/>
      <c r="U12" s="922" t="s">
        <v>538</v>
      </c>
      <c r="V12" s="923"/>
      <c r="W12" s="922" t="s">
        <v>526</v>
      </c>
      <c r="X12" s="923"/>
      <c r="Y12" s="56"/>
      <c r="Z12" s="56"/>
      <c r="AA12" s="56"/>
      <c r="AB12" s="56"/>
      <c r="AC12" s="62"/>
      <c r="AD12" s="62"/>
      <c r="AE12" s="62"/>
      <c r="AF12" s="62">
        <v>7.1999999999999998E-3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602</v>
      </c>
      <c r="O13" s="923"/>
      <c r="P13" s="922" t="s">
        <v>537</v>
      </c>
      <c r="Q13" s="923"/>
      <c r="R13" s="314" t="s">
        <v>457</v>
      </c>
      <c r="S13" s="565"/>
      <c r="T13" s="315"/>
      <c r="U13" s="922" t="s">
        <v>538</v>
      </c>
      <c r="V13" s="923"/>
      <c r="W13" s="922" t="s">
        <v>526</v>
      </c>
      <c r="X13" s="923"/>
      <c r="Y13" s="56"/>
      <c r="Z13" s="56"/>
      <c r="AA13" s="56"/>
      <c r="AB13" s="56"/>
      <c r="AC13" s="62"/>
      <c r="AD13" s="62"/>
      <c r="AE13" s="62"/>
      <c r="AF13" s="62">
        <v>0.36</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603</v>
      </c>
      <c r="O14" s="923"/>
      <c r="P14" s="922" t="s">
        <v>537</v>
      </c>
      <c r="Q14" s="923"/>
      <c r="R14" s="314" t="s">
        <v>457</v>
      </c>
      <c r="S14" s="565"/>
      <c r="T14" s="315"/>
      <c r="U14" s="922" t="s">
        <v>538</v>
      </c>
      <c r="V14" s="923"/>
      <c r="W14" s="922" t="s">
        <v>526</v>
      </c>
      <c r="X14" s="923"/>
      <c r="Y14" s="56"/>
      <c r="Z14" s="56"/>
      <c r="AA14" s="56"/>
      <c r="AB14" s="56"/>
      <c r="AC14" s="62"/>
      <c r="AD14" s="62"/>
      <c r="AE14" s="62"/>
      <c r="AF14" s="62">
        <v>0.67</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464</v>
      </c>
      <c r="Q15" s="923"/>
      <c r="R15" s="314" t="s">
        <v>464</v>
      </c>
      <c r="S15" s="565"/>
      <c r="T15" s="315"/>
      <c r="U15" s="922" t="s">
        <v>538</v>
      </c>
      <c r="V15" s="923"/>
      <c r="W15" s="922" t="s">
        <v>526</v>
      </c>
      <c r="X15" s="923"/>
      <c r="Y15" s="56"/>
      <c r="Z15" s="56"/>
      <c r="AA15" s="56"/>
      <c r="AB15" s="56"/>
      <c r="AC15" s="62"/>
      <c r="AD15" s="62"/>
      <c r="AE15" s="62"/>
      <c r="AF15" s="62"/>
      <c r="AG15" s="62"/>
      <c r="AH15" s="62"/>
      <c r="AI15" s="62"/>
      <c r="AJ15" s="62">
        <v>2.2000000000000002</v>
      </c>
      <c r="AK15" s="936"/>
      <c r="AL15" s="937"/>
      <c r="AM15" s="937"/>
      <c r="AN15" s="937"/>
      <c r="AO15" s="938"/>
      <c r="AP15" s="2"/>
      <c r="AQ15" s="61">
        <f t="shared" si="2"/>
        <v>3</v>
      </c>
    </row>
    <row r="16" spans="2:86" ht="12" customHeight="1" x14ac:dyDescent="0.15">
      <c r="B16" s="963"/>
      <c r="C16" s="968"/>
      <c r="D16" s="966"/>
      <c r="E16" s="966"/>
      <c r="F16" s="966"/>
      <c r="G16" s="966"/>
      <c r="H16" s="966"/>
      <c r="I16" s="966"/>
      <c r="J16" s="967"/>
      <c r="K16" s="101">
        <v>6</v>
      </c>
      <c r="L16" s="922" t="s">
        <v>455</v>
      </c>
      <c r="M16" s="923"/>
      <c r="N16" s="922" t="s">
        <v>533</v>
      </c>
      <c r="O16" s="923"/>
      <c r="P16" s="922" t="s">
        <v>537</v>
      </c>
      <c r="Q16" s="923"/>
      <c r="R16" s="314" t="s">
        <v>458</v>
      </c>
      <c r="S16" s="565"/>
      <c r="T16" s="315"/>
      <c r="U16" s="922" t="s">
        <v>526</v>
      </c>
      <c r="V16" s="923"/>
      <c r="W16" s="922" t="s">
        <v>526</v>
      </c>
      <c r="X16" s="923"/>
      <c r="Y16" s="56"/>
      <c r="Z16" s="56"/>
      <c r="AA16" s="56"/>
      <c r="AB16" s="56"/>
      <c r="AC16" s="62"/>
      <c r="AD16" s="62"/>
      <c r="AE16" s="62"/>
      <c r="AF16" s="62">
        <v>2.5000000000000001E-3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533</v>
      </c>
      <c r="O17" s="923"/>
      <c r="P17" s="922" t="s">
        <v>537</v>
      </c>
      <c r="Q17" s="923"/>
      <c r="R17" s="314" t="s">
        <v>458</v>
      </c>
      <c r="S17" s="565"/>
      <c r="T17" s="315"/>
      <c r="U17" s="922" t="s">
        <v>526</v>
      </c>
      <c r="V17" s="923"/>
      <c r="W17" s="922" t="s">
        <v>526</v>
      </c>
      <c r="X17" s="923"/>
      <c r="Y17" s="56"/>
      <c r="Z17" s="56"/>
      <c r="AA17" s="56"/>
      <c r="AB17" s="56"/>
      <c r="AC17" s="62"/>
      <c r="AD17" s="62"/>
      <c r="AE17" s="62"/>
      <c r="AF17" s="62">
        <v>5.0000000000000001E-3</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543</v>
      </c>
      <c r="O18" s="923"/>
      <c r="P18" s="922" t="s">
        <v>537</v>
      </c>
      <c r="Q18" s="923"/>
      <c r="R18" s="314" t="s">
        <v>457</v>
      </c>
      <c r="S18" s="565"/>
      <c r="T18" s="315"/>
      <c r="U18" s="922" t="s">
        <v>538</v>
      </c>
      <c r="V18" s="923"/>
      <c r="W18" s="922" t="s">
        <v>526</v>
      </c>
      <c r="X18" s="923"/>
      <c r="Y18" s="56"/>
      <c r="Z18" s="56"/>
      <c r="AA18" s="56"/>
      <c r="AB18" s="56"/>
      <c r="AC18" s="62"/>
      <c r="AD18" s="62"/>
      <c r="AE18" s="62"/>
      <c r="AF18" s="62">
        <v>0.03</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1.2546999999999999</v>
      </c>
      <c r="AG35" s="125">
        <f t="shared" si="7"/>
        <v>0</v>
      </c>
      <c r="AH35" s="125">
        <f t="shared" si="7"/>
        <v>0</v>
      </c>
      <c r="AI35" s="125">
        <f t="shared" si="7"/>
        <v>0</v>
      </c>
      <c r="AJ35" s="126">
        <f t="shared" si="7"/>
        <v>2.2000000000000002</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7</v>
      </c>
      <c r="AG37" s="954">
        <f t="shared" si="8"/>
        <v>0</v>
      </c>
      <c r="AH37" s="954">
        <f t="shared" si="8"/>
        <v>0</v>
      </c>
      <c r="AI37" s="954">
        <f t="shared" si="8"/>
        <v>0</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2">
    <dataValidation type="list" allowBlank="1" showInputMessage="1" showErrorMessage="1" sqref="Y11:AB34" xr:uid="{789E846D-2C50-4952-A4B0-60D8E5480C2D}">
      <formula1>"〇,"</formula1>
    </dataValidation>
    <dataValidation type="list" allowBlank="1" showInputMessage="1" showErrorMessage="1" sqref="N11:O34" xr:uid="{9821F544-A9ED-4B44-9C05-8B47CF9D4E9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A8AE8A-6A91-4EB7-B666-73FD8B574503}">
          <x14:formula1>
            <xm:f>'(参考)リスト'!$G$16:$G$19</xm:f>
          </x14:formula1>
          <xm:sqref>AM35:AO38</xm:sqref>
        </x14:dataValidation>
        <x14:dataValidation type="list" allowBlank="1" showInputMessage="1" showErrorMessage="1" xr:uid="{99572F9A-6CAD-4203-BE0E-9A0D6F1D53C2}">
          <x14:formula1>
            <xm:f>'(参考)リスト'!$B$16:$B$21</xm:f>
          </x14:formula1>
          <xm:sqref>L11:M34</xm:sqref>
        </x14:dataValidation>
        <x14:dataValidation type="list" allowBlank="1" showInputMessage="1" showErrorMessage="1" xr:uid="{25942369-EABF-4197-A5DA-09AE996BB471}">
          <x14:formula1>
            <xm:f>'(参考)リスト'!$E$16:$E$27</xm:f>
          </x14:formula1>
          <xm:sqref>R11:T34</xm:sqref>
        </x14:dataValidation>
        <x14:dataValidation type="list" allowBlank="1" showInputMessage="1" showErrorMessage="1" xr:uid="{6BEFCDFB-5504-44AA-A4C9-8817960EA33F}">
          <x14:formula1>
            <xm:f>'(参考)リスト'!$D$16:$D$18</xm:f>
          </x14:formula1>
          <xm:sqref>P11:Q34</xm:sqref>
        </x14:dataValidation>
        <x14:dataValidation type="list" allowBlank="1" showInputMessage="1" showErrorMessage="1" xr:uid="{181646FD-F4A4-48E2-A8C4-18E68E33929E}">
          <x14:formula1>
            <xm:f>'(参考)リスト'!$F$16:$F$21</xm:f>
          </x14:formula1>
          <xm:sqref>U11:X34</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CA062-5706-4B87-93DB-D3128628EF07}">
  <sheetPr codeName="Sheet109">
    <pageSetUpPr fitToPage="1"/>
  </sheetPr>
  <dimension ref="B1:CH53"/>
  <sheetViews>
    <sheetView showGridLines="0" view="pageBreakPreview" zoomScale="130" zoomScaleNormal="85" zoomScaleSheetLayoutView="130" workbookViewId="0">
      <selection activeCell="Y30" sqref="Y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S008</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1</v>
      </c>
      <c r="BJ5" s="57">
        <f t="shared" si="0"/>
        <v>3</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1.3043</v>
      </c>
      <c r="BS5" s="57">
        <f>AG35</f>
        <v>0</v>
      </c>
      <c r="BT5" s="57">
        <f>AH35</f>
        <v>0</v>
      </c>
      <c r="BU5" s="57">
        <f>AI35</f>
        <v>1.75</v>
      </c>
      <c r="BV5" s="57">
        <f>AJ35</f>
        <v>8.7200000000000006</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1196</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631</v>
      </c>
      <c r="V11" s="923" t="s">
        <v>538</v>
      </c>
      <c r="W11" s="922" t="s">
        <v>526</v>
      </c>
      <c r="X11" s="923"/>
      <c r="Y11" s="56"/>
      <c r="Z11" s="56"/>
      <c r="AA11" s="56"/>
      <c r="AB11" s="56"/>
      <c r="AC11" s="62"/>
      <c r="AD11" s="62"/>
      <c r="AE11" s="62"/>
      <c r="AF11" s="62">
        <v>2.4299999999999999E-2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464</v>
      </c>
      <c r="Q13" s="923"/>
      <c r="R13" s="314" t="s">
        <v>464</v>
      </c>
      <c r="S13" s="565"/>
      <c r="T13" s="315"/>
      <c r="U13" s="922" t="s">
        <v>631</v>
      </c>
      <c r="V13" s="923"/>
      <c r="W13" s="922" t="s">
        <v>526</v>
      </c>
      <c r="X13" s="923"/>
      <c r="Y13" s="56"/>
      <c r="Z13" s="56"/>
      <c r="AA13" s="56"/>
      <c r="AB13" s="56"/>
      <c r="AC13" s="62"/>
      <c r="AD13" s="62"/>
      <c r="AE13" s="62"/>
      <c r="AF13" s="62"/>
      <c r="AG13" s="62"/>
      <c r="AH13" s="62"/>
      <c r="AI13" s="62"/>
      <c r="AJ13" s="62">
        <v>5.72</v>
      </c>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5</v>
      </c>
      <c r="L14" s="922" t="s">
        <v>455</v>
      </c>
      <c r="M14" s="923"/>
      <c r="N14" s="922" t="s">
        <v>536</v>
      </c>
      <c r="O14" s="923"/>
      <c r="P14" s="922" t="s">
        <v>464</v>
      </c>
      <c r="Q14" s="923"/>
      <c r="R14" s="314" t="s">
        <v>464</v>
      </c>
      <c r="S14" s="565"/>
      <c r="T14" s="315"/>
      <c r="U14" s="922" t="s">
        <v>526</v>
      </c>
      <c r="V14" s="923"/>
      <c r="W14" s="922" t="s">
        <v>526</v>
      </c>
      <c r="X14" s="923"/>
      <c r="Y14" s="56"/>
      <c r="Z14" s="56"/>
      <c r="AA14" s="56"/>
      <c r="AB14" s="56"/>
      <c r="AC14" s="62"/>
      <c r="AD14" s="62"/>
      <c r="AE14" s="62"/>
      <c r="AF14" s="62"/>
      <c r="AG14" s="62"/>
      <c r="AH14" s="62"/>
      <c r="AI14" s="62"/>
      <c r="AJ14" s="62">
        <v>2.2000000000000002</v>
      </c>
      <c r="AK14" s="936"/>
      <c r="AL14" s="937"/>
      <c r="AM14" s="937"/>
      <c r="AN14" s="937"/>
      <c r="AO14" s="938"/>
      <c r="AP14" s="2"/>
      <c r="AQ14" s="61">
        <f t="shared" si="2"/>
        <v>3</v>
      </c>
    </row>
    <row r="15" spans="2:86" ht="12" customHeight="1" x14ac:dyDescent="0.15">
      <c r="B15" s="963"/>
      <c r="C15" s="968"/>
      <c r="D15" s="966"/>
      <c r="E15" s="966"/>
      <c r="F15" s="966"/>
      <c r="G15" s="966"/>
      <c r="H15" s="966"/>
      <c r="I15" s="966"/>
      <c r="J15" s="967"/>
      <c r="K15" s="101">
        <v>6</v>
      </c>
      <c r="L15" s="922" t="s">
        <v>248</v>
      </c>
      <c r="M15" s="923"/>
      <c r="N15" s="922" t="s">
        <v>637</v>
      </c>
      <c r="O15" s="923"/>
      <c r="P15" s="922" t="s">
        <v>464</v>
      </c>
      <c r="Q15" s="923"/>
      <c r="R15" s="314" t="s">
        <v>465</v>
      </c>
      <c r="S15" s="565"/>
      <c r="T15" s="315"/>
      <c r="U15" s="922" t="s">
        <v>631</v>
      </c>
      <c r="V15" s="923"/>
      <c r="W15" s="922" t="s">
        <v>526</v>
      </c>
      <c r="X15" s="923"/>
      <c r="Y15" s="56"/>
      <c r="Z15" s="56"/>
      <c r="AA15" s="56"/>
      <c r="AB15" s="56"/>
      <c r="AC15" s="62"/>
      <c r="AD15" s="62"/>
      <c r="AE15" s="62"/>
      <c r="AF15" s="62"/>
      <c r="AG15" s="62"/>
      <c r="AH15" s="62"/>
      <c r="AI15" s="62">
        <v>1.75</v>
      </c>
      <c r="AJ15" s="62"/>
      <c r="AK15" s="936"/>
      <c r="AL15" s="937"/>
      <c r="AM15" s="937"/>
      <c r="AN15" s="937"/>
      <c r="AO15" s="938"/>
      <c r="AP15" s="2"/>
      <c r="AQ15" s="61">
        <f t="shared" si="2"/>
        <v>3</v>
      </c>
    </row>
    <row r="16" spans="2:86" ht="12" customHeight="1" x14ac:dyDescent="0.15">
      <c r="B16" s="963"/>
      <c r="C16" s="968"/>
      <c r="D16" s="966"/>
      <c r="E16" s="966"/>
      <c r="F16" s="966"/>
      <c r="G16" s="966"/>
      <c r="H16" s="966"/>
      <c r="I16" s="966"/>
      <c r="J16" s="967"/>
      <c r="K16" s="101">
        <v>7</v>
      </c>
      <c r="L16" s="922" t="s">
        <v>455</v>
      </c>
      <c r="M16" s="923"/>
      <c r="N16" s="922" t="s">
        <v>603</v>
      </c>
      <c r="O16" s="923"/>
      <c r="P16" s="922" t="s">
        <v>537</v>
      </c>
      <c r="Q16" s="923"/>
      <c r="R16" s="314" t="s">
        <v>457</v>
      </c>
      <c r="S16" s="565"/>
      <c r="T16" s="315"/>
      <c r="U16" s="922" t="s">
        <v>526</v>
      </c>
      <c r="V16" s="923"/>
      <c r="W16" s="922" t="s">
        <v>526</v>
      </c>
      <c r="X16" s="923"/>
      <c r="Y16" s="56"/>
      <c r="Z16" s="56"/>
      <c r="AA16" s="56"/>
      <c r="AB16" s="56"/>
      <c r="AC16" s="62"/>
      <c r="AD16" s="62"/>
      <c r="AE16" s="62"/>
      <c r="AF16" s="62">
        <v>0.23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8</v>
      </c>
      <c r="L17" s="922" t="s">
        <v>455</v>
      </c>
      <c r="M17" s="923"/>
      <c r="N17" s="922" t="s">
        <v>532</v>
      </c>
      <c r="O17" s="923"/>
      <c r="P17" s="922" t="s">
        <v>464</v>
      </c>
      <c r="Q17" s="923"/>
      <c r="R17" s="314" t="s">
        <v>464</v>
      </c>
      <c r="S17" s="565"/>
      <c r="T17" s="315"/>
      <c r="U17" s="922" t="s">
        <v>526</v>
      </c>
      <c r="V17" s="923"/>
      <c r="W17" s="922" t="s">
        <v>526</v>
      </c>
      <c r="X17" s="923"/>
      <c r="Y17" s="56"/>
      <c r="Z17" s="56"/>
      <c r="AA17" s="56"/>
      <c r="AB17" s="56"/>
      <c r="AC17" s="62"/>
      <c r="AD17" s="62"/>
      <c r="AE17" s="62"/>
      <c r="AF17" s="62"/>
      <c r="AG17" s="62"/>
      <c r="AH17" s="62"/>
      <c r="AI17" s="62"/>
      <c r="AJ17" s="62">
        <v>0.8</v>
      </c>
      <c r="AK17" s="936"/>
      <c r="AL17" s="937"/>
      <c r="AM17" s="937"/>
      <c r="AN17" s="937"/>
      <c r="AO17" s="938"/>
      <c r="AP17" s="2"/>
      <c r="AQ17" s="61">
        <f t="shared" si="2"/>
        <v>3</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1.3043</v>
      </c>
      <c r="AG35" s="125">
        <f t="shared" si="7"/>
        <v>0</v>
      </c>
      <c r="AH35" s="125">
        <f t="shared" si="7"/>
        <v>0</v>
      </c>
      <c r="AI35" s="125">
        <f t="shared" si="7"/>
        <v>1.75</v>
      </c>
      <c r="AJ35" s="126">
        <f t="shared" si="7"/>
        <v>8.7200000000000006</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1</v>
      </c>
      <c r="AJ37" s="954">
        <f>COUNTA(AJ11:AJ34)</f>
        <v>3</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2">
    <dataValidation type="list" allowBlank="1" showInputMessage="1" showErrorMessage="1" sqref="N11:O34" xr:uid="{23C1CDFB-7CCE-4B0C-8B78-0F23D2BDBD30}">
      <formula1>INDIRECT(L11)</formula1>
    </dataValidation>
    <dataValidation type="list" allowBlank="1" showInputMessage="1" showErrorMessage="1" sqref="Y11:AB34" xr:uid="{613AEAFB-3D4C-4D7B-AFE6-2D78C1B63E2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679BEA-6F04-4F71-8363-0DE354D2B93F}">
          <x14:formula1>
            <xm:f>'(参考)リスト'!$F$16:$F$21</xm:f>
          </x14:formula1>
          <xm:sqref>U11:X34</xm:sqref>
        </x14:dataValidation>
        <x14:dataValidation type="list" allowBlank="1" showInputMessage="1" showErrorMessage="1" xr:uid="{605C6D0A-24BE-4A55-B9F5-8391590C0A2C}">
          <x14:formula1>
            <xm:f>'(参考)リスト'!$D$16:$D$18</xm:f>
          </x14:formula1>
          <xm:sqref>P11:Q34</xm:sqref>
        </x14:dataValidation>
        <x14:dataValidation type="list" allowBlank="1" showInputMessage="1" showErrorMessage="1" xr:uid="{3D889C3F-6D58-4311-830F-F68FFD72C303}">
          <x14:formula1>
            <xm:f>'(参考)リスト'!$E$16:$E$27</xm:f>
          </x14:formula1>
          <xm:sqref>R11:T34</xm:sqref>
        </x14:dataValidation>
        <x14:dataValidation type="list" allowBlank="1" showInputMessage="1" showErrorMessage="1" xr:uid="{82C2719D-3943-4F20-BB25-2AB66412A4DA}">
          <x14:formula1>
            <xm:f>'(参考)リスト'!$B$16:$B$21</xm:f>
          </x14:formula1>
          <xm:sqref>L11:M34</xm:sqref>
        </x14:dataValidation>
        <x14:dataValidation type="list" allowBlank="1" showInputMessage="1" showErrorMessage="1" xr:uid="{9AABFC59-52E3-4A18-86A3-D0620E2A8424}">
          <x14:formula1>
            <xm:f>'(参考)リスト'!$G$16:$G$19</xm:f>
          </x14:formula1>
          <xm:sqref>AM35:AO38</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26FA-CB25-4DA4-BF71-68AE5B6DADEF}">
  <sheetPr codeName="Sheet110">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S009</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1</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2.86</v>
      </c>
      <c r="BV5" s="57">
        <f>AJ35</f>
        <v>0.99</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1197</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603</v>
      </c>
      <c r="O11" s="923"/>
      <c r="P11" s="922" t="s">
        <v>464</v>
      </c>
      <c r="Q11" s="923"/>
      <c r="R11" s="608" t="s">
        <v>464</v>
      </c>
      <c r="S11" s="608"/>
      <c r="T11" s="608"/>
      <c r="U11" s="922" t="s">
        <v>538</v>
      </c>
      <c r="V11" s="923"/>
      <c r="W11" s="922" t="s">
        <v>526</v>
      </c>
      <c r="X11" s="923"/>
      <c r="Y11" s="56"/>
      <c r="Z11" s="56"/>
      <c r="AA11" s="56"/>
      <c r="AB11" s="56"/>
      <c r="AC11" s="62"/>
      <c r="AD11" s="62"/>
      <c r="AE11" s="62"/>
      <c r="AF11" s="62"/>
      <c r="AG11" s="62"/>
      <c r="AH11" s="62"/>
      <c r="AI11" s="62"/>
      <c r="AJ11" s="62"/>
      <c r="AK11" s="936"/>
      <c r="AL11" s="937"/>
      <c r="AM11" s="937"/>
      <c r="AN11" s="937"/>
      <c r="AO11" s="938"/>
      <c r="AP11" s="2"/>
      <c r="AQ11" s="61">
        <f>IF(P11="材質劣化",2,IF(P11="漏水",3,1))</f>
        <v>3</v>
      </c>
      <c r="AS11" s="43" t="str">
        <f>IF(Y11&lt;&gt;"",1,"")</f>
        <v/>
      </c>
    </row>
    <row r="12" spans="2:86" ht="12" customHeight="1" x14ac:dyDescent="0.15">
      <c r="B12" s="963"/>
      <c r="C12" s="968"/>
      <c r="D12" s="966"/>
      <c r="E12" s="966"/>
      <c r="F12" s="966"/>
      <c r="G12" s="966"/>
      <c r="H12" s="966"/>
      <c r="I12" s="966"/>
      <c r="J12" s="967"/>
      <c r="K12" s="101">
        <v>2</v>
      </c>
      <c r="L12" s="922" t="s">
        <v>248</v>
      </c>
      <c r="M12" s="923"/>
      <c r="N12" s="922" t="s">
        <v>637</v>
      </c>
      <c r="O12" s="923"/>
      <c r="P12" s="922" t="s">
        <v>464</v>
      </c>
      <c r="Q12" s="923"/>
      <c r="R12" s="608" t="s">
        <v>465</v>
      </c>
      <c r="S12" s="608"/>
      <c r="T12" s="608"/>
      <c r="U12" s="922" t="s">
        <v>526</v>
      </c>
      <c r="V12" s="923"/>
      <c r="W12" s="922" t="s">
        <v>526</v>
      </c>
      <c r="X12" s="923"/>
      <c r="Y12" s="56"/>
      <c r="Z12" s="56"/>
      <c r="AA12" s="56"/>
      <c r="AB12" s="56"/>
      <c r="AC12" s="62"/>
      <c r="AD12" s="62"/>
      <c r="AE12" s="62"/>
      <c r="AF12" s="62"/>
      <c r="AG12" s="62"/>
      <c r="AH12" s="62"/>
      <c r="AI12" s="62">
        <v>2.86</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532</v>
      </c>
      <c r="O13" s="923"/>
      <c r="P13" s="922" t="s">
        <v>464</v>
      </c>
      <c r="Q13" s="923"/>
      <c r="R13" s="314" t="s">
        <v>464</v>
      </c>
      <c r="S13" s="565"/>
      <c r="T13" s="315"/>
      <c r="U13" s="922" t="s">
        <v>631</v>
      </c>
      <c r="V13" s="923"/>
      <c r="W13" s="922" t="s">
        <v>526</v>
      </c>
      <c r="X13" s="923"/>
      <c r="Y13" s="56"/>
      <c r="Z13" s="56"/>
      <c r="AA13" s="56"/>
      <c r="AB13" s="56"/>
      <c r="AC13" s="62"/>
      <c r="AD13" s="62"/>
      <c r="AE13" s="62"/>
      <c r="AF13" s="62"/>
      <c r="AG13" s="62"/>
      <c r="AH13" s="62"/>
      <c r="AI13" s="62"/>
      <c r="AJ13" s="62">
        <v>0.99</v>
      </c>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c r="L14" s="922"/>
      <c r="M14" s="923"/>
      <c r="N14" s="922"/>
      <c r="O14" s="923"/>
      <c r="P14" s="922"/>
      <c r="Q14" s="923"/>
      <c r="R14" s="314"/>
      <c r="S14" s="565"/>
      <c r="T14" s="315"/>
      <c r="U14" s="922"/>
      <c r="V14" s="923"/>
      <c r="W14" s="922"/>
      <c r="X14" s="923"/>
      <c r="Y14" s="56"/>
      <c r="Z14" s="56"/>
      <c r="AA14" s="56"/>
      <c r="AB14" s="56"/>
      <c r="AC14" s="62"/>
      <c r="AD14" s="62"/>
      <c r="AE14" s="62"/>
      <c r="AF14" s="62"/>
      <c r="AG14" s="62"/>
      <c r="AH14" s="62"/>
      <c r="AI14" s="62"/>
      <c r="AJ14" s="62"/>
      <c r="AK14" s="936"/>
      <c r="AL14" s="937"/>
      <c r="AM14" s="937"/>
      <c r="AN14" s="937"/>
      <c r="AO14" s="938"/>
      <c r="AP14" s="2"/>
      <c r="AQ14" s="61">
        <f t="shared" si="2"/>
        <v>1</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v>
      </c>
      <c r="AG35" s="125">
        <f t="shared" si="7"/>
        <v>0</v>
      </c>
      <c r="AH35" s="125">
        <f t="shared" si="7"/>
        <v>0</v>
      </c>
      <c r="AI35" s="125">
        <f t="shared" si="7"/>
        <v>2.86</v>
      </c>
      <c r="AJ35" s="126">
        <f t="shared" si="7"/>
        <v>0.99</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0</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N11:O34" xr:uid="{B167B3D4-5815-435B-8F7B-036C798C0A6F}">
      <formula1>INDIRECT(L11)</formula1>
    </dataValidation>
    <dataValidation type="list" allowBlank="1" showInputMessage="1" showErrorMessage="1" sqref="Y11:AB34" xr:uid="{78195005-6954-4487-AC11-4F5D6B42DA9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10D2C72-0E1C-4E42-83AD-1AEDAEA4CBE8}">
          <x14:formula1>
            <xm:f>'(参考)リスト'!$F$16:$F$21</xm:f>
          </x14:formula1>
          <xm:sqref>U11:X34</xm:sqref>
        </x14:dataValidation>
        <x14:dataValidation type="list" allowBlank="1" showInputMessage="1" showErrorMessage="1" xr:uid="{1C5679EF-EF1C-4638-8E8B-B04026A34079}">
          <x14:formula1>
            <xm:f>'(参考)リスト'!$D$16:$D$18</xm:f>
          </x14:formula1>
          <xm:sqref>P11:Q34</xm:sqref>
        </x14:dataValidation>
        <x14:dataValidation type="list" allowBlank="1" showInputMessage="1" showErrorMessage="1" xr:uid="{F1F3E9A6-BA21-458A-B5D8-3DFBBCBD1C16}">
          <x14:formula1>
            <xm:f>'(参考)リスト'!$E$16:$E$27</xm:f>
          </x14:formula1>
          <xm:sqref>R11:T34</xm:sqref>
        </x14:dataValidation>
        <x14:dataValidation type="list" allowBlank="1" showInputMessage="1" showErrorMessage="1" xr:uid="{721BC410-70D0-490F-958F-06917E37DCE0}">
          <x14:formula1>
            <xm:f>'(参考)リスト'!$B$16:$B$21</xm:f>
          </x14:formula1>
          <xm:sqref>L11:M34</xm:sqref>
        </x14:dataValidation>
        <x14:dataValidation type="list" allowBlank="1" showInputMessage="1" showErrorMessage="1" xr:uid="{099392BB-B50C-4B03-9C9E-040368FE53E5}">
          <x14:formula1>
            <xm:f>'(参考)リスト'!$G$16:$G$19</xm:f>
          </x14:formula1>
          <xm:sqref>AM35:AO38</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415C-58B3-4466-8B40-6026AA0BDA34}">
  <sheetPr codeName="Sheet111">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S010</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6</v>
      </c>
      <c r="BG5" s="57">
        <f t="shared" si="0"/>
        <v>0</v>
      </c>
      <c r="BH5" s="57">
        <f t="shared" si="0"/>
        <v>0</v>
      </c>
      <c r="BI5" s="57">
        <f>AI37</f>
        <v>0</v>
      </c>
      <c r="BJ5" s="57">
        <f t="shared" si="0"/>
        <v>2</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1.11405</v>
      </c>
      <c r="BS5" s="57">
        <f>AG35</f>
        <v>0</v>
      </c>
      <c r="BT5" s="57">
        <f>AH35</f>
        <v>0</v>
      </c>
      <c r="BU5" s="57">
        <f>AI35</f>
        <v>0</v>
      </c>
      <c r="BV5" s="57">
        <f>AJ35</f>
        <v>3</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1198</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464</v>
      </c>
      <c r="Q11" s="923"/>
      <c r="R11" s="608" t="s">
        <v>464</v>
      </c>
      <c r="S11" s="608"/>
      <c r="T11" s="608"/>
      <c r="U11" s="922" t="s">
        <v>538</v>
      </c>
      <c r="V11" s="923"/>
      <c r="W11" s="922" t="s">
        <v>526</v>
      </c>
      <c r="X11" s="923"/>
      <c r="Y11" s="56"/>
      <c r="Z11" s="56"/>
      <c r="AA11" s="56"/>
      <c r="AB11" s="56"/>
      <c r="AC11" s="62"/>
      <c r="AD11" s="62"/>
      <c r="AE11" s="62"/>
      <c r="AF11" s="62"/>
      <c r="AG11" s="62"/>
      <c r="AH11" s="62"/>
      <c r="AI11" s="62"/>
      <c r="AJ11" s="62">
        <v>1.32</v>
      </c>
      <c r="AK11" s="936"/>
      <c r="AL11" s="937"/>
      <c r="AM11" s="937"/>
      <c r="AN11" s="937"/>
      <c r="AO11" s="938"/>
      <c r="AP11" s="2"/>
      <c r="AQ11" s="61">
        <f>IF(P11="材質劣化",2,IF(P11="漏水",3,1))</f>
        <v>3</v>
      </c>
      <c r="AS11" s="43" t="str">
        <f>IF(Y11&lt;&gt;"",1,"")</f>
        <v/>
      </c>
    </row>
    <row r="12" spans="2:86" ht="12" customHeight="1" x14ac:dyDescent="0.15">
      <c r="B12" s="963"/>
      <c r="C12" s="968"/>
      <c r="D12" s="966"/>
      <c r="E12" s="966"/>
      <c r="F12" s="966"/>
      <c r="G12" s="966"/>
      <c r="H12" s="966"/>
      <c r="I12" s="966"/>
      <c r="J12" s="967"/>
      <c r="K12" s="101">
        <v>2</v>
      </c>
      <c r="L12" s="922" t="s">
        <v>455</v>
      </c>
      <c r="M12" s="923"/>
      <c r="N12" s="922" t="s">
        <v>536</v>
      </c>
      <c r="O12" s="923"/>
      <c r="P12" s="922" t="s">
        <v>537</v>
      </c>
      <c r="Q12" s="923"/>
      <c r="R12" s="608" t="s">
        <v>456</v>
      </c>
      <c r="S12" s="608"/>
      <c r="T12" s="608"/>
      <c r="U12" s="922" t="s">
        <v>538</v>
      </c>
      <c r="V12" s="923"/>
      <c r="W12" s="922" t="s">
        <v>526</v>
      </c>
      <c r="X12" s="923"/>
      <c r="Y12" s="56"/>
      <c r="Z12" s="56"/>
      <c r="AA12" s="56"/>
      <c r="AB12" s="56"/>
      <c r="AC12" s="62"/>
      <c r="AD12" s="62"/>
      <c r="AE12" s="62"/>
      <c r="AF12" s="62">
        <v>1.155E-2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464</v>
      </c>
      <c r="Q13" s="923"/>
      <c r="R13" s="314" t="s">
        <v>464</v>
      </c>
      <c r="S13" s="565"/>
      <c r="T13" s="315"/>
      <c r="U13" s="922" t="s">
        <v>538</v>
      </c>
      <c r="V13" s="923"/>
      <c r="W13" s="922" t="s">
        <v>526</v>
      </c>
      <c r="X13" s="923"/>
      <c r="Y13" s="56"/>
      <c r="Z13" s="56"/>
      <c r="AA13" s="56"/>
      <c r="AB13" s="56"/>
      <c r="AC13" s="62"/>
      <c r="AD13" s="62"/>
      <c r="AE13" s="62"/>
      <c r="AF13" s="62"/>
      <c r="AG13" s="62"/>
      <c r="AH13" s="62"/>
      <c r="AI13" s="62"/>
      <c r="AJ13" s="62">
        <v>1.68</v>
      </c>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538</v>
      </c>
      <c r="V14" s="923"/>
      <c r="W14" s="922" t="s">
        <v>526</v>
      </c>
      <c r="X14" s="923"/>
      <c r="Y14" s="56"/>
      <c r="Z14" s="56"/>
      <c r="AA14" s="56"/>
      <c r="AB14" s="56"/>
      <c r="AC14" s="62"/>
      <c r="AD14" s="62"/>
      <c r="AE14" s="62"/>
      <c r="AF14" s="62">
        <v>2.2499999999999999E-2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602</v>
      </c>
      <c r="O15" s="923"/>
      <c r="P15" s="922" t="s">
        <v>537</v>
      </c>
      <c r="Q15" s="923"/>
      <c r="R15" s="314" t="s">
        <v>457</v>
      </c>
      <c r="S15" s="565"/>
      <c r="T15" s="315"/>
      <c r="U15" s="922" t="s">
        <v>526</v>
      </c>
      <c r="V15" s="923"/>
      <c r="W15" s="922" t="s">
        <v>526</v>
      </c>
      <c r="X15" s="923"/>
      <c r="Y15" s="56"/>
      <c r="Z15" s="56"/>
      <c r="AA15" s="56"/>
      <c r="AB15" s="56"/>
      <c r="AC15" s="62"/>
      <c r="AD15" s="62"/>
      <c r="AE15" s="62"/>
      <c r="AF15" s="62">
        <v>0.03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602</v>
      </c>
      <c r="O16" s="923"/>
      <c r="P16" s="922" t="s">
        <v>537</v>
      </c>
      <c r="Q16" s="923"/>
      <c r="R16" s="314" t="s">
        <v>457</v>
      </c>
      <c r="S16" s="565"/>
      <c r="T16" s="315"/>
      <c r="U16" s="922" t="s">
        <v>526</v>
      </c>
      <c r="V16" s="923"/>
      <c r="W16" s="922" t="s">
        <v>526</v>
      </c>
      <c r="X16" s="923"/>
      <c r="Y16" s="56"/>
      <c r="Z16" s="56"/>
      <c r="AA16" s="56"/>
      <c r="AB16" s="56"/>
      <c r="AC16" s="62"/>
      <c r="AD16" s="62"/>
      <c r="AE16" s="62"/>
      <c r="AF16" s="62">
        <v>0.03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543</v>
      </c>
      <c r="O17" s="923"/>
      <c r="P17" s="922" t="s">
        <v>537</v>
      </c>
      <c r="Q17" s="923"/>
      <c r="R17" s="314" t="s">
        <v>457</v>
      </c>
      <c r="S17" s="565"/>
      <c r="T17" s="315"/>
      <c r="U17" s="922" t="s">
        <v>526</v>
      </c>
      <c r="V17" s="923"/>
      <c r="W17" s="922" t="s">
        <v>526</v>
      </c>
      <c r="X17" s="923"/>
      <c r="Y17" s="56"/>
      <c r="Z17" s="56"/>
      <c r="AA17" s="56"/>
      <c r="AB17" s="56"/>
      <c r="AC17" s="62"/>
      <c r="AD17" s="62"/>
      <c r="AE17" s="62"/>
      <c r="AF17" s="62">
        <v>0.12</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603</v>
      </c>
      <c r="O18" s="923"/>
      <c r="P18" s="922" t="s">
        <v>537</v>
      </c>
      <c r="Q18" s="923"/>
      <c r="R18" s="314" t="s">
        <v>457</v>
      </c>
      <c r="S18" s="565"/>
      <c r="T18" s="315"/>
      <c r="U18" s="922" t="s">
        <v>526</v>
      </c>
      <c r="V18" s="923"/>
      <c r="W18" s="922" t="s">
        <v>526</v>
      </c>
      <c r="X18" s="923"/>
      <c r="Y18" s="56"/>
      <c r="Z18" s="56"/>
      <c r="AA18" s="56"/>
      <c r="AB18" s="56"/>
      <c r="AC18" s="62"/>
      <c r="AD18" s="62"/>
      <c r="AE18" s="62"/>
      <c r="AF18" s="62">
        <v>0.9</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1.11405</v>
      </c>
      <c r="AG35" s="125">
        <f t="shared" si="7"/>
        <v>0</v>
      </c>
      <c r="AH35" s="125">
        <f t="shared" si="7"/>
        <v>0</v>
      </c>
      <c r="AI35" s="125">
        <f t="shared" si="7"/>
        <v>0</v>
      </c>
      <c r="AJ35" s="126">
        <f t="shared" si="7"/>
        <v>3</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6</v>
      </c>
      <c r="AG37" s="954">
        <f t="shared" si="8"/>
        <v>0</v>
      </c>
      <c r="AH37" s="954">
        <f t="shared" si="8"/>
        <v>0</v>
      </c>
      <c r="AI37" s="954">
        <f t="shared" si="8"/>
        <v>0</v>
      </c>
      <c r="AJ37" s="954">
        <f>COUNTA(AJ11:AJ34)</f>
        <v>2</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Y11:AB34" xr:uid="{91750660-2F52-4191-A10C-9BA076D131A1}">
      <formula1>"〇,"</formula1>
    </dataValidation>
    <dataValidation type="list" allowBlank="1" showInputMessage="1" showErrorMessage="1" sqref="N11:O34" xr:uid="{E7B3F06C-8F85-4CA6-9F31-7E2B04DFFB1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9534DD-7948-435F-A12B-F5E915C879D8}">
          <x14:formula1>
            <xm:f>'(参考)リスト'!$G$16:$G$19</xm:f>
          </x14:formula1>
          <xm:sqref>AM35:AO38</xm:sqref>
        </x14:dataValidation>
        <x14:dataValidation type="list" allowBlank="1" showInputMessage="1" showErrorMessage="1" xr:uid="{F68B29DC-6C15-4864-A040-A6CF53D72BF2}">
          <x14:formula1>
            <xm:f>'(参考)リスト'!$B$16:$B$21</xm:f>
          </x14:formula1>
          <xm:sqref>L11:M34</xm:sqref>
        </x14:dataValidation>
        <x14:dataValidation type="list" allowBlank="1" showInputMessage="1" showErrorMessage="1" xr:uid="{F7C2F7BB-56C8-43F8-ADD1-5C9FBAD08FDB}">
          <x14:formula1>
            <xm:f>'(参考)リスト'!$E$16:$E$27</xm:f>
          </x14:formula1>
          <xm:sqref>R11:T34</xm:sqref>
        </x14:dataValidation>
        <x14:dataValidation type="list" allowBlank="1" showInputMessage="1" showErrorMessage="1" xr:uid="{C0C30316-5874-4DAC-865A-B5D7E43ACBCC}">
          <x14:formula1>
            <xm:f>'(参考)リスト'!$D$16:$D$18</xm:f>
          </x14:formula1>
          <xm:sqref>P11:Q34</xm:sqref>
        </x14:dataValidation>
        <x14:dataValidation type="list" allowBlank="1" showInputMessage="1" showErrorMessage="1" xr:uid="{78CF2F54-95E6-41E2-B34C-8C7EFDCD83AF}">
          <x14:formula1>
            <xm:f>'(参考)リスト'!$F$16:$F$21</xm:f>
          </x14:formula1>
          <xm:sqref>U11:X34</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19AF-5B2E-4E0B-B6DB-B8545C63391B}">
  <sheetPr codeName="Sheet112">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S011</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0.93596999999999997</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1199</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1.2869999999999999E-2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532</v>
      </c>
      <c r="O12" s="923"/>
      <c r="P12" s="922" t="s">
        <v>537</v>
      </c>
      <c r="Q12" s="923"/>
      <c r="R12" s="608" t="s">
        <v>456</v>
      </c>
      <c r="S12" s="608"/>
      <c r="T12" s="608"/>
      <c r="U12" s="922" t="s">
        <v>538</v>
      </c>
      <c r="V12" s="923" t="s">
        <v>538</v>
      </c>
      <c r="W12" s="922" t="s">
        <v>526</v>
      </c>
      <c r="X12" s="923"/>
      <c r="Y12" s="56"/>
      <c r="Z12" s="56"/>
      <c r="AA12" s="56"/>
      <c r="AB12" s="56"/>
      <c r="AC12" s="62"/>
      <c r="AD12" s="62"/>
      <c r="AE12" s="62"/>
      <c r="AF12" s="62">
        <v>2.3099999999999999E-2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464</v>
      </c>
      <c r="Q13" s="923"/>
      <c r="R13" s="314" t="s">
        <v>464</v>
      </c>
      <c r="S13" s="565"/>
      <c r="T13" s="315"/>
      <c r="U13" s="922" t="s">
        <v>538</v>
      </c>
      <c r="V13" s="923"/>
      <c r="W13" s="922" t="s">
        <v>526</v>
      </c>
      <c r="X13" s="923"/>
      <c r="Y13" s="56"/>
      <c r="Z13" s="56"/>
      <c r="AA13" s="56"/>
      <c r="AB13" s="56"/>
      <c r="AC13" s="62"/>
      <c r="AD13" s="62"/>
      <c r="AE13" s="62"/>
      <c r="AF13" s="62"/>
      <c r="AG13" s="62"/>
      <c r="AH13" s="62"/>
      <c r="AI13" s="62"/>
      <c r="AJ13" s="62"/>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4</v>
      </c>
      <c r="L14" s="922" t="s">
        <v>455</v>
      </c>
      <c r="M14" s="923"/>
      <c r="N14" s="922" t="s">
        <v>603</v>
      </c>
      <c r="O14" s="923"/>
      <c r="P14" s="922" t="s">
        <v>537</v>
      </c>
      <c r="Q14" s="923"/>
      <c r="R14" s="314" t="s">
        <v>457</v>
      </c>
      <c r="S14" s="565"/>
      <c r="T14" s="315"/>
      <c r="U14" s="922" t="s">
        <v>526</v>
      </c>
      <c r="V14" s="923"/>
      <c r="W14" s="922" t="s">
        <v>526</v>
      </c>
      <c r="X14" s="923"/>
      <c r="Y14" s="56"/>
      <c r="Z14" s="56"/>
      <c r="AA14" s="56"/>
      <c r="AB14" s="56"/>
      <c r="AC14" s="62"/>
      <c r="AD14" s="62"/>
      <c r="AE14" s="62"/>
      <c r="AF14" s="62">
        <v>0.9</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0.93596999999999997</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Y11:AB34" xr:uid="{8DC18A0F-CCEE-4D6C-9E31-8A1145999E10}">
      <formula1>"〇,"</formula1>
    </dataValidation>
    <dataValidation type="list" allowBlank="1" showInputMessage="1" showErrorMessage="1" sqref="N11:O34" xr:uid="{1AA2B335-D925-48FF-B5F3-5C6F072B8C7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74D794-74B0-402D-BBE1-7990DE2D87E6}">
          <x14:formula1>
            <xm:f>'(参考)リスト'!$G$16:$G$19</xm:f>
          </x14:formula1>
          <xm:sqref>AM35:AO38</xm:sqref>
        </x14:dataValidation>
        <x14:dataValidation type="list" allowBlank="1" showInputMessage="1" showErrorMessage="1" xr:uid="{37416933-F426-4826-82B6-7FB85EE7C0C7}">
          <x14:formula1>
            <xm:f>'(参考)リスト'!$B$16:$B$21</xm:f>
          </x14:formula1>
          <xm:sqref>L11:M34</xm:sqref>
        </x14:dataValidation>
        <x14:dataValidation type="list" allowBlank="1" showInputMessage="1" showErrorMessage="1" xr:uid="{40A16C95-26E1-420A-BB46-BA60B3498087}">
          <x14:formula1>
            <xm:f>'(参考)リスト'!$E$16:$E$27</xm:f>
          </x14:formula1>
          <xm:sqref>R11:T34</xm:sqref>
        </x14:dataValidation>
        <x14:dataValidation type="list" allowBlank="1" showInputMessage="1" showErrorMessage="1" xr:uid="{EC81AEEF-927D-47D2-AFE1-394B2D56672C}">
          <x14:formula1>
            <xm:f>'(参考)リスト'!$D$16:$D$18</xm:f>
          </x14:formula1>
          <xm:sqref>P11:Q34</xm:sqref>
        </x14:dataValidation>
        <x14:dataValidation type="list" allowBlank="1" showInputMessage="1" showErrorMessage="1" xr:uid="{EEA6B589-5C14-4D06-87AC-31B7FBFA8132}">
          <x14:formula1>
            <xm:f>'(参考)リスト'!$F$16:$F$21</xm:f>
          </x14:formula1>
          <xm:sqref>U11:X34</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FB9C7-5242-4750-AB37-66A1586496C7}">
  <sheetPr codeName="Sheet113">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S012</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1</v>
      </c>
      <c r="BJ5" s="57">
        <f t="shared" si="0"/>
        <v>1</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0.92276000000000002</v>
      </c>
      <c r="BS5" s="57">
        <f>AG35</f>
        <v>0</v>
      </c>
      <c r="BT5" s="57">
        <f>AH35</f>
        <v>0</v>
      </c>
      <c r="BU5" s="57">
        <f>AI35</f>
        <v>8.1</v>
      </c>
      <c r="BV5" s="57">
        <f>AJ35</f>
        <v>2.42</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1200</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248</v>
      </c>
      <c r="M11" s="923"/>
      <c r="N11" s="922" t="s">
        <v>637</v>
      </c>
      <c r="O11" s="923"/>
      <c r="P11" s="936" t="s">
        <v>464</v>
      </c>
      <c r="Q11" s="938"/>
      <c r="R11" s="608" t="s">
        <v>465</v>
      </c>
      <c r="S11" s="608"/>
      <c r="T11" s="608"/>
      <c r="U11" s="922" t="s">
        <v>538</v>
      </c>
      <c r="V11" s="923" t="s">
        <v>538</v>
      </c>
      <c r="W11" s="922" t="s">
        <v>526</v>
      </c>
      <c r="X11" s="923"/>
      <c r="Y11" s="56"/>
      <c r="Z11" s="56"/>
      <c r="AA11" s="56"/>
      <c r="AB11" s="56"/>
      <c r="AC11" s="62"/>
      <c r="AD11" s="62"/>
      <c r="AE11" s="62"/>
      <c r="AF11" s="62"/>
      <c r="AG11" s="62"/>
      <c r="AH11" s="62"/>
      <c r="AI11" s="62">
        <v>8.1</v>
      </c>
      <c r="AJ11" s="62"/>
      <c r="AK11" s="936"/>
      <c r="AL11" s="937"/>
      <c r="AM11" s="937"/>
      <c r="AN11" s="937"/>
      <c r="AO11" s="938"/>
      <c r="AP11" s="2"/>
      <c r="AQ11" s="61">
        <f>IF(P11="材質劣化",2,IF(P11="漏水",3,1))</f>
        <v>3</v>
      </c>
      <c r="AS11" s="43" t="str">
        <f>IF(Y11&lt;&gt;"",1,"")</f>
        <v/>
      </c>
    </row>
    <row r="12" spans="2:86" ht="12" customHeight="1" x14ac:dyDescent="0.15">
      <c r="B12" s="963"/>
      <c r="C12" s="968"/>
      <c r="D12" s="966"/>
      <c r="E12" s="966"/>
      <c r="F12" s="966"/>
      <c r="G12" s="966"/>
      <c r="H12" s="966"/>
      <c r="I12" s="966"/>
      <c r="J12" s="967"/>
      <c r="K12" s="101">
        <v>2</v>
      </c>
      <c r="L12" s="922" t="s">
        <v>455</v>
      </c>
      <c r="M12" s="923"/>
      <c r="N12" s="922" t="s">
        <v>536</v>
      </c>
      <c r="O12" s="923"/>
      <c r="P12" s="936" t="s">
        <v>537</v>
      </c>
      <c r="Q12" s="938"/>
      <c r="R12" s="608" t="s">
        <v>456</v>
      </c>
      <c r="S12" s="608"/>
      <c r="T12" s="608"/>
      <c r="U12" s="922" t="s">
        <v>538</v>
      </c>
      <c r="V12" s="923"/>
      <c r="W12" s="922" t="s">
        <v>526</v>
      </c>
      <c r="X12" s="923"/>
      <c r="Y12" s="56"/>
      <c r="Z12" s="56"/>
      <c r="AA12" s="56"/>
      <c r="AB12" s="56"/>
      <c r="AC12" s="62"/>
      <c r="AD12" s="62"/>
      <c r="AE12" s="62"/>
      <c r="AF12" s="62">
        <v>2.3999999999999998E-3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36" t="s">
        <v>537</v>
      </c>
      <c r="Q13" s="938"/>
      <c r="R13" s="314" t="s">
        <v>456</v>
      </c>
      <c r="S13" s="565"/>
      <c r="T13" s="315"/>
      <c r="U13" s="922" t="s">
        <v>538</v>
      </c>
      <c r="V13" s="923"/>
      <c r="W13" s="922" t="s">
        <v>526</v>
      </c>
      <c r="X13" s="923"/>
      <c r="Y13" s="56"/>
      <c r="Z13" s="56"/>
      <c r="AA13" s="56"/>
      <c r="AB13" s="56"/>
      <c r="AC13" s="62"/>
      <c r="AD13" s="62"/>
      <c r="AE13" s="62"/>
      <c r="AF13" s="62">
        <v>2.5600000000000002E-3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535</v>
      </c>
      <c r="O14" s="923"/>
      <c r="P14" s="936" t="s">
        <v>537</v>
      </c>
      <c r="Q14" s="938"/>
      <c r="R14" s="314" t="s">
        <v>456</v>
      </c>
      <c r="S14" s="565"/>
      <c r="T14" s="315"/>
      <c r="U14" s="922" t="s">
        <v>538</v>
      </c>
      <c r="V14" s="923"/>
      <c r="W14" s="922" t="s">
        <v>526</v>
      </c>
      <c r="X14" s="923"/>
      <c r="Y14" s="56"/>
      <c r="Z14" s="56"/>
      <c r="AA14" s="56"/>
      <c r="AB14" s="56"/>
      <c r="AC14" s="62"/>
      <c r="AD14" s="62"/>
      <c r="AE14" s="62"/>
      <c r="AF14" s="62">
        <v>5.5999999999999999E-3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36" t="s">
        <v>464</v>
      </c>
      <c r="Q15" s="938"/>
      <c r="R15" s="314" t="s">
        <v>464</v>
      </c>
      <c r="S15" s="565"/>
      <c r="T15" s="315"/>
      <c r="U15" s="922" t="s">
        <v>538</v>
      </c>
      <c r="V15" s="923"/>
      <c r="W15" s="922" t="s">
        <v>526</v>
      </c>
      <c r="X15" s="923"/>
      <c r="Y15" s="56"/>
      <c r="Z15" s="56"/>
      <c r="AA15" s="56"/>
      <c r="AB15" s="56"/>
      <c r="AC15" s="62"/>
      <c r="AD15" s="62"/>
      <c r="AE15" s="62"/>
      <c r="AF15" s="62"/>
      <c r="AG15" s="62"/>
      <c r="AH15" s="62"/>
      <c r="AI15" s="62"/>
      <c r="AJ15" s="62">
        <v>2.42</v>
      </c>
      <c r="AK15" s="936"/>
      <c r="AL15" s="937"/>
      <c r="AM15" s="937"/>
      <c r="AN15" s="937"/>
      <c r="AO15" s="938"/>
      <c r="AP15" s="2"/>
      <c r="AQ15" s="61">
        <f t="shared" si="2"/>
        <v>3</v>
      </c>
    </row>
    <row r="16" spans="2:86" ht="12" customHeight="1" x14ac:dyDescent="0.15">
      <c r="B16" s="963"/>
      <c r="C16" s="968"/>
      <c r="D16" s="966"/>
      <c r="E16" s="966"/>
      <c r="F16" s="966"/>
      <c r="G16" s="966"/>
      <c r="H16" s="966"/>
      <c r="I16" s="966"/>
      <c r="J16" s="967"/>
      <c r="K16" s="101">
        <v>6</v>
      </c>
      <c r="L16" s="922" t="s">
        <v>455</v>
      </c>
      <c r="M16" s="923"/>
      <c r="N16" s="922" t="s">
        <v>532</v>
      </c>
      <c r="O16" s="923"/>
      <c r="P16" s="936" t="s">
        <v>537</v>
      </c>
      <c r="Q16" s="938"/>
      <c r="R16" s="314" t="s">
        <v>456</v>
      </c>
      <c r="S16" s="565"/>
      <c r="T16" s="315"/>
      <c r="U16" s="922" t="s">
        <v>538</v>
      </c>
      <c r="V16" s="923"/>
      <c r="W16" s="922" t="s">
        <v>526</v>
      </c>
      <c r="X16" s="923"/>
      <c r="Y16" s="56"/>
      <c r="Z16" s="56"/>
      <c r="AA16" s="56"/>
      <c r="AB16" s="56"/>
      <c r="AC16" s="62"/>
      <c r="AD16" s="62"/>
      <c r="AE16" s="62"/>
      <c r="AF16" s="62">
        <v>1.2200000000000001E-2</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8</v>
      </c>
      <c r="L17" s="922" t="s">
        <v>455</v>
      </c>
      <c r="M17" s="923"/>
      <c r="N17" s="922" t="s">
        <v>603</v>
      </c>
      <c r="O17" s="923"/>
      <c r="P17" s="936" t="s">
        <v>537</v>
      </c>
      <c r="Q17" s="938"/>
      <c r="R17" s="314" t="s">
        <v>457</v>
      </c>
      <c r="S17" s="565"/>
      <c r="T17" s="315"/>
      <c r="U17" s="922" t="s">
        <v>526</v>
      </c>
      <c r="V17" s="923"/>
      <c r="W17" s="922" t="s">
        <v>526</v>
      </c>
      <c r="X17" s="923"/>
      <c r="Y17" s="56"/>
      <c r="Z17" s="56"/>
      <c r="AA17" s="56"/>
      <c r="AB17" s="56"/>
      <c r="AC17" s="62"/>
      <c r="AD17" s="62"/>
      <c r="AE17" s="62"/>
      <c r="AF17" s="62">
        <v>0.9</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0.92276000000000002</v>
      </c>
      <c r="AG35" s="125">
        <f t="shared" si="7"/>
        <v>0</v>
      </c>
      <c r="AH35" s="125">
        <f t="shared" si="7"/>
        <v>0</v>
      </c>
      <c r="AI35" s="125">
        <f t="shared" si="7"/>
        <v>8.1</v>
      </c>
      <c r="AJ35" s="126">
        <f t="shared" si="7"/>
        <v>2.42</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N11:O34" xr:uid="{06DE963D-2083-4B96-878C-F685761F8248}">
      <formula1>INDIRECT(L11)</formula1>
    </dataValidation>
    <dataValidation type="list" allowBlank="1" showInputMessage="1" showErrorMessage="1" sqref="Y11:AB34" xr:uid="{6B64893D-2FC7-4ECE-804D-1EFD5521A3A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2551B2F-F6C2-4924-AA62-689EC91B263C}">
          <x14:formula1>
            <xm:f>'(参考)リスト'!$F$16:$F$21</xm:f>
          </x14:formula1>
          <xm:sqref>U11:X34</xm:sqref>
        </x14:dataValidation>
        <x14:dataValidation type="list" allowBlank="1" showInputMessage="1" showErrorMessage="1" xr:uid="{D0FD5A37-5B9A-4DD1-BB90-4D1E1A16886C}">
          <x14:formula1>
            <xm:f>'(参考)リスト'!$D$16:$D$18</xm:f>
          </x14:formula1>
          <xm:sqref>P18:Q34</xm:sqref>
        </x14:dataValidation>
        <x14:dataValidation type="list" allowBlank="1" showInputMessage="1" showErrorMessage="1" xr:uid="{26399E38-4E76-431A-9B4A-EEE8E2054E3C}">
          <x14:formula1>
            <xm:f>'(参考)リスト'!$E$16:$E$27</xm:f>
          </x14:formula1>
          <xm:sqref>R11:T34</xm:sqref>
        </x14:dataValidation>
        <x14:dataValidation type="list" allowBlank="1" showInputMessage="1" showErrorMessage="1" xr:uid="{5ED14B04-593A-4663-93AE-632525930D0E}">
          <x14:formula1>
            <xm:f>'(参考)リスト'!$B$16:$B$21</xm:f>
          </x14:formula1>
          <xm:sqref>L11:M34</xm:sqref>
        </x14:dataValidation>
        <x14:dataValidation type="list" allowBlank="1" showInputMessage="1" showErrorMessage="1" xr:uid="{3435296C-2BE7-448C-A55A-5D7CEFB2460F}">
          <x14:formula1>
            <xm:f>'(参考)リスト'!$G$16:$G$19</xm:f>
          </x14:formula1>
          <xm:sqref>AM35:AO38</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1F56B-1B0E-4233-9AE5-2124D93E3898}">
  <sheetPr codeName="Sheet114">
    <pageSetUpPr fitToPage="1"/>
  </sheetPr>
  <dimension ref="B1:CH53"/>
  <sheetViews>
    <sheetView showGridLines="0" view="pageBreakPreview" topLeftCell="A3" zoomScale="130" zoomScaleNormal="85" zoomScaleSheetLayoutView="130" workbookViewId="0">
      <selection activeCell="AF27" sqref="AF2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S013</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7</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20.400650000000002</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1201</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1.9400000000000001E-2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456</v>
      </c>
      <c r="S12" s="608"/>
      <c r="T12" s="608"/>
      <c r="U12" s="922" t="s">
        <v>631</v>
      </c>
      <c r="V12" s="923"/>
      <c r="W12" s="922" t="s">
        <v>526</v>
      </c>
      <c r="X12" s="923"/>
      <c r="Y12" s="56"/>
      <c r="Z12" s="56"/>
      <c r="AA12" s="56"/>
      <c r="AB12" s="56"/>
      <c r="AC12" s="62"/>
      <c r="AD12" s="62"/>
      <c r="AE12" s="62"/>
      <c r="AF12" s="62">
        <v>1.41E-3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535</v>
      </c>
      <c r="O13" s="923"/>
      <c r="P13" s="922" t="s">
        <v>537</v>
      </c>
      <c r="Q13" s="923"/>
      <c r="R13" s="314" t="s">
        <v>456</v>
      </c>
      <c r="S13" s="565"/>
      <c r="T13" s="315"/>
      <c r="U13" s="922" t="s">
        <v>538</v>
      </c>
      <c r="V13" s="923"/>
      <c r="W13" s="922" t="s">
        <v>526</v>
      </c>
      <c r="X13" s="923"/>
      <c r="Y13" s="56"/>
      <c r="Z13" s="56"/>
      <c r="AA13" s="56"/>
      <c r="AB13" s="56"/>
      <c r="AC13" s="62"/>
      <c r="AD13" s="62"/>
      <c r="AE13" s="62"/>
      <c r="AF13" s="62">
        <v>3.6600000000000001E-3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535</v>
      </c>
      <c r="O14" s="923"/>
      <c r="P14" s="922" t="s">
        <v>537</v>
      </c>
      <c r="Q14" s="923"/>
      <c r="R14" s="314" t="s">
        <v>457</v>
      </c>
      <c r="S14" s="565"/>
      <c r="T14" s="315"/>
      <c r="U14" s="922" t="s">
        <v>538</v>
      </c>
      <c r="V14" s="923"/>
      <c r="W14" s="922" t="s">
        <v>526</v>
      </c>
      <c r="X14" s="923"/>
      <c r="Y14" s="56"/>
      <c r="Z14" s="56"/>
      <c r="AA14" s="56"/>
      <c r="AB14" s="56"/>
      <c r="AC14" s="62"/>
      <c r="AD14" s="62"/>
      <c r="AE14" s="62"/>
      <c r="AF14" s="289">
        <v>19.27</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535</v>
      </c>
      <c r="O15" s="923"/>
      <c r="P15" s="922" t="s">
        <v>537</v>
      </c>
      <c r="Q15" s="923"/>
      <c r="R15" s="314" t="s">
        <v>456</v>
      </c>
      <c r="S15" s="565"/>
      <c r="T15" s="315"/>
      <c r="U15" s="922" t="s">
        <v>538</v>
      </c>
      <c r="V15" s="923"/>
      <c r="W15" s="922" t="s">
        <v>526</v>
      </c>
      <c r="X15" s="923"/>
      <c r="Y15" s="56"/>
      <c r="Z15" s="56"/>
      <c r="AA15" s="56"/>
      <c r="AB15" s="56"/>
      <c r="AC15" s="62"/>
      <c r="AD15" s="62"/>
      <c r="AE15" s="62"/>
      <c r="AF15" s="62">
        <v>6.1799999999999997E-3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602</v>
      </c>
      <c r="O16" s="923"/>
      <c r="P16" s="922" t="s">
        <v>537</v>
      </c>
      <c r="Q16" s="923"/>
      <c r="R16" s="314" t="s">
        <v>457</v>
      </c>
      <c r="S16" s="565"/>
      <c r="T16" s="315"/>
      <c r="U16" s="922" t="s">
        <v>526</v>
      </c>
      <c r="V16" s="923"/>
      <c r="W16" s="922" t="s">
        <v>526</v>
      </c>
      <c r="X16" s="923"/>
      <c r="Y16" s="56"/>
      <c r="Z16" s="56"/>
      <c r="AA16" s="56"/>
      <c r="AB16" s="56"/>
      <c r="AC16" s="62"/>
      <c r="AD16" s="62"/>
      <c r="AE16" s="62"/>
      <c r="AF16" s="62">
        <v>0.05</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603</v>
      </c>
      <c r="O17" s="923"/>
      <c r="P17" s="922" t="s">
        <v>537</v>
      </c>
      <c r="Q17" s="923"/>
      <c r="R17" s="314" t="s">
        <v>457</v>
      </c>
      <c r="S17" s="565"/>
      <c r="T17" s="315"/>
      <c r="U17" s="922" t="s">
        <v>526</v>
      </c>
      <c r="V17" s="923"/>
      <c r="W17" s="922" t="s">
        <v>526</v>
      </c>
      <c r="X17" s="923"/>
      <c r="Y17" s="56"/>
      <c r="Z17" s="56"/>
      <c r="AA17" s="56"/>
      <c r="AB17" s="56"/>
      <c r="AC17" s="62"/>
      <c r="AD17" s="62"/>
      <c r="AE17" s="62"/>
      <c r="AF17" s="62">
        <v>1.05</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20.400650000000002</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7</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Y11:AB34" xr:uid="{FC53DBAC-301D-479B-B6B5-682F4000D97A}">
      <formula1>"〇,"</formula1>
    </dataValidation>
    <dataValidation type="list" allowBlank="1" showInputMessage="1" showErrorMessage="1" sqref="N11:O34" xr:uid="{4AF11CB0-A3B7-40CE-A256-3818C61DDB7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23FB53-C16C-4654-A754-EE67F3A00B27}">
          <x14:formula1>
            <xm:f>'(参考)リスト'!$G$16:$G$19</xm:f>
          </x14:formula1>
          <xm:sqref>AM35:AO38</xm:sqref>
        </x14:dataValidation>
        <x14:dataValidation type="list" allowBlank="1" showInputMessage="1" showErrorMessage="1" xr:uid="{B7E9E5F0-C0F1-41D1-B3D6-035C1DC09BC5}">
          <x14:formula1>
            <xm:f>'(参考)リスト'!$B$16:$B$21</xm:f>
          </x14:formula1>
          <xm:sqref>L11:M34</xm:sqref>
        </x14:dataValidation>
        <x14:dataValidation type="list" allowBlank="1" showInputMessage="1" showErrorMessage="1" xr:uid="{F37487B9-1A51-4279-9B55-2901323B8FF4}">
          <x14:formula1>
            <xm:f>'(参考)リスト'!$E$16:$E$27</xm:f>
          </x14:formula1>
          <xm:sqref>R11:T34</xm:sqref>
        </x14:dataValidation>
        <x14:dataValidation type="list" allowBlank="1" showInputMessage="1" showErrorMessage="1" xr:uid="{C83673F9-5ABC-4CC1-A7F4-84919A6AD5A4}">
          <x14:formula1>
            <xm:f>'(参考)リスト'!$D$16:$D$18</xm:f>
          </x14:formula1>
          <xm:sqref>P11:Q34</xm:sqref>
        </x14:dataValidation>
        <x14:dataValidation type="list" allowBlank="1" showInputMessage="1" showErrorMessage="1" xr:uid="{3D8C95A5-ED65-41BD-897E-FF7017ACA111}">
          <x14:formula1>
            <xm:f>'(参考)リスト'!$F$16:$F$21</xm:f>
          </x14:formula1>
          <xm:sqref>U11:X34</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4AF7-15AD-4524-905C-96A3D00C2582}">
  <sheetPr codeName="Sheet115">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S014</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2</v>
      </c>
      <c r="BF5" s="57">
        <f t="shared" si="0"/>
        <v>5</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0.08</v>
      </c>
      <c r="BR5" s="57">
        <f>AF35</f>
        <v>1.3202800000000001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1202</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1.1849999999999999E-2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0.23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22" t="s">
        <v>537</v>
      </c>
      <c r="Q13" s="923"/>
      <c r="R13" s="314" t="s">
        <v>456</v>
      </c>
      <c r="S13" s="565"/>
      <c r="T13" s="315"/>
      <c r="U13" s="922" t="s">
        <v>538</v>
      </c>
      <c r="V13" s="923"/>
      <c r="W13" s="922" t="s">
        <v>526</v>
      </c>
      <c r="X13" s="923"/>
      <c r="Y13" s="56"/>
      <c r="Z13" s="56"/>
      <c r="AA13" s="56"/>
      <c r="AB13" s="56"/>
      <c r="AC13" s="62"/>
      <c r="AD13" s="62"/>
      <c r="AE13" s="62"/>
      <c r="AF13" s="62">
        <v>4.13E-3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457</v>
      </c>
      <c r="S14" s="565"/>
      <c r="T14" s="315"/>
      <c r="U14" s="922" t="s">
        <v>631</v>
      </c>
      <c r="V14" s="923"/>
      <c r="W14" s="922" t="s">
        <v>526</v>
      </c>
      <c r="X14" s="923"/>
      <c r="Y14" s="56"/>
      <c r="Z14" s="56"/>
      <c r="AA14" s="56"/>
      <c r="AB14" s="56"/>
      <c r="AC14" s="62"/>
      <c r="AD14" s="62"/>
      <c r="AE14" s="62">
        <v>0.04</v>
      </c>
      <c r="AF14" s="62"/>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532</v>
      </c>
      <c r="O15" s="923"/>
      <c r="P15" s="922" t="s">
        <v>537</v>
      </c>
      <c r="Q15" s="923"/>
      <c r="R15" s="314" t="s">
        <v>456</v>
      </c>
      <c r="S15" s="565"/>
      <c r="T15" s="315"/>
      <c r="U15" s="922" t="s">
        <v>592</v>
      </c>
      <c r="V15" s="923"/>
      <c r="W15" s="922" t="s">
        <v>526</v>
      </c>
      <c r="X15" s="923"/>
      <c r="Y15" s="56"/>
      <c r="Z15" s="56"/>
      <c r="AA15" s="56"/>
      <c r="AB15" s="56"/>
      <c r="AC15" s="62"/>
      <c r="AD15" s="62"/>
      <c r="AE15" s="62"/>
      <c r="AF15" s="62">
        <v>2.4299999999999999E-2</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543</v>
      </c>
      <c r="O16" s="923"/>
      <c r="P16" s="922" t="s">
        <v>537</v>
      </c>
      <c r="Q16" s="923"/>
      <c r="R16" s="314" t="s">
        <v>457</v>
      </c>
      <c r="S16" s="565"/>
      <c r="T16" s="315"/>
      <c r="U16" s="922" t="s">
        <v>526</v>
      </c>
      <c r="V16" s="923"/>
      <c r="W16" s="922" t="s">
        <v>526</v>
      </c>
      <c r="X16" s="923"/>
      <c r="Y16" s="56"/>
      <c r="Z16" s="56"/>
      <c r="AA16" s="56"/>
      <c r="AB16" s="56"/>
      <c r="AC16" s="62"/>
      <c r="AD16" s="62"/>
      <c r="AE16" s="62">
        <v>0.04</v>
      </c>
      <c r="AF16" s="62"/>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603</v>
      </c>
      <c r="O17" s="923"/>
      <c r="P17" s="922" t="s">
        <v>537</v>
      </c>
      <c r="Q17" s="923"/>
      <c r="R17" s="314" t="s">
        <v>457</v>
      </c>
      <c r="S17" s="565"/>
      <c r="T17" s="315"/>
      <c r="U17" s="922" t="s">
        <v>526</v>
      </c>
      <c r="V17" s="923"/>
      <c r="W17" s="922" t="s">
        <v>526</v>
      </c>
      <c r="X17" s="923"/>
      <c r="Y17" s="56"/>
      <c r="Z17" s="56"/>
      <c r="AA17" s="56"/>
      <c r="AB17" s="56"/>
      <c r="AC17" s="62"/>
      <c r="AD17" s="62"/>
      <c r="AE17" s="62"/>
      <c r="AF17" s="62">
        <v>1.05</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0.08</v>
      </c>
      <c r="AF35" s="125">
        <f t="shared" si="7"/>
        <v>1.3202800000000001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2</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N11:O34" xr:uid="{95CB3E91-3D41-4257-8C47-E62ED459897A}">
      <formula1>INDIRECT(L11)</formula1>
    </dataValidation>
    <dataValidation type="list" allowBlank="1" showInputMessage="1" showErrorMessage="1" sqref="Y11:AB34" xr:uid="{62DC97C3-ADEC-4DD1-80CB-7DAA2522C5C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AB4E30-97DE-4149-BF5B-F64258346839}">
          <x14:formula1>
            <xm:f>'(参考)リスト'!$F$16:$F$21</xm:f>
          </x14:formula1>
          <xm:sqref>U11:X34</xm:sqref>
        </x14:dataValidation>
        <x14:dataValidation type="list" allowBlank="1" showInputMessage="1" showErrorMessage="1" xr:uid="{0894CB49-BA4C-4867-9879-84E0ABD6CCCC}">
          <x14:formula1>
            <xm:f>'(参考)リスト'!$D$16:$D$18</xm:f>
          </x14:formula1>
          <xm:sqref>P11:Q34</xm:sqref>
        </x14:dataValidation>
        <x14:dataValidation type="list" allowBlank="1" showInputMessage="1" showErrorMessage="1" xr:uid="{C87FE20B-19BA-41C0-AED2-A417D802ED14}">
          <x14:formula1>
            <xm:f>'(参考)リスト'!$E$16:$E$27</xm:f>
          </x14:formula1>
          <xm:sqref>R11:T34</xm:sqref>
        </x14:dataValidation>
        <x14:dataValidation type="list" allowBlank="1" showInputMessage="1" showErrorMessage="1" xr:uid="{A8667C22-A6B3-4364-8A8C-D040681CB0A2}">
          <x14:formula1>
            <xm:f>'(参考)リスト'!$B$16:$B$21</xm:f>
          </x14:formula1>
          <xm:sqref>L11:M34</xm:sqref>
        </x14:dataValidation>
        <x14:dataValidation type="list" allowBlank="1" showInputMessage="1" showErrorMessage="1" xr:uid="{90E0CFC8-C201-4B2E-A5F1-776852CAC91D}">
          <x14:formula1>
            <xm:f>'(参考)リスト'!$G$16:$G$19</xm:f>
          </x14:formula1>
          <xm:sqref>AM35:AO38</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161E-9A86-4725-B100-2BA611DDF63D}">
  <sheetPr codeName="Sheet116">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S015</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0.96494999999999997</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1203</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1.2149999999999999E-2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0.95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456</v>
      </c>
      <c r="S13" s="565"/>
      <c r="T13" s="315"/>
      <c r="U13" s="922" t="s">
        <v>538</v>
      </c>
      <c r="V13" s="923"/>
      <c r="W13" s="922" t="s">
        <v>526</v>
      </c>
      <c r="X13" s="923"/>
      <c r="Y13" s="56"/>
      <c r="Z13" s="56"/>
      <c r="AA13" s="56"/>
      <c r="AB13" s="56"/>
      <c r="AC13" s="62"/>
      <c r="AD13" s="62"/>
      <c r="AE13" s="62"/>
      <c r="AF13" s="62">
        <v>2.8E-3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c r="L14" s="922"/>
      <c r="M14" s="923"/>
      <c r="N14" s="922"/>
      <c r="O14" s="923"/>
      <c r="P14" s="922"/>
      <c r="Q14" s="923"/>
      <c r="R14" s="314"/>
      <c r="S14" s="565"/>
      <c r="T14" s="315"/>
      <c r="U14" s="922"/>
      <c r="V14" s="923"/>
      <c r="W14" s="922"/>
      <c r="X14" s="923"/>
      <c r="Y14" s="56"/>
      <c r="Z14" s="56"/>
      <c r="AA14" s="56"/>
      <c r="AB14" s="56"/>
      <c r="AC14" s="62"/>
      <c r="AD14" s="62"/>
      <c r="AE14" s="62"/>
      <c r="AF14" s="62"/>
      <c r="AG14" s="62"/>
      <c r="AH14" s="62"/>
      <c r="AI14" s="62"/>
      <c r="AJ14" s="62"/>
      <c r="AK14" s="936"/>
      <c r="AL14" s="937"/>
      <c r="AM14" s="937"/>
      <c r="AN14" s="937"/>
      <c r="AO14" s="938"/>
      <c r="AP14" s="2"/>
      <c r="AQ14" s="61">
        <f t="shared" si="2"/>
        <v>1</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0.96494999999999997</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N11:O34" xr:uid="{442A5F14-0FF5-4D6F-A7D6-C293B55A9709}">
      <formula1>INDIRECT(L11)</formula1>
    </dataValidation>
    <dataValidation type="list" allowBlank="1" showInputMessage="1" showErrorMessage="1" sqref="Y11:AB34" xr:uid="{97308B38-F67D-4D1B-8E23-387E72273C3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4F1925-75FE-480E-B35C-5507C939AC3D}">
          <x14:formula1>
            <xm:f>'(参考)リスト'!$F$16:$F$21</xm:f>
          </x14:formula1>
          <xm:sqref>U11:X34</xm:sqref>
        </x14:dataValidation>
        <x14:dataValidation type="list" allowBlank="1" showInputMessage="1" showErrorMessage="1" xr:uid="{084EC2B3-4830-4631-B264-76DA33B45FCC}">
          <x14:formula1>
            <xm:f>'(参考)リスト'!$D$16:$D$18</xm:f>
          </x14:formula1>
          <xm:sqref>P11:Q34</xm:sqref>
        </x14:dataValidation>
        <x14:dataValidation type="list" allowBlank="1" showInputMessage="1" showErrorMessage="1" xr:uid="{D6204991-2C64-4BB9-87D4-2518217503FD}">
          <x14:formula1>
            <xm:f>'(参考)リスト'!$E$16:$E$27</xm:f>
          </x14:formula1>
          <xm:sqref>R11:T34</xm:sqref>
        </x14:dataValidation>
        <x14:dataValidation type="list" allowBlank="1" showInputMessage="1" showErrorMessage="1" xr:uid="{4BA7717C-847D-4CF1-8AB7-F9DC0424CF94}">
          <x14:formula1>
            <xm:f>'(参考)リスト'!$B$16:$B$21</xm:f>
          </x14:formula1>
          <xm:sqref>L11:M34</xm:sqref>
        </x14:dataValidation>
        <x14:dataValidation type="list" allowBlank="1" showInputMessage="1" showErrorMessage="1" xr:uid="{BB27DB8D-366A-4534-884F-A69FDBBA1637}">
          <x14:formula1>
            <xm:f>'(参考)リスト'!$G$16:$G$19</xm:f>
          </x14:formula1>
          <xm:sqref>AM35:AO38</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D771-2AD3-420F-97B4-00CBAAF32193}">
  <sheetPr codeName="Sheet117">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S016</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4</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2.1283400000000001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1204</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2.3539999999999998E-2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1.05</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526</v>
      </c>
      <c r="V14" s="923"/>
      <c r="W14" s="922" t="s">
        <v>526</v>
      </c>
      <c r="X14" s="923"/>
      <c r="Y14" s="56"/>
      <c r="Z14" s="56"/>
      <c r="AA14" s="56"/>
      <c r="AB14" s="56"/>
      <c r="AC14" s="62"/>
      <c r="AD14" s="62"/>
      <c r="AE14" s="62"/>
      <c r="AF14" s="62">
        <v>4.7999999999999996E-3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2.1283400000000001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4</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9233BDF7-CBBD-4A44-B9EB-72A6F2C78FBB}">
      <formula1>"〇,"</formula1>
    </dataValidation>
    <dataValidation type="list" allowBlank="1" showInputMessage="1" showErrorMessage="1" sqref="N11:O34" xr:uid="{9C616E74-3C1E-4086-9837-41FF5BB2AA0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477DB7A-F78E-4E32-9939-58723BD23AE2}">
          <x14:formula1>
            <xm:f>'(参考)リスト'!$G$16:$G$19</xm:f>
          </x14:formula1>
          <xm:sqref>AM35:AO38</xm:sqref>
        </x14:dataValidation>
        <x14:dataValidation type="list" allowBlank="1" showInputMessage="1" showErrorMessage="1" xr:uid="{62199385-CCCA-43B9-B731-63D0581D4930}">
          <x14:formula1>
            <xm:f>'(参考)リスト'!$B$16:$B$21</xm:f>
          </x14:formula1>
          <xm:sqref>L11:M34</xm:sqref>
        </x14:dataValidation>
        <x14:dataValidation type="list" allowBlank="1" showInputMessage="1" showErrorMessage="1" xr:uid="{41D95FC5-1347-4D67-B391-98A8922D217C}">
          <x14:formula1>
            <xm:f>'(参考)リスト'!$E$16:$E$27</xm:f>
          </x14:formula1>
          <xm:sqref>R11:T34</xm:sqref>
        </x14:dataValidation>
        <x14:dataValidation type="list" allowBlank="1" showInputMessage="1" showErrorMessage="1" xr:uid="{8F6319C3-55B9-4220-BC3E-3A24405FDBB6}">
          <x14:formula1>
            <xm:f>'(参考)リスト'!$D$16:$D$18</xm:f>
          </x14:formula1>
          <xm:sqref>P11:Q34</xm:sqref>
        </x14:dataValidation>
        <x14:dataValidation type="list" allowBlank="1" showInputMessage="1" showErrorMessage="1" xr:uid="{0CBB403A-4C5E-4E9E-BD33-2EC85BE45CEC}">
          <x14:formula1>
            <xm:f>'(参考)リスト'!$F$16:$F$21</xm:f>
          </x14:formula1>
          <xm:sqref>U11:X34</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3B7C1-288C-42CE-A82C-F1A802639354}">
  <sheetPr codeName="Sheet118">
    <pageSetUpPr fitToPage="1"/>
  </sheetPr>
  <dimension ref="B1:CH53"/>
  <sheetViews>
    <sheetView showGridLines="0" view="pageBreakPreview" zoomScale="130" zoomScaleNormal="85" zoomScaleSheetLayoutView="130" workbookViewId="0">
      <selection activeCell="AB37" sqref="AB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S017</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2.2274500000000002</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1205</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5.0849999999999999E-2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533</v>
      </c>
      <c r="O12" s="923"/>
      <c r="P12" s="922" t="s">
        <v>537</v>
      </c>
      <c r="Q12" s="923"/>
      <c r="R12" s="608" t="s">
        <v>458</v>
      </c>
      <c r="S12" s="608"/>
      <c r="T12" s="608"/>
      <c r="U12" s="922" t="s">
        <v>538</v>
      </c>
      <c r="V12" s="923"/>
      <c r="W12" s="922" t="s">
        <v>526</v>
      </c>
      <c r="X12" s="923"/>
      <c r="Y12" s="56"/>
      <c r="Z12" s="56"/>
      <c r="AA12" s="56"/>
      <c r="AB12" s="56"/>
      <c r="AC12" s="62"/>
      <c r="AD12" s="62"/>
      <c r="AE12" s="62"/>
      <c r="AF12" s="62">
        <v>4.4999999999999998E-2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1.05</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631</v>
      </c>
      <c r="V14" s="923"/>
      <c r="W14" s="922" t="s">
        <v>526</v>
      </c>
      <c r="X14" s="923"/>
      <c r="Y14" s="56"/>
      <c r="Z14" s="56"/>
      <c r="AA14" s="56"/>
      <c r="AB14" s="56"/>
      <c r="AC14" s="62"/>
      <c r="AD14" s="62"/>
      <c r="AE14" s="62"/>
      <c r="AF14" s="62">
        <v>3.1600000000000003E-2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602</v>
      </c>
      <c r="O15" s="923"/>
      <c r="P15" s="922" t="s">
        <v>537</v>
      </c>
      <c r="Q15" s="923"/>
      <c r="R15" s="314" t="s">
        <v>457</v>
      </c>
      <c r="S15" s="565"/>
      <c r="T15" s="315"/>
      <c r="U15" s="922" t="s">
        <v>526</v>
      </c>
      <c r="V15" s="923"/>
      <c r="W15" s="922" t="s">
        <v>526</v>
      </c>
      <c r="X15" s="923"/>
      <c r="Y15" s="56"/>
      <c r="Z15" s="56"/>
      <c r="AA15" s="56"/>
      <c r="AB15" s="56"/>
      <c r="AC15" s="62"/>
      <c r="AD15" s="62"/>
      <c r="AE15" s="62"/>
      <c r="AF15" s="62">
        <v>1.05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2.2274500000000002</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N11:O34" xr:uid="{8877BD8B-C6ED-454A-9FE5-81A1752A2440}">
      <formula1>INDIRECT(L11)</formula1>
    </dataValidation>
    <dataValidation type="list" allowBlank="1" showInputMessage="1" showErrorMessage="1" sqref="Y11:AB34" xr:uid="{F71BFF1E-E7C4-4B2E-A0D3-09A6D5AAF7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25CED3-C4C7-49FE-A6A3-3D900D618937}">
          <x14:formula1>
            <xm:f>'(参考)リスト'!$F$16:$F$21</xm:f>
          </x14:formula1>
          <xm:sqref>U11:X34</xm:sqref>
        </x14:dataValidation>
        <x14:dataValidation type="list" allowBlank="1" showInputMessage="1" showErrorMessage="1" xr:uid="{9307AF32-E79D-4F90-95EC-3921FEF2901E}">
          <x14:formula1>
            <xm:f>'(参考)リスト'!$D$16:$D$18</xm:f>
          </x14:formula1>
          <xm:sqref>P11:Q34</xm:sqref>
        </x14:dataValidation>
        <x14:dataValidation type="list" allowBlank="1" showInputMessage="1" showErrorMessage="1" xr:uid="{47A116CB-198B-451D-A3B3-11A21606C5E8}">
          <x14:formula1>
            <xm:f>'(参考)リスト'!$E$16:$E$27</xm:f>
          </x14:formula1>
          <xm:sqref>R11:T34</xm:sqref>
        </x14:dataValidation>
        <x14:dataValidation type="list" allowBlank="1" showInputMessage="1" showErrorMessage="1" xr:uid="{18B6A881-A4DF-44CA-ACD4-41BFA032486B}">
          <x14:formula1>
            <xm:f>'(参考)リスト'!$B$16:$B$21</xm:f>
          </x14:formula1>
          <xm:sqref>L11:M34</xm:sqref>
        </x14:dataValidation>
        <x14:dataValidation type="list" allowBlank="1" showInputMessage="1" showErrorMessage="1" xr:uid="{4DC5EAA0-2851-49D5-BD8D-9B1673727142}">
          <x14:formula1>
            <xm:f>'(参考)リスト'!$G$16:$G$19</xm:f>
          </x14:formula1>
          <xm:sqref>AM35:AO38</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C2A8C-4493-4D06-9CDB-0EC5D2302E5B}">
  <sheetPr codeName="Sheet119">
    <pageSetUpPr fitToPage="1"/>
  </sheetPr>
  <dimension ref="B1:CH53"/>
  <sheetViews>
    <sheetView showGridLines="0" view="pageBreakPreview" zoomScale="130" zoomScaleNormal="85" zoomScaleSheetLayoutView="130" workbookViewId="0">
      <selection activeCell="Y31" sqref="Y3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S018</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6</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2.1582300000000001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1206</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631</v>
      </c>
      <c r="V11" s="923"/>
      <c r="W11" s="922" t="s">
        <v>526</v>
      </c>
      <c r="X11" s="923"/>
      <c r="Y11" s="56"/>
      <c r="Z11" s="56"/>
      <c r="AA11" s="56"/>
      <c r="AB11" s="56"/>
      <c r="AC11" s="62"/>
      <c r="AD11" s="62"/>
      <c r="AE11" s="62"/>
      <c r="AF11" s="62">
        <v>7.7999999999999996E-3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1.06</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22" t="s">
        <v>537</v>
      </c>
      <c r="Q13" s="923"/>
      <c r="R13" s="314" t="s">
        <v>456</v>
      </c>
      <c r="S13" s="565"/>
      <c r="T13" s="315"/>
      <c r="U13" s="922" t="s">
        <v>538</v>
      </c>
      <c r="V13" s="923"/>
      <c r="W13" s="922" t="s">
        <v>526</v>
      </c>
      <c r="X13" s="923"/>
      <c r="Y13" s="56"/>
      <c r="Z13" s="56"/>
      <c r="AA13" s="56"/>
      <c r="AB13" s="56"/>
      <c r="AC13" s="62"/>
      <c r="AD13" s="62"/>
      <c r="AE13" s="62"/>
      <c r="AF13" s="62">
        <v>2.8E-3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535</v>
      </c>
      <c r="O14" s="923"/>
      <c r="P14" s="922" t="s">
        <v>537</v>
      </c>
      <c r="Q14" s="923"/>
      <c r="R14" s="314" t="s">
        <v>456</v>
      </c>
      <c r="S14" s="565"/>
      <c r="T14" s="315"/>
      <c r="U14" s="922" t="s">
        <v>538</v>
      </c>
      <c r="V14" s="923"/>
      <c r="W14" s="922" t="s">
        <v>526</v>
      </c>
      <c r="X14" s="923"/>
      <c r="Y14" s="56"/>
      <c r="Z14" s="56"/>
      <c r="AA14" s="56"/>
      <c r="AB14" s="56"/>
      <c r="AC14" s="62"/>
      <c r="AD14" s="62"/>
      <c r="AE14" s="62"/>
      <c r="AF14" s="62">
        <v>2.8800000000000002E-3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532</v>
      </c>
      <c r="O15" s="923"/>
      <c r="P15" s="922" t="s">
        <v>537</v>
      </c>
      <c r="Q15" s="923"/>
      <c r="R15" s="314" t="s">
        <v>456</v>
      </c>
      <c r="S15" s="565" t="s">
        <v>456</v>
      </c>
      <c r="T15" s="315" t="s">
        <v>456</v>
      </c>
      <c r="U15" s="922" t="s">
        <v>538</v>
      </c>
      <c r="V15" s="923"/>
      <c r="W15" s="922" t="s">
        <v>526</v>
      </c>
      <c r="X15" s="923"/>
      <c r="Y15" s="56"/>
      <c r="Z15" s="56"/>
      <c r="AA15" s="56"/>
      <c r="AB15" s="56"/>
      <c r="AC15" s="62"/>
      <c r="AD15" s="62"/>
      <c r="AE15" s="62"/>
      <c r="AF15" s="62">
        <v>2.4750000000000001E-2</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526</v>
      </c>
      <c r="V16" s="923"/>
      <c r="W16" s="922" t="s">
        <v>526</v>
      </c>
      <c r="X16" s="923"/>
      <c r="Y16" s="56"/>
      <c r="Z16" s="56"/>
      <c r="AA16" s="56"/>
      <c r="AB16" s="56"/>
      <c r="AC16" s="62"/>
      <c r="AD16" s="62"/>
      <c r="AE16" s="62"/>
      <c r="AF16" s="62">
        <v>1.06</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2.1582300000000001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6</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BF476B74-BF07-47DA-8BCA-65685FDCD985}">
      <formula1>"〇,"</formula1>
    </dataValidation>
    <dataValidation type="list" allowBlank="1" showInputMessage="1" showErrorMessage="1" sqref="N11:O34" xr:uid="{C27E503E-8E40-45EF-930C-E6F4782235F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E6CAEA-7872-402B-8FB7-9449E832CE86}">
          <x14:formula1>
            <xm:f>'(参考)リスト'!$G$16:$G$19</xm:f>
          </x14:formula1>
          <xm:sqref>AM35:AO38</xm:sqref>
        </x14:dataValidation>
        <x14:dataValidation type="list" allowBlank="1" showInputMessage="1" showErrorMessage="1" xr:uid="{F5FBDF6F-3595-41C8-ABBF-98680DEF4DD9}">
          <x14:formula1>
            <xm:f>'(参考)リスト'!$B$16:$B$21</xm:f>
          </x14:formula1>
          <xm:sqref>L11:M34</xm:sqref>
        </x14:dataValidation>
        <x14:dataValidation type="list" allowBlank="1" showInputMessage="1" showErrorMessage="1" xr:uid="{ABB35CFD-293B-4A3B-83A7-B2154C19C6BF}">
          <x14:formula1>
            <xm:f>'(参考)リスト'!$E$16:$E$27</xm:f>
          </x14:formula1>
          <xm:sqref>R11:T34</xm:sqref>
        </x14:dataValidation>
        <x14:dataValidation type="list" allowBlank="1" showInputMessage="1" showErrorMessage="1" xr:uid="{804DC00B-4B2D-40A5-A22E-052E73B0F7EE}">
          <x14:formula1>
            <xm:f>'(参考)リスト'!$D$16:$D$18</xm:f>
          </x14:formula1>
          <xm:sqref>P11:Q34</xm:sqref>
        </x14:dataValidation>
        <x14:dataValidation type="list" allowBlank="1" showInputMessage="1" showErrorMessage="1" xr:uid="{2EBAFFA6-B36E-4C26-AA8C-7FC4DA115DAC}">
          <x14:formula1>
            <xm:f>'(参考)リスト'!$F$16:$F$21</xm:f>
          </x14:formula1>
          <xm:sqref>U11:X34</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4ADE9-C4E9-4640-AEBA-2DA758DB5D95}">
  <sheetPr codeName="Sheet120">
    <pageSetUpPr fitToPage="1"/>
  </sheetPr>
  <dimension ref="B1:CH53"/>
  <sheetViews>
    <sheetView showGridLines="0" view="pageBreakPreview" zoomScale="130" zoomScaleNormal="85" zoomScaleSheetLayoutView="130" workbookViewId="0">
      <selection activeCell="W26" sqref="W26:X2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S019</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6</v>
      </c>
      <c r="BG5" s="57">
        <f t="shared" si="0"/>
        <v>0</v>
      </c>
      <c r="BH5" s="57">
        <f t="shared" si="0"/>
        <v>0</v>
      </c>
      <c r="BI5" s="57">
        <f>AI37</f>
        <v>1</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2.1652300000000002</v>
      </c>
      <c r="BS5" s="57">
        <f>AG35</f>
        <v>0</v>
      </c>
      <c r="BT5" s="57">
        <f>AH35</f>
        <v>0</v>
      </c>
      <c r="BU5" s="57">
        <f>AI35</f>
        <v>15.9</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1207</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t="s">
        <v>456</v>
      </c>
      <c r="T11" s="608" t="s">
        <v>456</v>
      </c>
      <c r="U11" s="922" t="s">
        <v>538</v>
      </c>
      <c r="V11" s="923"/>
      <c r="W11" s="922" t="s">
        <v>526</v>
      </c>
      <c r="X11" s="923"/>
      <c r="Y11" s="56"/>
      <c r="Z11" s="56"/>
      <c r="AA11" s="56"/>
      <c r="AB11" s="56"/>
      <c r="AC11" s="62"/>
      <c r="AD11" s="62"/>
      <c r="AE11" s="62"/>
      <c r="AF11" s="62">
        <v>1.7819999999999999E-2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637</v>
      </c>
      <c r="O12" s="923"/>
      <c r="P12" s="922" t="s">
        <v>464</v>
      </c>
      <c r="Q12" s="923"/>
      <c r="R12" s="608" t="s">
        <v>465</v>
      </c>
      <c r="S12" s="608"/>
      <c r="T12" s="608"/>
      <c r="U12" s="922" t="s">
        <v>592</v>
      </c>
      <c r="V12" s="923"/>
      <c r="W12" s="922" t="s">
        <v>526</v>
      </c>
      <c r="X12" s="923"/>
      <c r="Y12" s="56"/>
      <c r="Z12" s="56"/>
      <c r="AA12" s="56"/>
      <c r="AB12" s="56"/>
      <c r="AC12" s="62"/>
      <c r="AD12" s="62"/>
      <c r="AE12" s="62"/>
      <c r="AF12" s="62"/>
      <c r="AG12" s="62"/>
      <c r="AH12" s="62"/>
      <c r="AI12" s="290">
        <v>15.9</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456</v>
      </c>
      <c r="S13" s="565"/>
      <c r="T13" s="315"/>
      <c r="U13" s="922" t="s">
        <v>538</v>
      </c>
      <c r="V13" s="923"/>
      <c r="W13" s="922" t="s">
        <v>526</v>
      </c>
      <c r="X13" s="923"/>
      <c r="Y13" s="56"/>
      <c r="Z13" s="56"/>
      <c r="AA13" s="56"/>
      <c r="AB13" s="56"/>
      <c r="AC13" s="62"/>
      <c r="AD13" s="62"/>
      <c r="AE13" s="62"/>
      <c r="AF13" s="62">
        <v>2.1199999999999999E-3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456</v>
      </c>
      <c r="S14" s="565"/>
      <c r="T14" s="315"/>
      <c r="U14" s="922" t="s">
        <v>538</v>
      </c>
      <c r="V14" s="923"/>
      <c r="W14" s="922" t="s">
        <v>526</v>
      </c>
      <c r="X14" s="923"/>
      <c r="Y14" s="56"/>
      <c r="Z14" s="56"/>
      <c r="AA14" s="56"/>
      <c r="AB14" s="56"/>
      <c r="AC14" s="62"/>
      <c r="AD14" s="62"/>
      <c r="AE14" s="62"/>
      <c r="AF14" s="62">
        <v>9.8999999999999999E-4</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538</v>
      </c>
      <c r="V15" s="923"/>
      <c r="W15" s="922" t="s">
        <v>526</v>
      </c>
      <c r="X15" s="923"/>
      <c r="Y15" s="56"/>
      <c r="Z15" s="56"/>
      <c r="AA15" s="56"/>
      <c r="AB15" s="56"/>
      <c r="AC15" s="62"/>
      <c r="AD15" s="62"/>
      <c r="AE15" s="62"/>
      <c r="AF15" s="62">
        <v>1.06</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532</v>
      </c>
      <c r="O16" s="923"/>
      <c r="P16" s="922" t="s">
        <v>537</v>
      </c>
      <c r="Q16" s="923"/>
      <c r="R16" s="314" t="s">
        <v>456</v>
      </c>
      <c r="S16" s="565"/>
      <c r="T16" s="315"/>
      <c r="U16" s="922" t="s">
        <v>538</v>
      </c>
      <c r="V16" s="923"/>
      <c r="W16" s="922" t="s">
        <v>526</v>
      </c>
      <c r="X16" s="923"/>
      <c r="Y16" s="56"/>
      <c r="Z16" s="56"/>
      <c r="AA16" s="56"/>
      <c r="AB16" s="56"/>
      <c r="AC16" s="62"/>
      <c r="AD16" s="62"/>
      <c r="AE16" s="62"/>
      <c r="AF16" s="62">
        <v>2.4299999999999999E-2</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8</v>
      </c>
      <c r="L17" s="922" t="s">
        <v>455</v>
      </c>
      <c r="M17" s="923"/>
      <c r="N17" s="922" t="s">
        <v>602</v>
      </c>
      <c r="O17" s="923"/>
      <c r="P17" s="922" t="s">
        <v>537</v>
      </c>
      <c r="Q17" s="923"/>
      <c r="R17" s="314" t="s">
        <v>457</v>
      </c>
      <c r="S17" s="565"/>
      <c r="T17" s="315"/>
      <c r="U17" s="922" t="s">
        <v>526</v>
      </c>
      <c r="V17" s="923"/>
      <c r="W17" s="922" t="s">
        <v>526</v>
      </c>
      <c r="X17" s="923"/>
      <c r="Y17" s="56"/>
      <c r="Z17" s="56"/>
      <c r="AA17" s="56"/>
      <c r="AB17" s="56"/>
      <c r="AC17" s="62"/>
      <c r="AD17" s="62"/>
      <c r="AE17" s="62"/>
      <c r="AF17" s="62">
        <v>1.06</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2.1652300000000002</v>
      </c>
      <c r="AG35" s="125">
        <f t="shared" si="7"/>
        <v>0</v>
      </c>
      <c r="AH35" s="125">
        <f t="shared" si="7"/>
        <v>0</v>
      </c>
      <c r="AI35" s="125">
        <f t="shared" si="7"/>
        <v>15.9</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6</v>
      </c>
      <c r="AG37" s="954">
        <f t="shared" si="8"/>
        <v>0</v>
      </c>
      <c r="AH37" s="954">
        <f t="shared" si="8"/>
        <v>0</v>
      </c>
      <c r="AI37" s="954">
        <f t="shared" si="8"/>
        <v>1</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82D46E84-75BA-4DAE-9073-9B2FAEB19DA5}">
      <formula1>"〇,"</formula1>
    </dataValidation>
    <dataValidation type="list" allowBlank="1" showInputMessage="1" showErrorMessage="1" sqref="N11:O34" xr:uid="{D94DBCA1-3717-4AC3-92AE-1BB3242622F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F621029-DCB1-4BDB-A837-7E449BBC9B80}">
          <x14:formula1>
            <xm:f>'(参考)リスト'!$G$16:$G$19</xm:f>
          </x14:formula1>
          <xm:sqref>AM35:AO38</xm:sqref>
        </x14:dataValidation>
        <x14:dataValidation type="list" allowBlank="1" showInputMessage="1" showErrorMessage="1" xr:uid="{42E085BB-DEBF-41CE-B4E9-ED1233E7473E}">
          <x14:formula1>
            <xm:f>'(参考)リスト'!$B$16:$B$21</xm:f>
          </x14:formula1>
          <xm:sqref>L11:M34</xm:sqref>
        </x14:dataValidation>
        <x14:dataValidation type="list" allowBlank="1" showInputMessage="1" showErrorMessage="1" xr:uid="{B3768570-93A3-45AC-A828-7BEAB52C8DFD}">
          <x14:formula1>
            <xm:f>'(参考)リスト'!$E$16:$E$27</xm:f>
          </x14:formula1>
          <xm:sqref>R11:T34</xm:sqref>
        </x14:dataValidation>
        <x14:dataValidation type="list" allowBlank="1" showInputMessage="1" showErrorMessage="1" xr:uid="{BA2318EA-7E04-46A5-A92C-4C5F4DBBA101}">
          <x14:formula1>
            <xm:f>'(参考)リスト'!$D$16:$D$18</xm:f>
          </x14:formula1>
          <xm:sqref>P11:Q34</xm:sqref>
        </x14:dataValidation>
        <x14:dataValidation type="list" allowBlank="1" showInputMessage="1" showErrorMessage="1" xr:uid="{219418A6-6035-4A9A-B55E-8413E726E164}">
          <x14:formula1>
            <xm:f>'(参考)リスト'!$F$16:$F$21</xm:f>
          </x14:formula1>
          <xm:sqref>U11:X34</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127E2-F8D2-4F1B-9E17-FA4DA1785F20}">
  <sheetPr codeName="Sheet121">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S020</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2.10385</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1208</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533</v>
      </c>
      <c r="O11" s="923"/>
      <c r="P11" s="922" t="s">
        <v>537</v>
      </c>
      <c r="Q11" s="923"/>
      <c r="R11" s="608" t="s">
        <v>604</v>
      </c>
      <c r="S11" s="608"/>
      <c r="T11" s="608"/>
      <c r="U11" s="922" t="s">
        <v>538</v>
      </c>
      <c r="V11" s="923"/>
      <c r="W11" s="922" t="s">
        <v>526</v>
      </c>
      <c r="X11" s="923"/>
      <c r="Y11" s="56"/>
      <c r="Z11" s="56"/>
      <c r="AA11" s="56"/>
      <c r="AB11" s="56"/>
      <c r="AC11" s="62"/>
      <c r="AD11" s="62"/>
      <c r="AE11" s="62"/>
      <c r="AF11" s="62">
        <v>3.8500000000000001E-3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526</v>
      </c>
      <c r="V12" s="923"/>
      <c r="W12" s="922" t="s">
        <v>526</v>
      </c>
      <c r="X12" s="923"/>
      <c r="Y12" s="56"/>
      <c r="Z12" s="56"/>
      <c r="AA12" s="56"/>
      <c r="AB12" s="56"/>
      <c r="AC12" s="62"/>
      <c r="AD12" s="62"/>
      <c r="AE12" s="62"/>
      <c r="AF12" s="62">
        <v>1.05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526</v>
      </c>
      <c r="V13" s="923"/>
      <c r="W13" s="922" t="s">
        <v>526</v>
      </c>
      <c r="X13" s="923"/>
      <c r="Y13" s="56"/>
      <c r="Z13" s="56"/>
      <c r="AA13" s="56"/>
      <c r="AB13" s="56"/>
      <c r="AC13" s="62"/>
      <c r="AD13" s="62"/>
      <c r="AE13" s="62"/>
      <c r="AF13" s="62">
        <v>1.05</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c r="L14" s="922"/>
      <c r="M14" s="923"/>
      <c r="N14" s="922"/>
      <c r="O14" s="923"/>
      <c r="P14" s="922"/>
      <c r="Q14" s="923"/>
      <c r="R14" s="314"/>
      <c r="S14" s="565"/>
      <c r="T14" s="315"/>
      <c r="U14" s="922"/>
      <c r="V14" s="923"/>
      <c r="W14" s="922"/>
      <c r="X14" s="923"/>
      <c r="Y14" s="56"/>
      <c r="Z14" s="56"/>
      <c r="AA14" s="56"/>
      <c r="AB14" s="56"/>
      <c r="AC14" s="62"/>
      <c r="AD14" s="62"/>
      <c r="AE14" s="62"/>
      <c r="AF14" s="62"/>
      <c r="AG14" s="62"/>
      <c r="AH14" s="62"/>
      <c r="AI14" s="62"/>
      <c r="AJ14" s="62"/>
      <c r="AK14" s="936"/>
      <c r="AL14" s="937"/>
      <c r="AM14" s="937"/>
      <c r="AN14" s="937"/>
      <c r="AO14" s="938"/>
      <c r="AP14" s="2"/>
      <c r="AQ14" s="61">
        <f t="shared" si="2"/>
        <v>1</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2.10385</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N11:O34" xr:uid="{0B01BDD8-AE06-4BEB-9A99-DDB52453D0BC}">
      <formula1>INDIRECT(L11)</formula1>
    </dataValidation>
    <dataValidation type="list" allowBlank="1" showInputMessage="1" showErrorMessage="1" sqref="Y11:AB34" xr:uid="{0A3BED5C-8045-4B02-98E9-E1643C2719F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DFB1FB8-F7CD-41BD-A794-E41E4B08BC14}">
          <x14:formula1>
            <xm:f>'(参考)リスト'!$F$16:$F$21</xm:f>
          </x14:formula1>
          <xm:sqref>U11:X34</xm:sqref>
        </x14:dataValidation>
        <x14:dataValidation type="list" allowBlank="1" showInputMessage="1" showErrorMessage="1" xr:uid="{C06EE40A-4301-4EAE-9770-4F039127F098}">
          <x14:formula1>
            <xm:f>'(参考)リスト'!$D$16:$D$18</xm:f>
          </x14:formula1>
          <xm:sqref>P11:Q34</xm:sqref>
        </x14:dataValidation>
        <x14:dataValidation type="list" allowBlank="1" showInputMessage="1" showErrorMessage="1" xr:uid="{5251A35C-7784-4D41-B4C2-CE58BF1501C1}">
          <x14:formula1>
            <xm:f>'(参考)リスト'!$E$16:$E$27</xm:f>
          </x14:formula1>
          <xm:sqref>R11:T34</xm:sqref>
        </x14:dataValidation>
        <x14:dataValidation type="list" allowBlank="1" showInputMessage="1" showErrorMessage="1" xr:uid="{8098C95C-F95C-4B5F-A338-025C906E92D4}">
          <x14:formula1>
            <xm:f>'(参考)リスト'!$B$16:$B$21</xm:f>
          </x14:formula1>
          <xm:sqref>L11:M34</xm:sqref>
        </x14:dataValidation>
        <x14:dataValidation type="list" allowBlank="1" showInputMessage="1" showErrorMessage="1" xr:uid="{74879D06-948F-4451-AA96-D996DEDFC7B9}">
          <x14:formula1>
            <xm:f>'(参考)リスト'!$G$16:$G$19</xm:f>
          </x14:formula1>
          <xm:sqref>AM35:AO38</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06120-39C5-4EE9-A9F3-85C62538AF4E}">
  <sheetPr codeName="Sheet122">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S021</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8</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1.8420100000000001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1209</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457</v>
      </c>
      <c r="S11" s="608"/>
      <c r="T11" s="608"/>
      <c r="U11" s="922" t="s">
        <v>538</v>
      </c>
      <c r="V11" s="923"/>
      <c r="W11" s="922" t="s">
        <v>526</v>
      </c>
      <c r="X11" s="923"/>
      <c r="Y11" s="56"/>
      <c r="Z11" s="56"/>
      <c r="AA11" s="56"/>
      <c r="AB11" s="56"/>
      <c r="AC11" s="62"/>
      <c r="AD11" s="62"/>
      <c r="AE11" s="62"/>
      <c r="AF11" s="62">
        <v>0.13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0.43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456</v>
      </c>
      <c r="S13" s="565"/>
      <c r="T13" s="315"/>
      <c r="U13" s="922" t="s">
        <v>538</v>
      </c>
      <c r="V13" s="923"/>
      <c r="W13" s="922" t="s">
        <v>526</v>
      </c>
      <c r="X13" s="923"/>
      <c r="Y13" s="56"/>
      <c r="Z13" s="56"/>
      <c r="AA13" s="56"/>
      <c r="AB13" s="56"/>
      <c r="AC13" s="62"/>
      <c r="AD13" s="62"/>
      <c r="AE13" s="62"/>
      <c r="AF13" s="62">
        <v>2.0100000000000001E-3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457</v>
      </c>
      <c r="S14" s="565"/>
      <c r="T14" s="315"/>
      <c r="U14" s="922" t="s">
        <v>631</v>
      </c>
      <c r="V14" s="923"/>
      <c r="W14" s="922" t="s">
        <v>526</v>
      </c>
      <c r="X14" s="923"/>
      <c r="Y14" s="56"/>
      <c r="Z14" s="56"/>
      <c r="AA14" s="56"/>
      <c r="AB14" s="56"/>
      <c r="AC14" s="62"/>
      <c r="AD14" s="62"/>
      <c r="AE14" s="62"/>
      <c r="AF14" s="62">
        <v>0.06</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602</v>
      </c>
      <c r="O15" s="923"/>
      <c r="P15" s="922" t="s">
        <v>537</v>
      </c>
      <c r="Q15" s="923"/>
      <c r="R15" s="314" t="s">
        <v>457</v>
      </c>
      <c r="S15" s="565"/>
      <c r="T15" s="315"/>
      <c r="U15" s="922" t="s">
        <v>526</v>
      </c>
      <c r="V15" s="923"/>
      <c r="W15" s="922" t="s">
        <v>526</v>
      </c>
      <c r="X15" s="923"/>
      <c r="Y15" s="56"/>
      <c r="Z15" s="56"/>
      <c r="AA15" s="56"/>
      <c r="AB15" s="56"/>
      <c r="AC15" s="62"/>
      <c r="AD15" s="62"/>
      <c r="AE15" s="62"/>
      <c r="AF15" s="62">
        <v>0.15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533</v>
      </c>
      <c r="O16" s="923"/>
      <c r="P16" s="922" t="s">
        <v>537</v>
      </c>
      <c r="Q16" s="923"/>
      <c r="R16" s="314" t="s">
        <v>457</v>
      </c>
      <c r="S16" s="565"/>
      <c r="T16" s="315"/>
      <c r="U16" s="922" t="s">
        <v>526</v>
      </c>
      <c r="V16" s="923"/>
      <c r="W16" s="922" t="s">
        <v>526</v>
      </c>
      <c r="X16" s="923"/>
      <c r="Y16" s="56"/>
      <c r="Z16" s="56"/>
      <c r="AA16" s="56"/>
      <c r="AB16" s="56"/>
      <c r="AC16" s="62"/>
      <c r="AD16" s="62"/>
      <c r="AE16" s="62"/>
      <c r="AF16" s="62">
        <v>0.04</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603</v>
      </c>
      <c r="O17" s="923"/>
      <c r="P17" s="922" t="s">
        <v>537</v>
      </c>
      <c r="Q17" s="923"/>
      <c r="R17" s="314" t="s">
        <v>457</v>
      </c>
      <c r="S17" s="565"/>
      <c r="T17" s="315"/>
      <c r="U17" s="922" t="s">
        <v>526</v>
      </c>
      <c r="V17" s="923"/>
      <c r="W17" s="922" t="s">
        <v>526</v>
      </c>
      <c r="X17" s="923"/>
      <c r="Y17" s="56"/>
      <c r="Z17" s="56"/>
      <c r="AA17" s="56"/>
      <c r="AB17" s="56"/>
      <c r="AC17" s="62"/>
      <c r="AD17" s="62"/>
      <c r="AE17" s="62"/>
      <c r="AF17" s="62">
        <v>0.67</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603</v>
      </c>
      <c r="O18" s="923"/>
      <c r="P18" s="922" t="s">
        <v>537</v>
      </c>
      <c r="Q18" s="923"/>
      <c r="R18" s="314" t="s">
        <v>457</v>
      </c>
      <c r="S18" s="565"/>
      <c r="T18" s="315"/>
      <c r="U18" s="922" t="s">
        <v>526</v>
      </c>
      <c r="V18" s="923"/>
      <c r="W18" s="922" t="s">
        <v>526</v>
      </c>
      <c r="X18" s="923"/>
      <c r="Y18" s="56"/>
      <c r="Z18" s="56"/>
      <c r="AA18" s="56"/>
      <c r="AB18" s="56"/>
      <c r="AC18" s="62"/>
      <c r="AD18" s="62"/>
      <c r="AE18" s="62"/>
      <c r="AF18" s="62">
        <v>0.36</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1.8420100000000001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8</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1CAF962F-F066-4385-BA46-93560ED5AC0A}">
      <formula1>"〇,"</formula1>
    </dataValidation>
    <dataValidation type="list" allowBlank="1" showInputMessage="1" showErrorMessage="1" sqref="N11:O34" xr:uid="{B4894BA9-6B92-4662-8D35-215C1A36D42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8EAA67-9DA9-4D18-8484-7DBAAE08B16B}">
          <x14:formula1>
            <xm:f>'(参考)リスト'!$G$16:$G$19</xm:f>
          </x14:formula1>
          <xm:sqref>AM35:AO38</xm:sqref>
        </x14:dataValidation>
        <x14:dataValidation type="list" allowBlank="1" showInputMessage="1" showErrorMessage="1" xr:uid="{D38E8768-F08C-4B41-8BA2-CB220678DD64}">
          <x14:formula1>
            <xm:f>'(参考)リスト'!$B$16:$B$21</xm:f>
          </x14:formula1>
          <xm:sqref>L11:M34</xm:sqref>
        </x14:dataValidation>
        <x14:dataValidation type="list" allowBlank="1" showInputMessage="1" showErrorMessage="1" xr:uid="{3E5FCB43-10B7-4ECC-B451-5CB7832C66D1}">
          <x14:formula1>
            <xm:f>'(参考)リスト'!$E$16:$E$27</xm:f>
          </x14:formula1>
          <xm:sqref>R11:T34</xm:sqref>
        </x14:dataValidation>
        <x14:dataValidation type="list" allowBlank="1" showInputMessage="1" showErrorMessage="1" xr:uid="{3AFCE79A-9B73-48F6-B92D-8CD5447A711D}">
          <x14:formula1>
            <xm:f>'(参考)リスト'!$D$16:$D$18</xm:f>
          </x14:formula1>
          <xm:sqref>P11:Q34</xm:sqref>
        </x14:dataValidation>
        <x14:dataValidation type="list" allowBlank="1" showInputMessage="1" showErrorMessage="1" xr:uid="{33E340E3-AC4B-4244-9F38-653530728D50}">
          <x14:formula1>
            <xm:f>'(参考)リスト'!$F$16:$F$21</xm:f>
          </x14:formula1>
          <xm:sqref>U11:X34</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8155-28CA-4B4E-BAA8-1D78B63B9306}">
  <sheetPr codeName="Sheet123">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S022</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4</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1.9743599999999999</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1210</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9.3600000000000003E-3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1.05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543</v>
      </c>
      <c r="O13" s="923"/>
      <c r="P13" s="922" t="s">
        <v>537</v>
      </c>
      <c r="Q13" s="923"/>
      <c r="R13" s="314" t="s">
        <v>457</v>
      </c>
      <c r="S13" s="565"/>
      <c r="T13" s="315"/>
      <c r="U13" s="922" t="s">
        <v>538</v>
      </c>
      <c r="V13" s="923" t="s">
        <v>538</v>
      </c>
      <c r="W13" s="922" t="s">
        <v>526</v>
      </c>
      <c r="X13" s="923"/>
      <c r="Y13" s="56"/>
      <c r="Z13" s="56"/>
      <c r="AA13" s="56"/>
      <c r="AB13" s="56"/>
      <c r="AC13" s="62"/>
      <c r="AD13" s="62"/>
      <c r="AE13" s="62"/>
      <c r="AF13" s="62">
        <v>1.4999999999999999E-2</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603</v>
      </c>
      <c r="O14" s="923"/>
      <c r="P14" s="922" t="s">
        <v>537</v>
      </c>
      <c r="Q14" s="923"/>
      <c r="R14" s="314" t="s">
        <v>457</v>
      </c>
      <c r="S14" s="565"/>
      <c r="T14" s="315"/>
      <c r="U14" s="922" t="s">
        <v>526</v>
      </c>
      <c r="V14" s="923"/>
      <c r="W14" s="922" t="s">
        <v>526</v>
      </c>
      <c r="X14" s="923"/>
      <c r="Y14" s="56"/>
      <c r="Z14" s="56"/>
      <c r="AA14" s="56"/>
      <c r="AB14" s="56"/>
      <c r="AC14" s="62"/>
      <c r="AD14" s="62"/>
      <c r="AE14" s="62"/>
      <c r="AF14" s="62">
        <v>0.9</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1.9743599999999999</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4</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F4C1304A-0983-4B50-9E60-6AF958599264}">
      <formula1>INDIRECT(L11)</formula1>
    </dataValidation>
    <dataValidation type="list" allowBlank="1" showInputMessage="1" showErrorMessage="1" sqref="Y11:AB34" xr:uid="{0B672086-0BBF-4E37-9189-7DE9EA71294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8BCBC2-86B5-419F-9E32-9A593997E578}">
          <x14:formula1>
            <xm:f>'(参考)リスト'!$F$16:$F$21</xm:f>
          </x14:formula1>
          <xm:sqref>U11:X34</xm:sqref>
        </x14:dataValidation>
        <x14:dataValidation type="list" allowBlank="1" showInputMessage="1" showErrorMessage="1" xr:uid="{7192511A-1A35-49A9-8F0A-C98FBF557B8F}">
          <x14:formula1>
            <xm:f>'(参考)リスト'!$D$16:$D$18</xm:f>
          </x14:formula1>
          <xm:sqref>P11:Q34</xm:sqref>
        </x14:dataValidation>
        <x14:dataValidation type="list" allowBlank="1" showInputMessage="1" showErrorMessage="1" xr:uid="{4B42C406-28B1-451C-97C9-AD158FC9867D}">
          <x14:formula1>
            <xm:f>'(参考)リスト'!$E$16:$E$27</xm:f>
          </x14:formula1>
          <xm:sqref>R11:T34</xm:sqref>
        </x14:dataValidation>
        <x14:dataValidation type="list" allowBlank="1" showInputMessage="1" showErrorMessage="1" xr:uid="{D13BEDB2-B990-4650-8103-CE2DCDED0B33}">
          <x14:formula1>
            <xm:f>'(参考)リスト'!$B$16:$B$21</xm:f>
          </x14:formula1>
          <xm:sqref>L11:M34</xm:sqref>
        </x14:dataValidation>
        <x14:dataValidation type="list" allowBlank="1" showInputMessage="1" showErrorMessage="1" xr:uid="{FE33D975-9A2A-49EC-B51A-0138E4373AC5}">
          <x14:formula1>
            <xm:f>'(参考)リスト'!$G$16:$G$19</xm:f>
          </x14:formula1>
          <xm:sqref>AM35:AO38</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A238-1978-4325-95AC-4B1F0E33DF5E}">
  <sheetPr codeName="Sheet124">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S023</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6</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1.3651500000000001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1211</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t="s">
        <v>538</v>
      </c>
      <c r="W11" s="922" t="s">
        <v>526</v>
      </c>
      <c r="X11" s="923"/>
      <c r="Y11" s="56"/>
      <c r="Z11" s="56"/>
      <c r="AA11" s="56"/>
      <c r="AB11" s="56"/>
      <c r="AC11" s="62"/>
      <c r="AD11" s="62"/>
      <c r="AE11" s="62"/>
      <c r="AF11" s="62">
        <v>9.75E-3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456</v>
      </c>
      <c r="S12" s="608"/>
      <c r="T12" s="608"/>
      <c r="U12" s="922" t="s">
        <v>538</v>
      </c>
      <c r="V12" s="923"/>
      <c r="W12" s="922" t="s">
        <v>526</v>
      </c>
      <c r="X12" s="923"/>
      <c r="Y12" s="56"/>
      <c r="Z12" s="56"/>
      <c r="AA12" s="56"/>
      <c r="AB12" s="56"/>
      <c r="AC12" s="62"/>
      <c r="AD12" s="62"/>
      <c r="AE12" s="62"/>
      <c r="AF12" s="62">
        <v>2.5600000000000002E-3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22" t="s">
        <v>537</v>
      </c>
      <c r="Q13" s="923"/>
      <c r="R13" s="314" t="s">
        <v>456</v>
      </c>
      <c r="S13" s="565"/>
      <c r="T13" s="315"/>
      <c r="U13" s="922" t="s">
        <v>538</v>
      </c>
      <c r="V13" s="923"/>
      <c r="W13" s="922" t="s">
        <v>526</v>
      </c>
      <c r="X13" s="923"/>
      <c r="Y13" s="56"/>
      <c r="Z13" s="56"/>
      <c r="AA13" s="56"/>
      <c r="AB13" s="56"/>
      <c r="AC13" s="62"/>
      <c r="AD13" s="62"/>
      <c r="AE13" s="62"/>
      <c r="AF13" s="62">
        <v>2.4399999999999999E-3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536</v>
      </c>
      <c r="O14" s="923"/>
      <c r="P14" s="922" t="s">
        <v>537</v>
      </c>
      <c r="Q14" s="923"/>
      <c r="R14" s="314" t="s">
        <v>456</v>
      </c>
      <c r="S14" s="565"/>
      <c r="T14" s="315"/>
      <c r="U14" s="922" t="s">
        <v>526</v>
      </c>
      <c r="V14" s="923"/>
      <c r="W14" s="922" t="s">
        <v>526</v>
      </c>
      <c r="X14" s="923"/>
      <c r="Y14" s="56"/>
      <c r="Z14" s="56"/>
      <c r="AA14" s="56"/>
      <c r="AB14" s="56"/>
      <c r="AC14" s="62"/>
      <c r="AD14" s="62"/>
      <c r="AE14" s="62"/>
      <c r="AF14" s="62">
        <v>2.0400000000000001E-2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602</v>
      </c>
      <c r="O15" s="923"/>
      <c r="P15" s="922" t="s">
        <v>537</v>
      </c>
      <c r="Q15" s="923"/>
      <c r="R15" s="314" t="s">
        <v>457</v>
      </c>
      <c r="S15" s="565"/>
      <c r="T15" s="315"/>
      <c r="U15" s="922" t="s">
        <v>526</v>
      </c>
      <c r="V15" s="923"/>
      <c r="W15" s="922" t="s">
        <v>526</v>
      </c>
      <c r="X15" s="923"/>
      <c r="Y15" s="56"/>
      <c r="Z15" s="56"/>
      <c r="AA15" s="56"/>
      <c r="AB15" s="56"/>
      <c r="AC15" s="62"/>
      <c r="AD15" s="62"/>
      <c r="AE15" s="62"/>
      <c r="AF15" s="62">
        <v>1.05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526</v>
      </c>
      <c r="V16" s="923"/>
      <c r="W16" s="922" t="s">
        <v>526</v>
      </c>
      <c r="X16" s="923"/>
      <c r="Y16" s="56"/>
      <c r="Z16" s="56"/>
      <c r="AA16" s="56"/>
      <c r="AB16" s="56"/>
      <c r="AC16" s="62"/>
      <c r="AD16" s="62"/>
      <c r="AE16" s="62"/>
      <c r="AF16" s="62">
        <v>0.28000000000000003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1.3651500000000001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6</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N11:O34" xr:uid="{0A8D9AC0-CCAA-4AFB-B178-6D1803C1657F}">
      <formula1>INDIRECT(L11)</formula1>
    </dataValidation>
    <dataValidation type="list" allowBlank="1" showInputMessage="1" showErrorMessage="1" sqref="Y11:AB34" xr:uid="{09A8C205-5745-4818-8145-FCB1ACDD88E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F1E20A2-11CC-4F05-9C14-074F8430198D}">
          <x14:formula1>
            <xm:f>'(参考)リスト'!$F$16:$F$21</xm:f>
          </x14:formula1>
          <xm:sqref>U11:X34</xm:sqref>
        </x14:dataValidation>
        <x14:dataValidation type="list" allowBlank="1" showInputMessage="1" showErrorMessage="1" xr:uid="{2138A55C-BD17-43FB-B9AA-7BA738033B85}">
          <x14:formula1>
            <xm:f>'(参考)リスト'!$D$16:$D$18</xm:f>
          </x14:formula1>
          <xm:sqref>P11:Q34</xm:sqref>
        </x14:dataValidation>
        <x14:dataValidation type="list" allowBlank="1" showInputMessage="1" showErrorMessage="1" xr:uid="{3B240E82-BB35-4094-B57C-3034C20FB160}">
          <x14:formula1>
            <xm:f>'(参考)リスト'!$E$16:$E$27</xm:f>
          </x14:formula1>
          <xm:sqref>R11:T34</xm:sqref>
        </x14:dataValidation>
        <x14:dataValidation type="list" allowBlank="1" showInputMessage="1" showErrorMessage="1" xr:uid="{04C77D33-91F6-434E-A63B-B348BD44D567}">
          <x14:formula1>
            <xm:f>'(参考)リスト'!$B$16:$B$21</xm:f>
          </x14:formula1>
          <xm:sqref>L11:M34</xm:sqref>
        </x14:dataValidation>
        <x14:dataValidation type="list" allowBlank="1" showInputMessage="1" showErrorMessage="1" xr:uid="{60853881-3E1F-408C-82ED-EC89CB3F6E43}">
          <x14:formula1>
            <xm:f>'(参考)リスト'!$G$16:$G$19</xm:f>
          </x14:formula1>
          <xm:sqref>AM35:AO38</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9C8B-FC9C-4FBC-88F6-BFAFF273F1ED}">
  <sheetPr codeName="Sheet125">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S024</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10</v>
      </c>
      <c r="BG5" s="57">
        <f t="shared" si="0"/>
        <v>0</v>
      </c>
      <c r="BH5" s="57">
        <f t="shared" si="0"/>
        <v>0</v>
      </c>
      <c r="BI5" s="57">
        <f>AI37</f>
        <v>1</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0.70684999999999998</v>
      </c>
      <c r="BS5" s="57">
        <f>AG35</f>
        <v>0</v>
      </c>
      <c r="BT5" s="57">
        <f>AH35</f>
        <v>0</v>
      </c>
      <c r="BU5" s="57">
        <f>AI35</f>
        <v>1.1399999999999999</v>
      </c>
      <c r="BV5" s="57">
        <f>AJ35</f>
        <v>1</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1212</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36" t="s">
        <v>537</v>
      </c>
      <c r="Q11" s="938"/>
      <c r="R11" s="608" t="s">
        <v>456</v>
      </c>
      <c r="S11" s="608"/>
      <c r="T11" s="608"/>
      <c r="U11" s="922" t="s">
        <v>592</v>
      </c>
      <c r="V11" s="923"/>
      <c r="W11" s="922" t="s">
        <v>526</v>
      </c>
      <c r="X11" s="923"/>
      <c r="Y11" s="56"/>
      <c r="Z11" s="56"/>
      <c r="AA11" s="56"/>
      <c r="AB11" s="56"/>
      <c r="AC11" s="62"/>
      <c r="AD11" s="62"/>
      <c r="AE11" s="62"/>
      <c r="AF11" s="62">
        <v>3.7350000000000001E-2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36" t="s">
        <v>537</v>
      </c>
      <c r="Q12" s="938"/>
      <c r="R12" s="608" t="s">
        <v>457</v>
      </c>
      <c r="S12" s="608"/>
      <c r="T12" s="608"/>
      <c r="U12" s="922" t="s">
        <v>538</v>
      </c>
      <c r="V12" s="923"/>
      <c r="W12" s="922" t="s">
        <v>526</v>
      </c>
      <c r="X12" s="923"/>
      <c r="Y12" s="56"/>
      <c r="Z12" s="56"/>
      <c r="AA12" s="56"/>
      <c r="AB12" s="56"/>
      <c r="AC12" s="62"/>
      <c r="AD12" s="62"/>
      <c r="AE12" s="62"/>
      <c r="AF12" s="62">
        <v>0.18</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531</v>
      </c>
      <c r="O13" s="923"/>
      <c r="P13" s="936" t="s">
        <v>537</v>
      </c>
      <c r="Q13" s="938"/>
      <c r="R13" s="314" t="s">
        <v>456</v>
      </c>
      <c r="S13" s="565"/>
      <c r="T13" s="315"/>
      <c r="U13" s="922" t="s">
        <v>538</v>
      </c>
      <c r="V13" s="923"/>
      <c r="W13" s="922" t="s">
        <v>526</v>
      </c>
      <c r="X13" s="923"/>
      <c r="Y13" s="56"/>
      <c r="Z13" s="56"/>
      <c r="AA13" s="56"/>
      <c r="AB13" s="56"/>
      <c r="AC13" s="62"/>
      <c r="AD13" s="62"/>
      <c r="AE13" s="62"/>
      <c r="AF13" s="62">
        <v>3.5999999999999999E-3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603</v>
      </c>
      <c r="O14" s="923"/>
      <c r="P14" s="936" t="s">
        <v>537</v>
      </c>
      <c r="Q14" s="938"/>
      <c r="R14" s="314" t="s">
        <v>457</v>
      </c>
      <c r="S14" s="565"/>
      <c r="T14" s="315"/>
      <c r="U14" s="922" t="s">
        <v>538</v>
      </c>
      <c r="V14" s="923"/>
      <c r="W14" s="922" t="s">
        <v>526</v>
      </c>
      <c r="X14" s="923"/>
      <c r="Y14" s="56"/>
      <c r="Z14" s="56"/>
      <c r="AA14" s="56"/>
      <c r="AB14" s="56"/>
      <c r="AC14" s="62"/>
      <c r="AD14" s="62"/>
      <c r="AE14" s="62"/>
      <c r="AF14" s="62">
        <v>0.12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532</v>
      </c>
      <c r="O15" s="923"/>
      <c r="P15" s="936" t="s">
        <v>537</v>
      </c>
      <c r="Q15" s="938"/>
      <c r="R15" s="314" t="s">
        <v>456</v>
      </c>
      <c r="S15" s="565"/>
      <c r="T15" s="315"/>
      <c r="U15" s="922" t="s">
        <v>631</v>
      </c>
      <c r="V15" s="923"/>
      <c r="W15" s="922" t="s">
        <v>526</v>
      </c>
      <c r="X15" s="923"/>
      <c r="Y15" s="56"/>
      <c r="Z15" s="56"/>
      <c r="AA15" s="56"/>
      <c r="AB15" s="56"/>
      <c r="AC15" s="62"/>
      <c r="AD15" s="62"/>
      <c r="AE15" s="62"/>
      <c r="AF15" s="62">
        <v>2.7900000000000001E-2</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532</v>
      </c>
      <c r="O16" s="923"/>
      <c r="P16" s="936" t="s">
        <v>464</v>
      </c>
      <c r="Q16" s="938"/>
      <c r="R16" s="314" t="s">
        <v>464</v>
      </c>
      <c r="S16" s="565"/>
      <c r="T16" s="315"/>
      <c r="U16" s="922" t="s">
        <v>538</v>
      </c>
      <c r="V16" s="923"/>
      <c r="W16" s="922" t="s">
        <v>526</v>
      </c>
      <c r="X16" s="923"/>
      <c r="Y16" s="56"/>
      <c r="Z16" s="56"/>
      <c r="AA16" s="56"/>
      <c r="AB16" s="56"/>
      <c r="AC16" s="62"/>
      <c r="AD16" s="62"/>
      <c r="AE16" s="62"/>
      <c r="AF16" s="62"/>
      <c r="AG16" s="62"/>
      <c r="AH16" s="62"/>
      <c r="AI16" s="62"/>
      <c r="AJ16" s="62">
        <v>1</v>
      </c>
      <c r="AK16" s="936"/>
      <c r="AL16" s="937"/>
      <c r="AM16" s="937"/>
      <c r="AN16" s="937"/>
      <c r="AO16" s="938"/>
      <c r="AP16" s="2"/>
      <c r="AQ16" s="61">
        <f t="shared" si="2"/>
        <v>3</v>
      </c>
    </row>
    <row r="17" spans="2:46" ht="12" customHeight="1" x14ac:dyDescent="0.15">
      <c r="B17" s="963"/>
      <c r="C17" s="968"/>
      <c r="D17" s="966"/>
      <c r="E17" s="966"/>
      <c r="F17" s="966"/>
      <c r="G17" s="966"/>
      <c r="H17" s="966"/>
      <c r="I17" s="966"/>
      <c r="J17" s="967"/>
      <c r="K17" s="101">
        <v>8</v>
      </c>
      <c r="L17" s="922" t="s">
        <v>455</v>
      </c>
      <c r="M17" s="923"/>
      <c r="N17" s="922" t="s">
        <v>602</v>
      </c>
      <c r="O17" s="923"/>
      <c r="P17" s="936" t="s">
        <v>537</v>
      </c>
      <c r="Q17" s="938"/>
      <c r="R17" s="314" t="s">
        <v>457</v>
      </c>
      <c r="S17" s="565"/>
      <c r="T17" s="315"/>
      <c r="U17" s="922" t="s">
        <v>526</v>
      </c>
      <c r="V17" s="923"/>
      <c r="W17" s="922" t="s">
        <v>526</v>
      </c>
      <c r="X17" s="923"/>
      <c r="Y17" s="56"/>
      <c r="Z17" s="56"/>
      <c r="AA17" s="56"/>
      <c r="AB17" s="56"/>
      <c r="AC17" s="62"/>
      <c r="AD17" s="62"/>
      <c r="AE17" s="62"/>
      <c r="AF17" s="62">
        <v>0.15</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9</v>
      </c>
      <c r="L18" s="922" t="s">
        <v>455</v>
      </c>
      <c r="M18" s="923"/>
      <c r="N18" s="922" t="s">
        <v>531</v>
      </c>
      <c r="O18" s="923"/>
      <c r="P18" s="936" t="s">
        <v>537</v>
      </c>
      <c r="Q18" s="938"/>
      <c r="R18" s="314" t="s">
        <v>457</v>
      </c>
      <c r="S18" s="565"/>
      <c r="T18" s="315"/>
      <c r="U18" s="922" t="s">
        <v>526</v>
      </c>
      <c r="V18" s="923"/>
      <c r="W18" s="922" t="s">
        <v>526</v>
      </c>
      <c r="X18" s="923"/>
      <c r="Y18" s="56"/>
      <c r="Z18" s="56"/>
      <c r="AA18" s="56"/>
      <c r="AB18" s="56"/>
      <c r="AC18" s="62"/>
      <c r="AD18" s="62"/>
      <c r="AE18" s="62"/>
      <c r="AF18" s="62">
        <v>0.04</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v>10</v>
      </c>
      <c r="L19" s="922" t="s">
        <v>455</v>
      </c>
      <c r="M19" s="923"/>
      <c r="N19" s="922" t="s">
        <v>532</v>
      </c>
      <c r="O19" s="923"/>
      <c r="P19" s="936" t="s">
        <v>537</v>
      </c>
      <c r="Q19" s="938"/>
      <c r="R19" s="314" t="s">
        <v>456</v>
      </c>
      <c r="S19" s="565"/>
      <c r="T19" s="315"/>
      <c r="U19" s="922" t="s">
        <v>526</v>
      </c>
      <c r="V19" s="923"/>
      <c r="W19" s="922" t="s">
        <v>526</v>
      </c>
      <c r="X19" s="923"/>
      <c r="Y19" s="56"/>
      <c r="Z19" s="56"/>
      <c r="AA19" s="56"/>
      <c r="AB19" s="56"/>
      <c r="AC19" s="62"/>
      <c r="AD19" s="62"/>
      <c r="AE19" s="62"/>
      <c r="AF19" s="62">
        <v>1.7999999999999999E-2</v>
      </c>
      <c r="AG19" s="62"/>
      <c r="AH19" s="62"/>
      <c r="AI19" s="62"/>
      <c r="AJ19" s="62"/>
      <c r="AK19" s="936"/>
      <c r="AL19" s="937"/>
      <c r="AM19" s="937"/>
      <c r="AN19" s="937"/>
      <c r="AO19" s="938"/>
      <c r="AP19" s="2"/>
      <c r="AQ19" s="61">
        <f t="shared" si="2"/>
        <v>2</v>
      </c>
    </row>
    <row r="20" spans="2:46" ht="12" customHeight="1" x14ac:dyDescent="0.15">
      <c r="B20" s="963"/>
      <c r="C20" s="968"/>
      <c r="D20" s="966"/>
      <c r="E20" s="966"/>
      <c r="F20" s="966"/>
      <c r="G20" s="966"/>
      <c r="H20" s="966"/>
      <c r="I20" s="966"/>
      <c r="J20" s="967"/>
      <c r="K20" s="101">
        <v>11</v>
      </c>
      <c r="L20" s="922" t="s">
        <v>455</v>
      </c>
      <c r="M20" s="923"/>
      <c r="N20" s="922" t="s">
        <v>603</v>
      </c>
      <c r="O20" s="923"/>
      <c r="P20" s="936" t="s">
        <v>537</v>
      </c>
      <c r="Q20" s="938"/>
      <c r="R20" s="314" t="s">
        <v>457</v>
      </c>
      <c r="S20" s="565"/>
      <c r="T20" s="315"/>
      <c r="U20" s="922" t="s">
        <v>526</v>
      </c>
      <c r="V20" s="923"/>
      <c r="W20" s="922" t="s">
        <v>526</v>
      </c>
      <c r="X20" s="923"/>
      <c r="Y20" s="56"/>
      <c r="Z20" s="56"/>
      <c r="AA20" s="56"/>
      <c r="AB20" s="56"/>
      <c r="AC20" s="62"/>
      <c r="AD20" s="62"/>
      <c r="AE20" s="62"/>
      <c r="AF20" s="62">
        <v>0.08</v>
      </c>
      <c r="AG20" s="62"/>
      <c r="AH20" s="62"/>
      <c r="AI20" s="62"/>
      <c r="AJ20" s="62"/>
      <c r="AK20" s="936"/>
      <c r="AL20" s="937"/>
      <c r="AM20" s="937"/>
      <c r="AN20" s="937"/>
      <c r="AO20" s="938"/>
      <c r="AP20" s="2"/>
      <c r="AQ20" s="61">
        <f t="shared" si="2"/>
        <v>2</v>
      </c>
    </row>
    <row r="21" spans="2:46" ht="12" customHeight="1" x14ac:dyDescent="0.15">
      <c r="B21" s="963"/>
      <c r="C21" s="968"/>
      <c r="D21" s="966"/>
      <c r="E21" s="966"/>
      <c r="F21" s="966"/>
      <c r="G21" s="966"/>
      <c r="H21" s="966"/>
      <c r="I21" s="966"/>
      <c r="J21" s="967"/>
      <c r="K21" s="101">
        <v>12</v>
      </c>
      <c r="L21" s="922" t="s">
        <v>455</v>
      </c>
      <c r="M21" s="923"/>
      <c r="N21" s="922" t="s">
        <v>603</v>
      </c>
      <c r="O21" s="923"/>
      <c r="P21" s="936" t="s">
        <v>537</v>
      </c>
      <c r="Q21" s="938"/>
      <c r="R21" s="314" t="s">
        <v>457</v>
      </c>
      <c r="S21" s="565"/>
      <c r="T21" s="315"/>
      <c r="U21" s="922" t="s">
        <v>526</v>
      </c>
      <c r="V21" s="923"/>
      <c r="W21" s="922" t="s">
        <v>526</v>
      </c>
      <c r="X21" s="923"/>
      <c r="Y21" s="56"/>
      <c r="Z21" s="56"/>
      <c r="AA21" s="56"/>
      <c r="AB21" s="56"/>
      <c r="AC21" s="62"/>
      <c r="AD21" s="62"/>
      <c r="AE21" s="62"/>
      <c r="AF21" s="62">
        <v>0.05</v>
      </c>
      <c r="AG21" s="62"/>
      <c r="AH21" s="62"/>
      <c r="AI21" s="62"/>
      <c r="AJ21" s="62"/>
      <c r="AK21" s="936"/>
      <c r="AL21" s="937"/>
      <c r="AM21" s="937"/>
      <c r="AN21" s="937"/>
      <c r="AO21" s="938"/>
      <c r="AP21" s="2"/>
      <c r="AQ21" s="61">
        <f>IF(P21="材質劣化",2,IF(P21="漏水",3,1))</f>
        <v>2</v>
      </c>
    </row>
    <row r="22" spans="2:46" ht="12" customHeight="1" x14ac:dyDescent="0.15">
      <c r="B22" s="963"/>
      <c r="C22" s="968"/>
      <c r="D22" s="966"/>
      <c r="E22" s="966"/>
      <c r="F22" s="966"/>
      <c r="G22" s="966"/>
      <c r="H22" s="966"/>
      <c r="I22" s="966"/>
      <c r="J22" s="967"/>
      <c r="K22" s="101">
        <v>13</v>
      </c>
      <c r="L22" s="922" t="s">
        <v>248</v>
      </c>
      <c r="M22" s="923"/>
      <c r="N22" s="922" t="s">
        <v>534</v>
      </c>
      <c r="O22" s="923"/>
      <c r="P22" s="936" t="s">
        <v>464</v>
      </c>
      <c r="Q22" s="938"/>
      <c r="R22" s="314" t="s">
        <v>465</v>
      </c>
      <c r="S22" s="565"/>
      <c r="T22" s="315"/>
      <c r="U22" s="922" t="s">
        <v>526</v>
      </c>
      <c r="V22" s="923"/>
      <c r="W22" s="922" t="s">
        <v>526</v>
      </c>
      <c r="X22" s="923"/>
      <c r="Y22" s="56"/>
      <c r="Z22" s="56"/>
      <c r="AA22" s="56"/>
      <c r="AB22" s="56"/>
      <c r="AC22" s="62"/>
      <c r="AD22" s="62"/>
      <c r="AE22" s="62"/>
      <c r="AF22" s="62"/>
      <c r="AG22" s="62"/>
      <c r="AH22" s="62"/>
      <c r="AI22" s="62">
        <v>1.1399999999999999</v>
      </c>
      <c r="AJ22" s="62"/>
      <c r="AK22" s="936"/>
      <c r="AL22" s="937"/>
      <c r="AM22" s="937"/>
      <c r="AN22" s="937"/>
      <c r="AO22" s="938"/>
      <c r="AP22" s="2"/>
      <c r="AQ22" s="61">
        <f t="shared" si="2"/>
        <v>3</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0.70684999999999998</v>
      </c>
      <c r="AG35" s="125">
        <f t="shared" si="7"/>
        <v>0</v>
      </c>
      <c r="AH35" s="125">
        <f t="shared" si="7"/>
        <v>0</v>
      </c>
      <c r="AI35" s="125">
        <f t="shared" si="7"/>
        <v>1.1399999999999999</v>
      </c>
      <c r="AJ35" s="126">
        <f t="shared" si="7"/>
        <v>1</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10</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358FF2F3-641B-4DCA-99B9-F97D2EC939EF}">
      <formula1>"〇,"</formula1>
    </dataValidation>
    <dataValidation type="list" allowBlank="1" showInputMessage="1" showErrorMessage="1" sqref="N11:O34" xr:uid="{616B01B9-3B8E-4A1A-A6DB-77B33498573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5606524-FB51-48B1-A681-4EDD0F2C7E55}">
          <x14:formula1>
            <xm:f>'(参考)リスト'!$G$16:$G$19</xm:f>
          </x14:formula1>
          <xm:sqref>AM35:AO38</xm:sqref>
        </x14:dataValidation>
        <x14:dataValidation type="list" allowBlank="1" showInputMessage="1" showErrorMessage="1" xr:uid="{052D4C8F-314E-4A3B-A83E-6272EBC0796F}">
          <x14:formula1>
            <xm:f>'(参考)リスト'!$B$16:$B$21</xm:f>
          </x14:formula1>
          <xm:sqref>L11:M34</xm:sqref>
        </x14:dataValidation>
        <x14:dataValidation type="list" allowBlank="1" showInputMessage="1" showErrorMessage="1" xr:uid="{A2C0E16A-81C4-4C52-BD6B-47509B602A6F}">
          <x14:formula1>
            <xm:f>'(参考)リスト'!$E$16:$E$27</xm:f>
          </x14:formula1>
          <xm:sqref>R11:T34</xm:sqref>
        </x14:dataValidation>
        <x14:dataValidation type="list" allowBlank="1" showInputMessage="1" showErrorMessage="1" xr:uid="{2FA53A65-138F-4A49-B0D0-F64F10446046}">
          <x14:formula1>
            <xm:f>'(参考)リスト'!$D$16:$D$18</xm:f>
          </x14:formula1>
          <xm:sqref>P23:Q34</xm:sqref>
        </x14:dataValidation>
        <x14:dataValidation type="list" allowBlank="1" showInputMessage="1" showErrorMessage="1" xr:uid="{9F90E54E-6D3E-49FF-993F-E46C96822AD8}">
          <x14:formula1>
            <xm:f>'(参考)リスト'!$F$16:$F$21</xm:f>
          </x14:formula1>
          <xm:sqref>U11:X34</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EC42-276F-466D-A6E1-F9D1BFFEFE12}">
  <sheetPr codeName="Sheet126">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S025</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1</v>
      </c>
      <c r="BF5" s="57">
        <f t="shared" si="0"/>
        <v>6</v>
      </c>
      <c r="BG5" s="57">
        <f t="shared" si="0"/>
        <v>0</v>
      </c>
      <c r="BH5" s="57">
        <f t="shared" si="0"/>
        <v>0</v>
      </c>
      <c r="BI5" s="57">
        <f>AI37</f>
        <v>1</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0.04</v>
      </c>
      <c r="BR5" s="57">
        <f>AF35</f>
        <v>1.1734499999999999</v>
      </c>
      <c r="BS5" s="57">
        <f>AG35</f>
        <v>0</v>
      </c>
      <c r="BT5" s="57">
        <f>AH35</f>
        <v>0</v>
      </c>
      <c r="BU5" s="57">
        <f>AI35</f>
        <v>4.0999999999999996</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1213</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592</v>
      </c>
      <c r="V11" s="923"/>
      <c r="W11" s="922" t="s">
        <v>526</v>
      </c>
      <c r="X11" s="923"/>
      <c r="Y11" s="56"/>
      <c r="Z11" s="56"/>
      <c r="AA11" s="56"/>
      <c r="AB11" s="56"/>
      <c r="AC11" s="62"/>
      <c r="AD11" s="62"/>
      <c r="AE11" s="62"/>
      <c r="AF11" s="62">
        <v>2.9100000000000001E-2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464</v>
      </c>
      <c r="Q12" s="923"/>
      <c r="R12" s="608" t="s">
        <v>464</v>
      </c>
      <c r="S12" s="608"/>
      <c r="T12" s="608"/>
      <c r="U12" s="922" t="s">
        <v>631</v>
      </c>
      <c r="V12" s="923"/>
      <c r="W12" s="922" t="s">
        <v>526</v>
      </c>
      <c r="X12" s="923"/>
      <c r="Y12" s="56"/>
      <c r="Z12" s="56"/>
      <c r="AA12" s="56"/>
      <c r="AB12" s="56"/>
      <c r="AC12" s="62"/>
      <c r="AD12" s="62"/>
      <c r="AE12" s="62"/>
      <c r="AF12" s="62"/>
      <c r="AG12" s="62"/>
      <c r="AH12" s="62"/>
      <c r="AI12" s="62">
        <v>4.0999999999999996</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457</v>
      </c>
      <c r="S13" s="565"/>
      <c r="T13" s="315"/>
      <c r="U13" s="922" t="s">
        <v>631</v>
      </c>
      <c r="V13" s="923"/>
      <c r="W13" s="922" t="s">
        <v>526</v>
      </c>
      <c r="X13" s="923"/>
      <c r="Y13" s="56"/>
      <c r="Z13" s="56"/>
      <c r="AA13" s="56"/>
      <c r="AB13" s="56"/>
      <c r="AC13" s="62"/>
      <c r="AD13" s="62"/>
      <c r="AE13" s="62">
        <v>0.04</v>
      </c>
      <c r="AF13" s="62"/>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543</v>
      </c>
      <c r="O14" s="923"/>
      <c r="P14" s="922" t="s">
        <v>537</v>
      </c>
      <c r="Q14" s="923"/>
      <c r="R14" s="314" t="s">
        <v>457</v>
      </c>
      <c r="S14" s="565"/>
      <c r="T14" s="315"/>
      <c r="U14" s="922" t="s">
        <v>631</v>
      </c>
      <c r="V14" s="923"/>
      <c r="W14" s="922" t="s">
        <v>526</v>
      </c>
      <c r="X14" s="923"/>
      <c r="Y14" s="56"/>
      <c r="Z14" s="56"/>
      <c r="AA14" s="56"/>
      <c r="AB14" s="56"/>
      <c r="AC14" s="62"/>
      <c r="AD14" s="62"/>
      <c r="AE14" s="62"/>
      <c r="AF14" s="62">
        <v>0.03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538</v>
      </c>
      <c r="V15" s="923"/>
      <c r="W15" s="922" t="s">
        <v>526</v>
      </c>
      <c r="X15" s="923"/>
      <c r="Y15" s="56"/>
      <c r="Z15" s="56"/>
      <c r="AA15" s="56"/>
      <c r="AB15" s="56"/>
      <c r="AC15" s="62"/>
      <c r="AD15" s="62"/>
      <c r="AE15" s="62"/>
      <c r="AF15" s="62">
        <v>1.05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532</v>
      </c>
      <c r="O16" s="923"/>
      <c r="P16" s="922" t="s">
        <v>537</v>
      </c>
      <c r="Q16" s="923"/>
      <c r="R16" s="314" t="s">
        <v>456</v>
      </c>
      <c r="S16" s="565"/>
      <c r="T16" s="315"/>
      <c r="U16" s="922" t="s">
        <v>592</v>
      </c>
      <c r="V16" s="923"/>
      <c r="W16" s="922" t="s">
        <v>526</v>
      </c>
      <c r="X16" s="923"/>
      <c r="Y16" s="56"/>
      <c r="Z16" s="56"/>
      <c r="AA16" s="56"/>
      <c r="AB16" s="56"/>
      <c r="AC16" s="62"/>
      <c r="AD16" s="62"/>
      <c r="AE16" s="62"/>
      <c r="AF16" s="62">
        <v>3.3950000000000001E-2</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532</v>
      </c>
      <c r="O17" s="923"/>
      <c r="P17" s="922" t="s">
        <v>537</v>
      </c>
      <c r="Q17" s="923"/>
      <c r="R17" s="314" t="s">
        <v>456</v>
      </c>
      <c r="S17" s="565"/>
      <c r="T17" s="315"/>
      <c r="U17" s="922" t="s">
        <v>526</v>
      </c>
      <c r="V17" s="923"/>
      <c r="W17" s="922" t="s">
        <v>526</v>
      </c>
      <c r="X17" s="923"/>
      <c r="Y17" s="56"/>
      <c r="Z17" s="56"/>
      <c r="AA17" s="56"/>
      <c r="AB17" s="56"/>
      <c r="AC17" s="62"/>
      <c r="AD17" s="62"/>
      <c r="AE17" s="62"/>
      <c r="AF17" s="62">
        <v>1.24E-2</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532</v>
      </c>
      <c r="O18" s="923"/>
      <c r="P18" s="922" t="s">
        <v>537</v>
      </c>
      <c r="Q18" s="923"/>
      <c r="R18" s="314" t="s">
        <v>456</v>
      </c>
      <c r="S18" s="565"/>
      <c r="T18" s="315"/>
      <c r="U18" s="922" t="s">
        <v>526</v>
      </c>
      <c r="V18" s="923"/>
      <c r="W18" s="922" t="s">
        <v>526</v>
      </c>
      <c r="X18" s="923"/>
      <c r="Y18" s="56"/>
      <c r="Z18" s="56"/>
      <c r="AA18" s="56"/>
      <c r="AB18" s="56"/>
      <c r="AC18" s="62"/>
      <c r="AD18" s="62"/>
      <c r="AE18" s="62"/>
      <c r="AF18" s="62">
        <v>1.7999999999999999E-2</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0.04</v>
      </c>
      <c r="AF35" s="125">
        <f t="shared" si="7"/>
        <v>1.1734499999999999</v>
      </c>
      <c r="AG35" s="125">
        <f t="shared" si="7"/>
        <v>0</v>
      </c>
      <c r="AH35" s="125">
        <f t="shared" si="7"/>
        <v>0</v>
      </c>
      <c r="AI35" s="125">
        <f t="shared" si="7"/>
        <v>4.0999999999999996</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1</v>
      </c>
      <c r="AF37" s="954">
        <f t="shared" si="8"/>
        <v>6</v>
      </c>
      <c r="AG37" s="954">
        <f t="shared" si="8"/>
        <v>0</v>
      </c>
      <c r="AH37" s="954">
        <f t="shared" si="8"/>
        <v>0</v>
      </c>
      <c r="AI37" s="954">
        <f t="shared" si="8"/>
        <v>1</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EDD96B65-F2A2-4BD6-B332-358F2FD79875}">
      <formula1>"〇,"</formula1>
    </dataValidation>
    <dataValidation type="list" allowBlank="1" showInputMessage="1" showErrorMessage="1" sqref="N11:O34" xr:uid="{937E10CA-0AAE-4826-8004-77E63009BD3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1F9C966-8359-4782-BC54-846867D2B099}">
          <x14:formula1>
            <xm:f>'(参考)リスト'!$G$16:$G$19</xm:f>
          </x14:formula1>
          <xm:sqref>AM35:AO38</xm:sqref>
        </x14:dataValidation>
        <x14:dataValidation type="list" allowBlank="1" showInputMessage="1" showErrorMessage="1" xr:uid="{1F101ECD-6F37-450B-9D81-881A0725A61A}">
          <x14:formula1>
            <xm:f>'(参考)リスト'!$B$16:$B$21</xm:f>
          </x14:formula1>
          <xm:sqref>L11:M34</xm:sqref>
        </x14:dataValidation>
        <x14:dataValidation type="list" allowBlank="1" showInputMessage="1" showErrorMessage="1" xr:uid="{236F751F-42D5-4B76-A04E-903D2D6EFF3F}">
          <x14:formula1>
            <xm:f>'(参考)リスト'!$E$16:$E$27</xm:f>
          </x14:formula1>
          <xm:sqref>R11:T34</xm:sqref>
        </x14:dataValidation>
        <x14:dataValidation type="list" allowBlank="1" showInputMessage="1" showErrorMessage="1" xr:uid="{AEF7CA7B-8831-4F32-A7B4-7BDD032E48B2}">
          <x14:formula1>
            <xm:f>'(参考)リスト'!$D$16:$D$18</xm:f>
          </x14:formula1>
          <xm:sqref>P11:Q34</xm:sqref>
        </x14:dataValidation>
        <x14:dataValidation type="list" allowBlank="1" showInputMessage="1" showErrorMessage="1" xr:uid="{978D23D7-FD31-435B-BC0C-D0300628C099}">
          <x14:formula1>
            <xm:f>'(参考)リスト'!$F$16:$F$21</xm:f>
          </x14:formula1>
          <xm:sqref>U11:X34</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1B21-786E-4961-AF3C-AD9AB810A822}">
  <sheetPr codeName="Sheet127">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S026</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7</v>
      </c>
      <c r="BG5" s="57">
        <f t="shared" si="0"/>
        <v>0</v>
      </c>
      <c r="BH5" s="57">
        <f t="shared" si="0"/>
        <v>0</v>
      </c>
      <c r="BI5" s="57">
        <f>AI37</f>
        <v>1</v>
      </c>
      <c r="BJ5" s="57">
        <f t="shared" si="0"/>
        <v>1</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0.69656000000000007</v>
      </c>
      <c r="BS5" s="57">
        <f>AG35</f>
        <v>0</v>
      </c>
      <c r="BT5" s="57">
        <f>AH35</f>
        <v>0</v>
      </c>
      <c r="BU5" s="57">
        <f>AI35</f>
        <v>0.84</v>
      </c>
      <c r="BV5" s="57">
        <f>AJ35</f>
        <v>3.95</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1214</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592</v>
      </c>
      <c r="V11" s="923"/>
      <c r="W11" s="922" t="s">
        <v>526</v>
      </c>
      <c r="X11" s="923"/>
      <c r="Y11" s="56"/>
      <c r="Z11" s="56"/>
      <c r="AA11" s="56"/>
      <c r="AB11" s="56"/>
      <c r="AC11" s="62"/>
      <c r="AD11" s="62"/>
      <c r="AE11" s="62"/>
      <c r="AF11" s="62">
        <v>3.3000000000000002E-2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637</v>
      </c>
      <c r="O12" s="923"/>
      <c r="P12" s="922" t="s">
        <v>464</v>
      </c>
      <c r="Q12" s="923"/>
      <c r="R12" s="608" t="s">
        <v>465</v>
      </c>
      <c r="S12" s="608"/>
      <c r="T12" s="608"/>
      <c r="U12" s="922" t="s">
        <v>538</v>
      </c>
      <c r="V12" s="923"/>
      <c r="W12" s="922" t="s">
        <v>526</v>
      </c>
      <c r="X12" s="923"/>
      <c r="Y12" s="56"/>
      <c r="Z12" s="56"/>
      <c r="AA12" s="56"/>
      <c r="AB12" s="56"/>
      <c r="AC12" s="62"/>
      <c r="AD12" s="62"/>
      <c r="AE12" s="62"/>
      <c r="AF12" s="62"/>
      <c r="AG12" s="62"/>
      <c r="AH12" s="62"/>
      <c r="AI12" s="62">
        <v>0.84</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602</v>
      </c>
      <c r="O13" s="923"/>
      <c r="P13" s="922" t="s">
        <v>537</v>
      </c>
      <c r="Q13" s="923"/>
      <c r="R13" s="314" t="s">
        <v>457</v>
      </c>
      <c r="S13" s="565"/>
      <c r="T13" s="315"/>
      <c r="U13" s="922" t="s">
        <v>538</v>
      </c>
      <c r="V13" s="923"/>
      <c r="W13" s="922" t="s">
        <v>526</v>
      </c>
      <c r="X13" s="923"/>
      <c r="Y13" s="56"/>
      <c r="Z13" s="56"/>
      <c r="AA13" s="56"/>
      <c r="AB13" s="56"/>
      <c r="AC13" s="62"/>
      <c r="AD13" s="62"/>
      <c r="AE13" s="62"/>
      <c r="AF13" s="62">
        <v>0.35</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542</v>
      </c>
      <c r="O14" s="923"/>
      <c r="P14" s="922" t="s">
        <v>464</v>
      </c>
      <c r="Q14" s="923"/>
      <c r="R14" s="314" t="s">
        <v>464</v>
      </c>
      <c r="S14" s="565"/>
      <c r="T14" s="315"/>
      <c r="U14" s="922" t="s">
        <v>538</v>
      </c>
      <c r="V14" s="923"/>
      <c r="W14" s="922" t="s">
        <v>526</v>
      </c>
      <c r="X14" s="923"/>
      <c r="Y14" s="56"/>
      <c r="Z14" s="56"/>
      <c r="AA14" s="56"/>
      <c r="AB14" s="56"/>
      <c r="AC14" s="62"/>
      <c r="AD14" s="62"/>
      <c r="AE14" s="62"/>
      <c r="AF14" s="62"/>
      <c r="AG14" s="62"/>
      <c r="AH14" s="62"/>
      <c r="AI14" s="62"/>
      <c r="AJ14" s="62">
        <v>3.95</v>
      </c>
      <c r="AK14" s="936"/>
      <c r="AL14" s="937"/>
      <c r="AM14" s="937"/>
      <c r="AN14" s="937"/>
      <c r="AO14" s="938"/>
      <c r="AP14" s="2"/>
      <c r="AQ14" s="61">
        <f t="shared" si="2"/>
        <v>3</v>
      </c>
    </row>
    <row r="15" spans="2:86" ht="12" customHeight="1" x14ac:dyDescent="0.15">
      <c r="B15" s="963"/>
      <c r="C15" s="968"/>
      <c r="D15" s="966"/>
      <c r="E15" s="966"/>
      <c r="F15" s="966"/>
      <c r="G15" s="966"/>
      <c r="H15" s="966"/>
      <c r="I15" s="966"/>
      <c r="J15" s="967"/>
      <c r="K15" s="101">
        <v>5</v>
      </c>
      <c r="L15" s="922" t="s">
        <v>455</v>
      </c>
      <c r="M15" s="923"/>
      <c r="N15" s="922" t="s">
        <v>531</v>
      </c>
      <c r="O15" s="923"/>
      <c r="P15" s="922" t="s">
        <v>537</v>
      </c>
      <c r="Q15" s="923"/>
      <c r="R15" s="314" t="s">
        <v>456</v>
      </c>
      <c r="S15" s="565"/>
      <c r="T15" s="315"/>
      <c r="U15" s="922" t="s">
        <v>631</v>
      </c>
      <c r="V15" s="923"/>
      <c r="W15" s="922" t="s">
        <v>526</v>
      </c>
      <c r="X15" s="923"/>
      <c r="Y15" s="56"/>
      <c r="Z15" s="56"/>
      <c r="AA15" s="56"/>
      <c r="AB15" s="56"/>
      <c r="AC15" s="62"/>
      <c r="AD15" s="62"/>
      <c r="AE15" s="62"/>
      <c r="AF15" s="62">
        <v>8.9599999999999992E-3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538</v>
      </c>
      <c r="V16" s="923"/>
      <c r="W16" s="922" t="s">
        <v>526</v>
      </c>
      <c r="X16" s="923"/>
      <c r="Y16" s="56"/>
      <c r="Z16" s="56"/>
      <c r="AA16" s="56"/>
      <c r="AB16" s="56"/>
      <c r="AC16" s="62"/>
      <c r="AD16" s="62"/>
      <c r="AE16" s="62"/>
      <c r="AF16" s="62">
        <v>0.15</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532</v>
      </c>
      <c r="O17" s="923"/>
      <c r="P17" s="922" t="s">
        <v>537</v>
      </c>
      <c r="Q17" s="923"/>
      <c r="R17" s="314" t="s">
        <v>456</v>
      </c>
      <c r="S17" s="565"/>
      <c r="T17" s="315"/>
      <c r="U17" s="922" t="s">
        <v>592</v>
      </c>
      <c r="V17" s="923"/>
      <c r="W17" s="922" t="s">
        <v>526</v>
      </c>
      <c r="X17" s="923"/>
      <c r="Y17" s="56"/>
      <c r="Z17" s="56"/>
      <c r="AA17" s="56"/>
      <c r="AB17" s="56"/>
      <c r="AC17" s="62"/>
      <c r="AD17" s="62"/>
      <c r="AE17" s="62"/>
      <c r="AF17" s="62">
        <v>5.8799999999999998E-2</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9</v>
      </c>
      <c r="L18" s="922" t="s">
        <v>455</v>
      </c>
      <c r="M18" s="923"/>
      <c r="N18" s="922" t="s">
        <v>536</v>
      </c>
      <c r="O18" s="923"/>
      <c r="P18" s="922" t="s">
        <v>537</v>
      </c>
      <c r="Q18" s="923"/>
      <c r="R18" s="314" t="s">
        <v>456</v>
      </c>
      <c r="S18" s="565"/>
      <c r="T18" s="315"/>
      <c r="U18" s="922" t="s">
        <v>526</v>
      </c>
      <c r="V18" s="923"/>
      <c r="W18" s="922" t="s">
        <v>526</v>
      </c>
      <c r="X18" s="923"/>
      <c r="Y18" s="56"/>
      <c r="Z18" s="56"/>
      <c r="AA18" s="56"/>
      <c r="AB18" s="56"/>
      <c r="AC18" s="62"/>
      <c r="AD18" s="62"/>
      <c r="AE18" s="62"/>
      <c r="AF18" s="62">
        <v>5.7000000000000002E-2</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v>10</v>
      </c>
      <c r="L19" s="922" t="s">
        <v>455</v>
      </c>
      <c r="M19" s="923"/>
      <c r="N19" s="922" t="s">
        <v>532</v>
      </c>
      <c r="O19" s="923"/>
      <c r="P19" s="922" t="s">
        <v>537</v>
      </c>
      <c r="Q19" s="923"/>
      <c r="R19" s="314" t="s">
        <v>456</v>
      </c>
      <c r="S19" s="565"/>
      <c r="T19" s="315"/>
      <c r="U19" s="922" t="s">
        <v>526</v>
      </c>
      <c r="V19" s="923"/>
      <c r="W19" s="922" t="s">
        <v>526</v>
      </c>
      <c r="X19" s="923"/>
      <c r="Y19" s="56"/>
      <c r="Z19" s="56"/>
      <c r="AA19" s="56"/>
      <c r="AB19" s="56"/>
      <c r="AC19" s="62"/>
      <c r="AD19" s="62"/>
      <c r="AE19" s="62"/>
      <c r="AF19" s="62">
        <v>3.8800000000000001E-2</v>
      </c>
      <c r="AG19" s="62"/>
      <c r="AH19" s="62"/>
      <c r="AI19" s="62"/>
      <c r="AJ19" s="62"/>
      <c r="AK19" s="936"/>
      <c r="AL19" s="937"/>
      <c r="AM19" s="937"/>
      <c r="AN19" s="937"/>
      <c r="AO19" s="938"/>
      <c r="AP19" s="2"/>
      <c r="AQ19" s="61">
        <f t="shared" si="2"/>
        <v>2</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0.69656000000000007</v>
      </c>
      <c r="AG35" s="125">
        <f t="shared" si="7"/>
        <v>0</v>
      </c>
      <c r="AH35" s="125">
        <f t="shared" si="7"/>
        <v>0</v>
      </c>
      <c r="AI35" s="125">
        <f t="shared" si="7"/>
        <v>0.84</v>
      </c>
      <c r="AJ35" s="126">
        <f t="shared" si="7"/>
        <v>3.95</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7</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B108967E-B395-41C5-AD88-8D3765144F97}">
      <formula1>INDIRECT(L11)</formula1>
    </dataValidation>
    <dataValidation type="list" allowBlank="1" showInputMessage="1" showErrorMessage="1" sqref="Y11:AB34" xr:uid="{6DE09DDC-2474-4248-894B-55934929F95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A594212-172D-4A6C-9C8B-4CCE3F7F7D8A}">
          <x14:formula1>
            <xm:f>'(参考)リスト'!$F$16:$F$21</xm:f>
          </x14:formula1>
          <xm:sqref>U11:X34</xm:sqref>
        </x14:dataValidation>
        <x14:dataValidation type="list" allowBlank="1" showInputMessage="1" showErrorMessage="1" xr:uid="{CAAE0DC0-514C-4C47-9D4F-67A72FB4EC32}">
          <x14:formula1>
            <xm:f>'(参考)リスト'!$D$16:$D$18</xm:f>
          </x14:formula1>
          <xm:sqref>P11:Q34</xm:sqref>
        </x14:dataValidation>
        <x14:dataValidation type="list" allowBlank="1" showInputMessage="1" showErrorMessage="1" xr:uid="{D0AF77B5-C89D-49F5-BEB0-F8FDFE679777}">
          <x14:formula1>
            <xm:f>'(参考)リスト'!$E$16:$E$27</xm:f>
          </x14:formula1>
          <xm:sqref>R11:T34</xm:sqref>
        </x14:dataValidation>
        <x14:dataValidation type="list" allowBlank="1" showInputMessage="1" showErrorMessage="1" xr:uid="{44B440FE-A164-478F-AA58-A40E1A62344B}">
          <x14:formula1>
            <xm:f>'(参考)リスト'!$B$16:$B$21</xm:f>
          </x14:formula1>
          <xm:sqref>L11:M34</xm:sqref>
        </x14:dataValidation>
        <x14:dataValidation type="list" allowBlank="1" showInputMessage="1" showErrorMessage="1" xr:uid="{8CB4FD6D-B851-4F7A-8044-CCD688460438}">
          <x14:formula1>
            <xm:f>'(参考)リスト'!$G$16:$G$19</xm:f>
          </x14:formula1>
          <xm:sqref>AM35:AO38</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FA76-C8EB-41A8-AACA-8EFD2DF34DA6}">
  <sheetPr codeName="Sheet128">
    <pageSetUpPr fitToPage="1"/>
  </sheetPr>
  <dimension ref="B1:CH53"/>
  <sheetViews>
    <sheetView showGridLines="0" view="pageBreakPreview" zoomScale="130" zoomScaleNormal="85" zoomScaleSheetLayoutView="130" workbookViewId="0">
      <selection activeCell="AB29" sqref="AA29:AB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S027</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1</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1.2896399999999999</v>
      </c>
      <c r="BS5" s="57">
        <f>AG35</f>
        <v>0</v>
      </c>
      <c r="BT5" s="57">
        <f>AH35</f>
        <v>0</v>
      </c>
      <c r="BU5" s="57">
        <f>AI35</f>
        <v>11.66</v>
      </c>
      <c r="BV5" s="57">
        <f>AJ35</f>
        <v>1.53</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1215</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602</v>
      </c>
      <c r="O11" s="923"/>
      <c r="P11" s="922" t="s">
        <v>537</v>
      </c>
      <c r="Q11" s="923"/>
      <c r="R11" s="608" t="s">
        <v>457</v>
      </c>
      <c r="S11" s="608"/>
      <c r="T11" s="608"/>
      <c r="U11" s="922" t="s">
        <v>538</v>
      </c>
      <c r="V11" s="923"/>
      <c r="W11" s="922" t="s">
        <v>526</v>
      </c>
      <c r="X11" s="923"/>
      <c r="Y11" s="56"/>
      <c r="Z11" s="56"/>
      <c r="AA11" s="56"/>
      <c r="AB11" s="56"/>
      <c r="AC11" s="62"/>
      <c r="AD11" s="62"/>
      <c r="AE11" s="62"/>
      <c r="AF11" s="62">
        <v>1.06</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637</v>
      </c>
      <c r="O12" s="923"/>
      <c r="P12" s="922" t="s">
        <v>464</v>
      </c>
      <c r="Q12" s="923"/>
      <c r="R12" s="608" t="s">
        <v>465</v>
      </c>
      <c r="S12" s="608"/>
      <c r="T12" s="608"/>
      <c r="U12" s="922" t="s">
        <v>592</v>
      </c>
      <c r="V12" s="923"/>
      <c r="W12" s="922" t="s">
        <v>526</v>
      </c>
      <c r="X12" s="923"/>
      <c r="Y12" s="56"/>
      <c r="Z12" s="56"/>
      <c r="AA12" s="56"/>
      <c r="AB12" s="56"/>
      <c r="AC12" s="62"/>
      <c r="AD12" s="62"/>
      <c r="AE12" s="62"/>
      <c r="AF12" s="62"/>
      <c r="AG12" s="62"/>
      <c r="AH12" s="62"/>
      <c r="AI12" s="290">
        <v>11.66</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4</v>
      </c>
      <c r="L13" s="922" t="s">
        <v>455</v>
      </c>
      <c r="M13" s="923"/>
      <c r="N13" s="922" t="s">
        <v>542</v>
      </c>
      <c r="O13" s="923"/>
      <c r="P13" s="922" t="s">
        <v>464</v>
      </c>
      <c r="Q13" s="923"/>
      <c r="R13" s="314" t="s">
        <v>464</v>
      </c>
      <c r="S13" s="565"/>
      <c r="T13" s="315"/>
      <c r="U13" s="922" t="s">
        <v>538</v>
      </c>
      <c r="V13" s="923"/>
      <c r="W13" s="922" t="s">
        <v>526</v>
      </c>
      <c r="X13" s="923"/>
      <c r="Y13" s="56"/>
      <c r="Z13" s="56"/>
      <c r="AA13" s="56"/>
      <c r="AB13" s="56"/>
      <c r="AC13" s="62"/>
      <c r="AD13" s="62"/>
      <c r="AE13" s="62"/>
      <c r="AF13" s="62"/>
      <c r="AG13" s="62"/>
      <c r="AH13" s="62"/>
      <c r="AI13" s="62"/>
      <c r="AJ13" s="62"/>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5</v>
      </c>
      <c r="L14" s="922" t="s">
        <v>455</v>
      </c>
      <c r="M14" s="923"/>
      <c r="N14" s="922" t="s">
        <v>531</v>
      </c>
      <c r="O14" s="923"/>
      <c r="P14" s="922" t="s">
        <v>537</v>
      </c>
      <c r="Q14" s="923"/>
      <c r="R14" s="314" t="s">
        <v>456</v>
      </c>
      <c r="S14" s="565"/>
      <c r="T14" s="315"/>
      <c r="U14" s="922" t="s">
        <v>631</v>
      </c>
      <c r="V14" s="923"/>
      <c r="W14" s="922" t="s">
        <v>526</v>
      </c>
      <c r="X14" s="923"/>
      <c r="Y14" s="56"/>
      <c r="Z14" s="56"/>
      <c r="AA14" s="56"/>
      <c r="AB14" s="56"/>
      <c r="AC14" s="62"/>
      <c r="AD14" s="62"/>
      <c r="AE14" s="62"/>
      <c r="AF14" s="62">
        <v>8.2000000000000007E-3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6</v>
      </c>
      <c r="L15" s="922" t="s">
        <v>455</v>
      </c>
      <c r="M15" s="923"/>
      <c r="N15" s="922" t="s">
        <v>533</v>
      </c>
      <c r="O15" s="923"/>
      <c r="P15" s="922" t="s">
        <v>537</v>
      </c>
      <c r="Q15" s="923"/>
      <c r="R15" s="314" t="s">
        <v>456</v>
      </c>
      <c r="S15" s="565"/>
      <c r="T15" s="315"/>
      <c r="U15" s="922" t="s">
        <v>538</v>
      </c>
      <c r="V15" s="923"/>
      <c r="W15" s="922" t="s">
        <v>526</v>
      </c>
      <c r="X15" s="923"/>
      <c r="Y15" s="56"/>
      <c r="Z15" s="56"/>
      <c r="AA15" s="56"/>
      <c r="AB15" s="56"/>
      <c r="AC15" s="62"/>
      <c r="AD15" s="62"/>
      <c r="AE15" s="62"/>
      <c r="AF15" s="62">
        <v>2.2399999999999998E-3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7</v>
      </c>
      <c r="L16" s="922" t="s">
        <v>455</v>
      </c>
      <c r="M16" s="923"/>
      <c r="N16" s="922" t="s">
        <v>603</v>
      </c>
      <c r="O16" s="923"/>
      <c r="P16" s="922" t="s">
        <v>537</v>
      </c>
      <c r="Q16" s="923"/>
      <c r="R16" s="314" t="s">
        <v>457</v>
      </c>
      <c r="S16" s="565"/>
      <c r="T16" s="315"/>
      <c r="U16" s="922" t="s">
        <v>538</v>
      </c>
      <c r="V16" s="923"/>
      <c r="W16" s="922" t="s">
        <v>526</v>
      </c>
      <c r="X16" s="923"/>
      <c r="Y16" s="56"/>
      <c r="Z16" s="56"/>
      <c r="AA16" s="56"/>
      <c r="AB16" s="56"/>
      <c r="AC16" s="62"/>
      <c r="AD16" s="62"/>
      <c r="AE16" s="62"/>
      <c r="AF16" s="62">
        <v>0.18</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8</v>
      </c>
      <c r="L17" s="922" t="s">
        <v>455</v>
      </c>
      <c r="M17" s="923"/>
      <c r="N17" s="922" t="s">
        <v>532</v>
      </c>
      <c r="O17" s="923"/>
      <c r="P17" s="922" t="s">
        <v>464</v>
      </c>
      <c r="Q17" s="923"/>
      <c r="R17" s="314" t="s">
        <v>464</v>
      </c>
      <c r="S17" s="565"/>
      <c r="T17" s="315"/>
      <c r="U17" s="922" t="s">
        <v>538</v>
      </c>
      <c r="V17" s="923"/>
      <c r="W17" s="922" t="s">
        <v>526</v>
      </c>
      <c r="X17" s="923"/>
      <c r="Y17" s="56"/>
      <c r="Z17" s="56"/>
      <c r="AA17" s="56"/>
      <c r="AB17" s="56"/>
      <c r="AC17" s="62"/>
      <c r="AD17" s="62"/>
      <c r="AE17" s="62"/>
      <c r="AF17" s="62"/>
      <c r="AG17" s="62"/>
      <c r="AH17" s="62"/>
      <c r="AI17" s="62"/>
      <c r="AJ17" s="62">
        <v>1.53</v>
      </c>
      <c r="AK17" s="936"/>
      <c r="AL17" s="937"/>
      <c r="AM17" s="937"/>
      <c r="AN17" s="937"/>
      <c r="AO17" s="938"/>
      <c r="AP17" s="2"/>
      <c r="AQ17" s="61">
        <f t="shared" si="2"/>
        <v>3</v>
      </c>
    </row>
    <row r="18" spans="2:46" ht="12" customHeight="1" x14ac:dyDescent="0.15">
      <c r="B18" s="963"/>
      <c r="C18" s="968"/>
      <c r="D18" s="966"/>
      <c r="E18" s="966"/>
      <c r="F18" s="966"/>
      <c r="G18" s="966"/>
      <c r="H18" s="966"/>
      <c r="I18" s="966"/>
      <c r="J18" s="967"/>
      <c r="K18" s="101">
        <v>9</v>
      </c>
      <c r="L18" s="922" t="s">
        <v>455</v>
      </c>
      <c r="M18" s="923"/>
      <c r="N18" s="922" t="s">
        <v>532</v>
      </c>
      <c r="O18" s="923"/>
      <c r="P18" s="922" t="s">
        <v>537</v>
      </c>
      <c r="Q18" s="923"/>
      <c r="R18" s="314" t="s">
        <v>456</v>
      </c>
      <c r="S18" s="565"/>
      <c r="T18" s="315"/>
      <c r="U18" s="922" t="s">
        <v>631</v>
      </c>
      <c r="V18" s="923"/>
      <c r="W18" s="922" t="s">
        <v>526</v>
      </c>
      <c r="X18" s="923"/>
      <c r="Y18" s="56"/>
      <c r="Z18" s="56"/>
      <c r="AA18" s="56"/>
      <c r="AB18" s="56"/>
      <c r="AC18" s="62"/>
      <c r="AD18" s="62"/>
      <c r="AE18" s="62"/>
      <c r="AF18" s="62">
        <v>3.9199999999999999E-2</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1.2896399999999999</v>
      </c>
      <c r="AG35" s="125">
        <f t="shared" si="7"/>
        <v>0</v>
      </c>
      <c r="AH35" s="125">
        <f t="shared" si="7"/>
        <v>0</v>
      </c>
      <c r="AI35" s="125">
        <f t="shared" si="7"/>
        <v>11.66</v>
      </c>
      <c r="AJ35" s="126">
        <f t="shared" si="7"/>
        <v>1.53</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AE2F70D2-B5BB-4128-BF21-9F57355D8054}">
      <formula1>INDIRECT(L11)</formula1>
    </dataValidation>
    <dataValidation type="list" allowBlank="1" showInputMessage="1" showErrorMessage="1" sqref="Y11:AB34" xr:uid="{CEF4BEB6-D13B-4589-B9B4-3D08340A93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4FBC5D-0F7D-4339-93AD-0EC9C8FA03C5}">
          <x14:formula1>
            <xm:f>'(参考)リスト'!$F$16:$F$21</xm:f>
          </x14:formula1>
          <xm:sqref>U11:X34</xm:sqref>
        </x14:dataValidation>
        <x14:dataValidation type="list" allowBlank="1" showInputMessage="1" showErrorMessage="1" xr:uid="{5C91F693-B163-4288-8DBE-CFB15B1B7209}">
          <x14:formula1>
            <xm:f>'(参考)リスト'!$D$16:$D$18</xm:f>
          </x14:formula1>
          <xm:sqref>P11:Q34</xm:sqref>
        </x14:dataValidation>
        <x14:dataValidation type="list" allowBlank="1" showInputMessage="1" showErrorMessage="1" xr:uid="{D96D3B67-005E-45D0-8697-82A0DC316F0A}">
          <x14:formula1>
            <xm:f>'(参考)リスト'!$E$16:$E$27</xm:f>
          </x14:formula1>
          <xm:sqref>R11:T34</xm:sqref>
        </x14:dataValidation>
        <x14:dataValidation type="list" allowBlank="1" showInputMessage="1" showErrorMessage="1" xr:uid="{DA3BEB9D-D93A-4C21-9172-B6E1C66524E9}">
          <x14:formula1>
            <xm:f>'(参考)リスト'!$B$16:$B$21</xm:f>
          </x14:formula1>
          <xm:sqref>L11:M34</xm:sqref>
        </x14:dataValidation>
        <x14:dataValidation type="list" allowBlank="1" showInputMessage="1" showErrorMessage="1" xr:uid="{0641CA47-4A1A-4F2D-8525-A9E07EB9EFBE}">
          <x14:formula1>
            <xm:f>'(参考)リスト'!$G$16:$G$19</xm:f>
          </x14:formula1>
          <xm:sqref>AM35:AO38</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15DD7-D884-4D87-80E1-EA945565B08F}">
  <sheetPr codeName="Sheet129">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S028</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1</v>
      </c>
      <c r="BF5" s="57">
        <f t="shared" si="0"/>
        <v>4</v>
      </c>
      <c r="BG5" s="57">
        <f t="shared" si="0"/>
        <v>0</v>
      </c>
      <c r="BH5" s="57">
        <f t="shared" si="0"/>
        <v>0</v>
      </c>
      <c r="BI5" s="57">
        <f>AI37</f>
        <v>1</v>
      </c>
      <c r="BJ5" s="57">
        <f t="shared" si="0"/>
        <v>2</v>
      </c>
      <c r="BK5" s="57">
        <f>IF(Y37&gt;0,R7,"")</f>
        <v>10.5</v>
      </c>
      <c r="BL5" s="45" t="str">
        <f>IF(Y37&gt;0,"",IF(Z37&gt;0,R7,""))</f>
        <v/>
      </c>
      <c r="BM5" s="45" t="e">
        <f>IF(Y37+Z37&gt;0,"",IF(AA37&gt;0,R7,""))</f>
        <v>#VALUE!</v>
      </c>
      <c r="BN5" s="45" t="e">
        <f>IF(Y37+Z37+AA37&gt;0,"",IF(AB37&gt;0,R7,""))</f>
        <v>#VALUE!</v>
      </c>
      <c r="BO5" s="57">
        <f>AC35</f>
        <v>0</v>
      </c>
      <c r="BP5" s="57">
        <f t="shared" ref="BP5:BQ5" si="1">AD35</f>
        <v>0</v>
      </c>
      <c r="BQ5" s="57">
        <f t="shared" si="1"/>
        <v>0.01</v>
      </c>
      <c r="BR5" s="57">
        <f>AF35</f>
        <v>1.1053999999999999</v>
      </c>
      <c r="BS5" s="57">
        <f>AG35</f>
        <v>0</v>
      </c>
      <c r="BT5" s="57">
        <f>AH35</f>
        <v>0</v>
      </c>
      <c r="BU5" s="57">
        <f>AI35</f>
        <v>4.2</v>
      </c>
      <c r="BV5" s="57">
        <f>AJ35</f>
        <v>5.88</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1216</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592</v>
      </c>
      <c r="V11" s="923"/>
      <c r="W11" s="922" t="s">
        <v>526</v>
      </c>
      <c r="X11" s="923"/>
      <c r="Y11" s="56"/>
      <c r="Z11" s="56"/>
      <c r="AA11" s="56"/>
      <c r="AB11" s="56"/>
      <c r="AC11" s="62"/>
      <c r="AD11" s="62"/>
      <c r="AE11" s="62"/>
      <c r="AF11" s="62">
        <v>3.6799999999999999E-2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730</v>
      </c>
      <c r="O12" s="923"/>
      <c r="P12" s="922" t="s">
        <v>464</v>
      </c>
      <c r="Q12" s="923"/>
      <c r="R12" s="608" t="s">
        <v>464</v>
      </c>
      <c r="S12" s="608"/>
      <c r="T12" s="608"/>
      <c r="U12" s="922" t="s">
        <v>631</v>
      </c>
      <c r="V12" s="923" t="s">
        <v>538</v>
      </c>
      <c r="W12" s="922" t="s">
        <v>526</v>
      </c>
      <c r="X12" s="923"/>
      <c r="Y12" s="56"/>
      <c r="Z12" s="56"/>
      <c r="AA12" s="56"/>
      <c r="AB12" s="56"/>
      <c r="AC12" s="62"/>
      <c r="AD12" s="62"/>
      <c r="AE12" s="62"/>
      <c r="AF12" s="62"/>
      <c r="AG12" s="62"/>
      <c r="AH12" s="62"/>
      <c r="AI12" s="62">
        <v>4.2</v>
      </c>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457</v>
      </c>
      <c r="S13" s="565"/>
      <c r="T13" s="315"/>
      <c r="U13" s="922" t="s">
        <v>631</v>
      </c>
      <c r="V13" s="923"/>
      <c r="W13" s="922" t="s">
        <v>526</v>
      </c>
      <c r="X13" s="923"/>
      <c r="Y13" s="56"/>
      <c r="Z13" s="56"/>
      <c r="AA13" s="56"/>
      <c r="AB13" s="56"/>
      <c r="AC13" s="62"/>
      <c r="AD13" s="62"/>
      <c r="AE13" s="62">
        <v>0.01</v>
      </c>
      <c r="AF13" s="62"/>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538</v>
      </c>
      <c r="V14" s="923"/>
      <c r="W14" s="922" t="s">
        <v>526</v>
      </c>
      <c r="X14" s="923"/>
      <c r="Y14" s="56"/>
      <c r="Z14" s="56"/>
      <c r="AA14" s="56"/>
      <c r="AB14" s="56"/>
      <c r="AC14" s="62"/>
      <c r="AD14" s="62"/>
      <c r="AE14" s="62"/>
      <c r="AF14" s="62">
        <v>1.3599999999999999E-2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602</v>
      </c>
      <c r="O15" s="923"/>
      <c r="P15" s="922" t="s">
        <v>464</v>
      </c>
      <c r="Q15" s="923"/>
      <c r="R15" s="314" t="s">
        <v>464</v>
      </c>
      <c r="S15" s="565"/>
      <c r="T15" s="315"/>
      <c r="U15" s="922" t="s">
        <v>526</v>
      </c>
      <c r="V15" s="923"/>
      <c r="W15" s="922" t="s">
        <v>526</v>
      </c>
      <c r="X15" s="923"/>
      <c r="Y15" s="56"/>
      <c r="Z15" s="56"/>
      <c r="AA15" s="56"/>
      <c r="AB15" s="56"/>
      <c r="AC15" s="62"/>
      <c r="AD15" s="62"/>
      <c r="AE15" s="62"/>
      <c r="AF15" s="62"/>
      <c r="AG15" s="62"/>
      <c r="AH15" s="62"/>
      <c r="AI15" s="62"/>
      <c r="AJ15" s="62">
        <v>3.08</v>
      </c>
      <c r="AK15" s="936"/>
      <c r="AL15" s="937"/>
      <c r="AM15" s="937"/>
      <c r="AN15" s="937"/>
      <c r="AO15" s="938"/>
      <c r="AP15" s="2"/>
      <c r="AQ15" s="61">
        <f t="shared" si="2"/>
        <v>3</v>
      </c>
    </row>
    <row r="16" spans="2:86" ht="12" customHeight="1" x14ac:dyDescent="0.15">
      <c r="B16" s="963"/>
      <c r="C16" s="968"/>
      <c r="D16" s="966"/>
      <c r="E16" s="966"/>
      <c r="F16" s="966"/>
      <c r="G16" s="966"/>
      <c r="H16" s="966"/>
      <c r="I16" s="966"/>
      <c r="J16" s="967"/>
      <c r="K16" s="101">
        <v>6</v>
      </c>
      <c r="L16" s="922" t="s">
        <v>455</v>
      </c>
      <c r="M16" s="923"/>
      <c r="N16" s="922" t="s">
        <v>533</v>
      </c>
      <c r="O16" s="923"/>
      <c r="P16" s="922" t="s">
        <v>537</v>
      </c>
      <c r="Q16" s="923"/>
      <c r="R16" s="314" t="s">
        <v>458</v>
      </c>
      <c r="S16" s="565"/>
      <c r="T16" s="315"/>
      <c r="U16" s="922" t="s">
        <v>526</v>
      </c>
      <c r="V16" s="923"/>
      <c r="W16" s="922" t="s">
        <v>526</v>
      </c>
      <c r="X16" s="923"/>
      <c r="Y16" s="56"/>
      <c r="Z16" s="56"/>
      <c r="AA16" s="56"/>
      <c r="AB16" s="56"/>
      <c r="AC16" s="62"/>
      <c r="AD16" s="62"/>
      <c r="AE16" s="62"/>
      <c r="AF16" s="62">
        <v>5.0000000000000001E-3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543</v>
      </c>
      <c r="O17" s="923"/>
      <c r="P17" s="922" t="s">
        <v>464</v>
      </c>
      <c r="Q17" s="923"/>
      <c r="R17" s="314" t="s">
        <v>464</v>
      </c>
      <c r="S17" s="565"/>
      <c r="T17" s="315"/>
      <c r="U17" s="922" t="s">
        <v>631</v>
      </c>
      <c r="V17" s="923"/>
      <c r="W17" s="922" t="s">
        <v>526</v>
      </c>
      <c r="X17" s="923"/>
      <c r="Y17" s="56"/>
      <c r="Z17" s="56"/>
      <c r="AA17" s="56"/>
      <c r="AB17" s="56"/>
      <c r="AC17" s="62"/>
      <c r="AD17" s="62"/>
      <c r="AE17" s="62"/>
      <c r="AF17" s="62"/>
      <c r="AG17" s="62"/>
      <c r="AH17" s="62"/>
      <c r="AI17" s="62"/>
      <c r="AJ17" s="62">
        <v>2.8</v>
      </c>
      <c r="AK17" s="936"/>
      <c r="AL17" s="937"/>
      <c r="AM17" s="937"/>
      <c r="AN17" s="937"/>
      <c r="AO17" s="938"/>
      <c r="AP17" s="2"/>
      <c r="AQ17" s="61">
        <f t="shared" si="2"/>
        <v>3</v>
      </c>
    </row>
    <row r="18" spans="2:46" ht="12" customHeight="1" x14ac:dyDescent="0.15">
      <c r="B18" s="963"/>
      <c r="C18" s="968"/>
      <c r="D18" s="966"/>
      <c r="E18" s="966"/>
      <c r="F18" s="966"/>
      <c r="G18" s="966"/>
      <c r="H18" s="966"/>
      <c r="I18" s="966"/>
      <c r="J18" s="967"/>
      <c r="K18" s="101">
        <v>8</v>
      </c>
      <c r="L18" s="922" t="s">
        <v>455</v>
      </c>
      <c r="M18" s="923"/>
      <c r="N18" s="922" t="s">
        <v>603</v>
      </c>
      <c r="O18" s="923"/>
      <c r="P18" s="922" t="s">
        <v>537</v>
      </c>
      <c r="Q18" s="923"/>
      <c r="R18" s="314" t="s">
        <v>457</v>
      </c>
      <c r="S18" s="565"/>
      <c r="T18" s="315"/>
      <c r="U18" s="922" t="s">
        <v>526</v>
      </c>
      <c r="V18" s="923"/>
      <c r="W18" s="922" t="s">
        <v>526</v>
      </c>
      <c r="X18" s="923"/>
      <c r="Y18" s="56"/>
      <c r="Z18" s="56"/>
      <c r="AA18" s="56"/>
      <c r="AB18" s="56"/>
      <c r="AC18" s="62"/>
      <c r="AD18" s="62"/>
      <c r="AE18" s="62"/>
      <c r="AF18" s="62">
        <v>1.05</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0.01</v>
      </c>
      <c r="AF35" s="125">
        <f t="shared" si="7"/>
        <v>1.1053999999999999</v>
      </c>
      <c r="AG35" s="125">
        <f t="shared" si="7"/>
        <v>0</v>
      </c>
      <c r="AH35" s="125">
        <f t="shared" si="7"/>
        <v>0</v>
      </c>
      <c r="AI35" s="125">
        <f t="shared" si="7"/>
        <v>4.2</v>
      </c>
      <c r="AJ35" s="126">
        <f t="shared" si="7"/>
        <v>5.88</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1</v>
      </c>
      <c r="AF37" s="954">
        <f t="shared" si="8"/>
        <v>4</v>
      </c>
      <c r="AG37" s="954">
        <f t="shared" si="8"/>
        <v>0</v>
      </c>
      <c r="AH37" s="954">
        <f t="shared" si="8"/>
        <v>0</v>
      </c>
      <c r="AI37" s="954">
        <f t="shared" si="8"/>
        <v>1</v>
      </c>
      <c r="AJ37" s="954">
        <f>COUNTA(AJ11:AJ34)</f>
        <v>2</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9A89961D-5AF2-48B8-BA0A-63FCD153D43C}">
      <formula1>"〇,"</formula1>
    </dataValidation>
    <dataValidation type="list" allowBlank="1" showInputMessage="1" showErrorMessage="1" sqref="N11:O34" xr:uid="{0C676EC8-93AA-4452-AC8F-295D09FB4B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4470F64-A793-4A7F-B36B-93B352171719}">
          <x14:formula1>
            <xm:f>'(参考)リスト'!$G$16:$G$19</xm:f>
          </x14:formula1>
          <xm:sqref>AM35:AO38</xm:sqref>
        </x14:dataValidation>
        <x14:dataValidation type="list" allowBlank="1" showInputMessage="1" showErrorMessage="1" xr:uid="{AAB34739-DD50-41FA-A3CC-EB17FD43E326}">
          <x14:formula1>
            <xm:f>'(参考)リスト'!$B$16:$B$21</xm:f>
          </x14:formula1>
          <xm:sqref>L11:M34</xm:sqref>
        </x14:dataValidation>
        <x14:dataValidation type="list" allowBlank="1" showInputMessage="1" showErrorMessage="1" xr:uid="{78D58923-28C4-4F75-843A-D880C3BF1EEC}">
          <x14:formula1>
            <xm:f>'(参考)リスト'!$E$16:$E$27</xm:f>
          </x14:formula1>
          <xm:sqref>R11:T34</xm:sqref>
        </x14:dataValidation>
        <x14:dataValidation type="list" allowBlank="1" showInputMessage="1" showErrorMessage="1" xr:uid="{0F675928-7E98-4214-B1E9-CE50B9BBD337}">
          <x14:formula1>
            <xm:f>'(参考)リスト'!$D$16:$D$18</xm:f>
          </x14:formula1>
          <xm:sqref>P11:Q34</xm:sqref>
        </x14:dataValidation>
        <x14:dataValidation type="list" allowBlank="1" showInputMessage="1" showErrorMessage="1" xr:uid="{9B029F61-8AFF-4CBC-A2C1-2403ACB363DD}">
          <x14:formula1>
            <xm:f>'(参考)リスト'!$F$16:$F$21</xm:f>
          </x14:formula1>
          <xm:sqref>U11:X34</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309AC-D28F-45DA-B01A-A9A93FB1C925}">
  <sheetPr codeName="Sheet130">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S029</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6</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0.26068999999999998</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1217</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4.5199999999999997E-2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537</v>
      </c>
      <c r="Q12" s="923"/>
      <c r="R12" s="608" t="s">
        <v>457</v>
      </c>
      <c r="S12" s="608"/>
      <c r="T12" s="608"/>
      <c r="U12" s="922" t="s">
        <v>538</v>
      </c>
      <c r="V12" s="923"/>
      <c r="W12" s="922" t="s">
        <v>526</v>
      </c>
      <c r="X12" s="923"/>
      <c r="Y12" s="56"/>
      <c r="Z12" s="56"/>
      <c r="AA12" s="56"/>
      <c r="AB12" s="56"/>
      <c r="AC12" s="62"/>
      <c r="AD12" s="62"/>
      <c r="AE12" s="62"/>
      <c r="AF12" s="62">
        <v>0.15</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456</v>
      </c>
      <c r="S13" s="565"/>
      <c r="T13" s="315"/>
      <c r="U13" s="922" t="s">
        <v>538</v>
      </c>
      <c r="V13" s="923"/>
      <c r="W13" s="922" t="s">
        <v>526</v>
      </c>
      <c r="X13" s="923"/>
      <c r="Y13" s="56"/>
      <c r="Z13" s="56"/>
      <c r="AA13" s="56"/>
      <c r="AB13" s="56"/>
      <c r="AC13" s="62"/>
      <c r="AD13" s="62"/>
      <c r="AE13" s="62"/>
      <c r="AF13" s="62">
        <v>1.89E-3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456</v>
      </c>
      <c r="S14" s="565"/>
      <c r="T14" s="315"/>
      <c r="U14" s="922" t="s">
        <v>631</v>
      </c>
      <c r="V14" s="923"/>
      <c r="W14" s="922" t="s">
        <v>526</v>
      </c>
      <c r="X14" s="923"/>
      <c r="Y14" s="56"/>
      <c r="Z14" s="56"/>
      <c r="AA14" s="56"/>
      <c r="AB14" s="56"/>
      <c r="AC14" s="62"/>
      <c r="AD14" s="62"/>
      <c r="AE14" s="62"/>
      <c r="AF14" s="62">
        <v>2.2000000000000001E-3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532</v>
      </c>
      <c r="O15" s="923"/>
      <c r="P15" s="922" t="s">
        <v>537</v>
      </c>
      <c r="Q15" s="923"/>
      <c r="R15" s="314" t="s">
        <v>456</v>
      </c>
      <c r="S15" s="565"/>
      <c r="T15" s="315"/>
      <c r="U15" s="922" t="s">
        <v>631</v>
      </c>
      <c r="V15" s="923"/>
      <c r="W15" s="922" t="s">
        <v>526</v>
      </c>
      <c r="X15" s="923"/>
      <c r="Y15" s="56"/>
      <c r="Z15" s="56"/>
      <c r="AA15" s="56"/>
      <c r="AB15" s="56"/>
      <c r="AC15" s="62"/>
      <c r="AD15" s="62"/>
      <c r="AE15" s="62"/>
      <c r="AF15" s="62">
        <v>3.6499999999999998E-2</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536</v>
      </c>
      <c r="O16" s="923"/>
      <c r="P16" s="922" t="s">
        <v>537</v>
      </c>
      <c r="Q16" s="923"/>
      <c r="R16" s="314" t="s">
        <v>456</v>
      </c>
      <c r="S16" s="565"/>
      <c r="T16" s="315"/>
      <c r="U16" s="922" t="s">
        <v>526</v>
      </c>
      <c r="V16" s="923"/>
      <c r="W16" s="922" t="s">
        <v>526</v>
      </c>
      <c r="X16" s="923"/>
      <c r="Y16" s="56"/>
      <c r="Z16" s="56"/>
      <c r="AA16" s="56"/>
      <c r="AB16" s="56"/>
      <c r="AC16" s="62"/>
      <c r="AD16" s="62"/>
      <c r="AE16" s="62"/>
      <c r="AF16" s="62">
        <v>2.4899999999999999E-2</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0.26068999999999998</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6</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7053295A-A06D-45F2-AFC1-95CAAA0D1DB9}">
      <formula1>INDIRECT(L11)</formula1>
    </dataValidation>
    <dataValidation type="list" allowBlank="1" showInputMessage="1" showErrorMessage="1" sqref="Y11:AB34" xr:uid="{D95A9E2F-FB72-4C87-951C-9021DEA3FFF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867DD7-1C19-4E52-9615-ED307E6C4D10}">
          <x14:formula1>
            <xm:f>'(参考)リスト'!$F$16:$F$21</xm:f>
          </x14:formula1>
          <xm:sqref>U11:X34</xm:sqref>
        </x14:dataValidation>
        <x14:dataValidation type="list" allowBlank="1" showInputMessage="1" showErrorMessage="1" xr:uid="{1304011C-8460-42B2-86FD-BBD4FECC0A6B}">
          <x14:formula1>
            <xm:f>'(参考)リスト'!$D$16:$D$18</xm:f>
          </x14:formula1>
          <xm:sqref>P11:Q34</xm:sqref>
        </x14:dataValidation>
        <x14:dataValidation type="list" allowBlank="1" showInputMessage="1" showErrorMessage="1" xr:uid="{D1D46C82-F026-4DDD-91B7-81EAFE07EB56}">
          <x14:formula1>
            <xm:f>'(参考)リスト'!$E$16:$E$27</xm:f>
          </x14:formula1>
          <xm:sqref>R11:T34</xm:sqref>
        </x14:dataValidation>
        <x14:dataValidation type="list" allowBlank="1" showInputMessage="1" showErrorMessage="1" xr:uid="{FC5D4868-8E34-448D-8390-076C24BB10DE}">
          <x14:formula1>
            <xm:f>'(参考)リスト'!$B$16:$B$21</xm:f>
          </x14:formula1>
          <xm:sqref>L11:M34</xm:sqref>
        </x14:dataValidation>
        <x14:dataValidation type="list" allowBlank="1" showInputMessage="1" showErrorMessage="1" xr:uid="{BBD3F85A-6D96-4276-8763-AD0F97CA7D8D}">
          <x14:formula1>
            <xm:f>'(参考)リスト'!$G$16:$G$19</xm:f>
          </x14:formula1>
          <xm:sqref>AM35:AO38</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A8BB2-23C2-4305-8F38-A4E067916CE9}">
  <sheetPr codeName="Sheet131">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S030</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3</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0.21970000000000001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1218</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532</v>
      </c>
      <c r="O11" s="923"/>
      <c r="P11" s="922" t="s">
        <v>537</v>
      </c>
      <c r="Q11" s="923"/>
      <c r="R11" s="608" t="s">
        <v>456</v>
      </c>
      <c r="S11" s="608"/>
      <c r="T11" s="608"/>
      <c r="U11" s="922" t="s">
        <v>592</v>
      </c>
      <c r="V11" s="923"/>
      <c r="W11" s="922" t="s">
        <v>526</v>
      </c>
      <c r="X11" s="923"/>
      <c r="Y11" s="56"/>
      <c r="Z11" s="56"/>
      <c r="AA11" s="56"/>
      <c r="AB11" s="56"/>
      <c r="AC11" s="62"/>
      <c r="AD11" s="62"/>
      <c r="AE11" s="62"/>
      <c r="AF11" s="62">
        <v>4.0500000000000001E-2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536</v>
      </c>
      <c r="O12" s="923"/>
      <c r="P12" s="922" t="s">
        <v>537</v>
      </c>
      <c r="Q12" s="923"/>
      <c r="R12" s="608" t="s">
        <v>456</v>
      </c>
      <c r="S12" s="608"/>
      <c r="T12" s="608"/>
      <c r="U12" s="922" t="s">
        <v>526</v>
      </c>
      <c r="V12" s="923"/>
      <c r="W12" s="922" t="s">
        <v>526</v>
      </c>
      <c r="X12" s="923"/>
      <c r="Y12" s="56"/>
      <c r="Z12" s="56"/>
      <c r="AA12" s="56"/>
      <c r="AB12" s="56"/>
      <c r="AC12" s="62"/>
      <c r="AD12" s="62"/>
      <c r="AE12" s="62"/>
      <c r="AF12" s="62">
        <v>2.92E-2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602</v>
      </c>
      <c r="O13" s="923"/>
      <c r="P13" s="922" t="s">
        <v>537</v>
      </c>
      <c r="Q13" s="923"/>
      <c r="R13" s="314" t="s">
        <v>457</v>
      </c>
      <c r="S13" s="565"/>
      <c r="T13" s="315"/>
      <c r="U13" s="922" t="s">
        <v>526</v>
      </c>
      <c r="V13" s="923"/>
      <c r="W13" s="922" t="s">
        <v>526</v>
      </c>
      <c r="X13" s="923"/>
      <c r="Y13" s="56"/>
      <c r="Z13" s="56"/>
      <c r="AA13" s="56"/>
      <c r="AB13" s="56"/>
      <c r="AC13" s="62"/>
      <c r="AD13" s="62"/>
      <c r="AE13" s="62"/>
      <c r="AF13" s="62">
        <v>0.15</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c r="L14" s="922"/>
      <c r="M14" s="923"/>
      <c r="N14" s="922"/>
      <c r="O14" s="923"/>
      <c r="P14" s="922"/>
      <c r="Q14" s="923"/>
      <c r="R14" s="314"/>
      <c r="S14" s="565"/>
      <c r="T14" s="315"/>
      <c r="U14" s="922"/>
      <c r="V14" s="923"/>
      <c r="W14" s="922"/>
      <c r="X14" s="923"/>
      <c r="Y14" s="56"/>
      <c r="Z14" s="56"/>
      <c r="AA14" s="56"/>
      <c r="AB14" s="56"/>
      <c r="AC14" s="62"/>
      <c r="AD14" s="62"/>
      <c r="AE14" s="62"/>
      <c r="AF14" s="62"/>
      <c r="AG14" s="62"/>
      <c r="AH14" s="62"/>
      <c r="AI14" s="62"/>
      <c r="AJ14" s="62"/>
      <c r="AK14" s="936"/>
      <c r="AL14" s="937"/>
      <c r="AM14" s="937"/>
      <c r="AN14" s="937"/>
      <c r="AO14" s="938"/>
      <c r="AP14" s="2"/>
      <c r="AQ14" s="61">
        <f t="shared" si="2"/>
        <v>1</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0.21970000000000001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3</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2F7022B7-F3F7-4F81-ACFF-B4CFB16515D5}">
      <formula1>"〇,"</formula1>
    </dataValidation>
    <dataValidation type="list" allowBlank="1" showInputMessage="1" showErrorMessage="1" sqref="N11:O34" xr:uid="{324D5C25-677B-4E54-BA57-48B501298B8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CF27E60-BF73-4391-A865-F67C09BFBEED}">
          <x14:formula1>
            <xm:f>'(参考)リスト'!$G$16:$G$19</xm:f>
          </x14:formula1>
          <xm:sqref>AM35:AO38</xm:sqref>
        </x14:dataValidation>
        <x14:dataValidation type="list" allowBlank="1" showInputMessage="1" showErrorMessage="1" xr:uid="{241F5CB6-DA62-41CB-A3FB-BC96175375E2}">
          <x14:formula1>
            <xm:f>'(参考)リスト'!$B$16:$B$21</xm:f>
          </x14:formula1>
          <xm:sqref>L11:M34</xm:sqref>
        </x14:dataValidation>
        <x14:dataValidation type="list" allowBlank="1" showInputMessage="1" showErrorMessage="1" xr:uid="{BBD5190B-7C80-442A-A1B0-F24CF2B5C08A}">
          <x14:formula1>
            <xm:f>'(参考)リスト'!$E$16:$E$27</xm:f>
          </x14:formula1>
          <xm:sqref>R11:T34</xm:sqref>
        </x14:dataValidation>
        <x14:dataValidation type="list" allowBlank="1" showInputMessage="1" showErrorMessage="1" xr:uid="{8FF7D5AF-C0AA-4A16-823E-FE4CE2368E07}">
          <x14:formula1>
            <xm:f>'(参考)リスト'!$D$16:$D$18</xm:f>
          </x14:formula1>
          <xm:sqref>P11:Q34</xm:sqref>
        </x14:dataValidation>
        <x14:dataValidation type="list" allowBlank="1" showInputMessage="1" showErrorMessage="1" xr:uid="{F6B5BAA8-9D2D-4180-9E9D-631D7F2CE5C2}">
          <x14:formula1>
            <xm:f>'(参考)リスト'!$F$16:$F$21</xm:f>
          </x14:formula1>
          <xm:sqref>U11:X34</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79A0-4F5B-49F7-887D-E8D6F256E1F5}">
  <sheetPr codeName="Sheet132">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S031</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2</v>
      </c>
      <c r="BG5" s="57">
        <f t="shared" si="0"/>
        <v>0</v>
      </c>
      <c r="BH5" s="57">
        <f t="shared" si="0"/>
        <v>0</v>
      </c>
      <c r="BI5" s="57">
        <f>AI37</f>
        <v>0</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4.7550000000000002E-2</v>
      </c>
      <c r="BS5" s="57">
        <f>AG35</f>
        <v>0</v>
      </c>
      <c r="BT5" s="57">
        <f>AH35</f>
        <v>0</v>
      </c>
      <c r="BU5" s="57">
        <f>AI35</f>
        <v>0</v>
      </c>
      <c r="BV5" s="57">
        <f>AJ35</f>
        <v>2.04</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1219</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1.6750000000000001E-2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532</v>
      </c>
      <c r="O12" s="923"/>
      <c r="P12" s="922" t="s">
        <v>464</v>
      </c>
      <c r="Q12" s="923"/>
      <c r="R12" s="608" t="s">
        <v>464</v>
      </c>
      <c r="S12" s="608"/>
      <c r="T12" s="608"/>
      <c r="U12" s="922" t="s">
        <v>538</v>
      </c>
      <c r="V12" s="923"/>
      <c r="W12" s="922" t="s">
        <v>526</v>
      </c>
      <c r="X12" s="923"/>
      <c r="Y12" s="56"/>
      <c r="Z12" s="56"/>
      <c r="AA12" s="56"/>
      <c r="AB12" s="56"/>
      <c r="AC12" s="62"/>
      <c r="AD12" s="62"/>
      <c r="AE12" s="62"/>
      <c r="AF12" s="62"/>
      <c r="AG12" s="62"/>
      <c r="AH12" s="62"/>
      <c r="AI12" s="62"/>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532</v>
      </c>
      <c r="O13" s="923"/>
      <c r="P13" s="922" t="s">
        <v>537</v>
      </c>
      <c r="Q13" s="923"/>
      <c r="R13" s="314" t="s">
        <v>456</v>
      </c>
      <c r="S13" s="565"/>
      <c r="T13" s="315"/>
      <c r="U13" s="922" t="s">
        <v>631</v>
      </c>
      <c r="V13" s="923"/>
      <c r="W13" s="922" t="s">
        <v>526</v>
      </c>
      <c r="X13" s="923"/>
      <c r="Y13" s="56"/>
      <c r="Z13" s="56"/>
      <c r="AA13" s="56"/>
      <c r="AB13" s="56"/>
      <c r="AC13" s="62"/>
      <c r="AD13" s="62"/>
      <c r="AE13" s="62"/>
      <c r="AF13" s="62">
        <v>3.0800000000000001E-2</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464</v>
      </c>
      <c r="Q14" s="923"/>
      <c r="R14" s="314" t="s">
        <v>464</v>
      </c>
      <c r="S14" s="565"/>
      <c r="T14" s="315"/>
      <c r="U14" s="922" t="s">
        <v>538</v>
      </c>
      <c r="V14" s="923"/>
      <c r="W14" s="922" t="s">
        <v>526</v>
      </c>
      <c r="X14" s="923"/>
      <c r="Y14" s="56"/>
      <c r="Z14" s="56"/>
      <c r="AA14" s="56"/>
      <c r="AB14" s="56"/>
      <c r="AC14" s="62"/>
      <c r="AD14" s="62"/>
      <c r="AE14" s="62"/>
      <c r="AF14" s="62"/>
      <c r="AG14" s="62"/>
      <c r="AH14" s="62"/>
      <c r="AI14" s="62"/>
      <c r="AJ14" s="62">
        <v>2.04</v>
      </c>
      <c r="AK14" s="936"/>
      <c r="AL14" s="937"/>
      <c r="AM14" s="937"/>
      <c r="AN14" s="937"/>
      <c r="AO14" s="938"/>
      <c r="AP14" s="2"/>
      <c r="AQ14" s="61">
        <f t="shared" si="2"/>
        <v>3</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4.7550000000000002E-2</v>
      </c>
      <c r="AG35" s="125">
        <f t="shared" si="7"/>
        <v>0</v>
      </c>
      <c r="AH35" s="125">
        <f t="shared" si="7"/>
        <v>0</v>
      </c>
      <c r="AI35" s="125">
        <f t="shared" si="7"/>
        <v>0</v>
      </c>
      <c r="AJ35" s="126">
        <f t="shared" si="7"/>
        <v>2.04</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2</v>
      </c>
      <c r="AG37" s="954">
        <f t="shared" si="8"/>
        <v>0</v>
      </c>
      <c r="AH37" s="954">
        <f t="shared" si="8"/>
        <v>0</v>
      </c>
      <c r="AI37" s="954">
        <f t="shared" si="8"/>
        <v>0</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33498E70-C925-4B5B-8176-6C6BF15B05F7}">
      <formula1>"〇,"</formula1>
    </dataValidation>
    <dataValidation type="list" allowBlank="1" showInputMessage="1" showErrorMessage="1" sqref="N11:O34" xr:uid="{EC609F61-01AE-4A4B-85BB-FB6999BB3E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CD022D9-0A6B-409B-8D97-6812086D4389}">
          <x14:formula1>
            <xm:f>'(参考)リスト'!$G$16:$G$19</xm:f>
          </x14:formula1>
          <xm:sqref>AM35:AO38</xm:sqref>
        </x14:dataValidation>
        <x14:dataValidation type="list" allowBlank="1" showInputMessage="1" showErrorMessage="1" xr:uid="{CC6F442B-AA5F-475B-9560-BE76A8850749}">
          <x14:formula1>
            <xm:f>'(参考)リスト'!$B$16:$B$21</xm:f>
          </x14:formula1>
          <xm:sqref>L11:M34</xm:sqref>
        </x14:dataValidation>
        <x14:dataValidation type="list" allowBlank="1" showInputMessage="1" showErrorMessage="1" xr:uid="{23498F6D-89A5-48EB-9420-436C6D1B7EB4}">
          <x14:formula1>
            <xm:f>'(参考)リスト'!$E$16:$E$27</xm:f>
          </x14:formula1>
          <xm:sqref>R11:T34</xm:sqref>
        </x14:dataValidation>
        <x14:dataValidation type="list" allowBlank="1" showInputMessage="1" showErrorMessage="1" xr:uid="{5A035AF6-248A-473F-B18D-2D7277AEEF57}">
          <x14:formula1>
            <xm:f>'(参考)リスト'!$D$16:$D$18</xm:f>
          </x14:formula1>
          <xm:sqref>P11:Q34</xm:sqref>
        </x14:dataValidation>
        <x14:dataValidation type="list" allowBlank="1" showInputMessage="1" showErrorMessage="1" xr:uid="{E2BB32C5-8944-4BBA-82A8-46717F0D84D7}">
          <x14:formula1>
            <xm:f>'(参考)リスト'!$F$16:$F$21</xm:f>
          </x14:formula1>
          <xm:sqref>U11:X34</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88EE-36BE-435D-8535-67F1A9AB9352}">
  <sheetPr codeName="Sheet133">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S032</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8</v>
      </c>
      <c r="BG5" s="57">
        <f t="shared" si="0"/>
        <v>0</v>
      </c>
      <c r="BH5" s="57">
        <f t="shared" si="0"/>
        <v>0</v>
      </c>
      <c r="BI5" s="57">
        <f>AI37</f>
        <v>0</v>
      </c>
      <c r="BJ5" s="57">
        <f t="shared" si="0"/>
        <v>0</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0.26709000000000005</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1220</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5.0400000000000002E-3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533</v>
      </c>
      <c r="O12" s="923"/>
      <c r="P12" s="922" t="s">
        <v>537</v>
      </c>
      <c r="Q12" s="923"/>
      <c r="R12" s="608" t="s">
        <v>456</v>
      </c>
      <c r="S12" s="608"/>
      <c r="T12" s="608"/>
      <c r="U12" s="922" t="s">
        <v>538</v>
      </c>
      <c r="V12" s="923"/>
      <c r="W12" s="922" t="s">
        <v>526</v>
      </c>
      <c r="X12" s="923"/>
      <c r="Y12" s="56"/>
      <c r="Z12" s="56"/>
      <c r="AA12" s="56"/>
      <c r="AB12" s="56"/>
      <c r="AC12" s="62"/>
      <c r="AD12" s="62"/>
      <c r="AE12" s="62"/>
      <c r="AF12" s="62">
        <v>1.65E-3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0.16</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457</v>
      </c>
      <c r="S14" s="565"/>
      <c r="T14" s="315"/>
      <c r="U14" s="922" t="s">
        <v>538</v>
      </c>
      <c r="V14" s="923"/>
      <c r="W14" s="922" t="s">
        <v>526</v>
      </c>
      <c r="X14" s="923"/>
      <c r="Y14" s="56"/>
      <c r="Z14" s="56"/>
      <c r="AA14" s="56"/>
      <c r="AB14" s="56"/>
      <c r="AC14" s="62"/>
      <c r="AD14" s="62"/>
      <c r="AE14" s="62"/>
      <c r="AF14" s="62">
        <v>0.06</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536</v>
      </c>
      <c r="O15" s="923"/>
      <c r="P15" s="922" t="s">
        <v>537</v>
      </c>
      <c r="Q15" s="923"/>
      <c r="R15" s="314" t="s">
        <v>456</v>
      </c>
      <c r="S15" s="565"/>
      <c r="T15" s="315"/>
      <c r="U15" s="922" t="s">
        <v>526</v>
      </c>
      <c r="V15" s="923"/>
      <c r="W15" s="922" t="s">
        <v>526</v>
      </c>
      <c r="X15" s="923"/>
      <c r="Y15" s="56"/>
      <c r="Z15" s="56"/>
      <c r="AA15" s="56"/>
      <c r="AB15" s="56"/>
      <c r="AC15" s="62"/>
      <c r="AD15" s="62"/>
      <c r="AE15" s="62"/>
      <c r="AF15" s="62">
        <v>5.7000000000000002E-3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533</v>
      </c>
      <c r="O16" s="923"/>
      <c r="P16" s="922" t="s">
        <v>537</v>
      </c>
      <c r="Q16" s="923"/>
      <c r="R16" s="314" t="s">
        <v>458</v>
      </c>
      <c r="S16" s="565"/>
      <c r="T16" s="315"/>
      <c r="U16" s="922" t="s">
        <v>526</v>
      </c>
      <c r="V16" s="923"/>
      <c r="W16" s="922" t="s">
        <v>526</v>
      </c>
      <c r="X16" s="923"/>
      <c r="Y16" s="56"/>
      <c r="Z16" s="56"/>
      <c r="AA16" s="56"/>
      <c r="AB16" s="56"/>
      <c r="AC16" s="62"/>
      <c r="AD16" s="62"/>
      <c r="AE16" s="62"/>
      <c r="AF16" s="62">
        <v>7.4999999999999997E-3</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533</v>
      </c>
      <c r="O17" s="923"/>
      <c r="P17" s="922" t="s">
        <v>537</v>
      </c>
      <c r="Q17" s="923"/>
      <c r="R17" s="314" t="s">
        <v>458</v>
      </c>
      <c r="S17" s="565"/>
      <c r="T17" s="315"/>
      <c r="U17" s="922" t="s">
        <v>526</v>
      </c>
      <c r="V17" s="923"/>
      <c r="W17" s="922" t="s">
        <v>526</v>
      </c>
      <c r="X17" s="923"/>
      <c r="Y17" s="56"/>
      <c r="Z17" s="56"/>
      <c r="AA17" s="56"/>
      <c r="AB17" s="56"/>
      <c r="AC17" s="62"/>
      <c r="AD17" s="62"/>
      <c r="AE17" s="62"/>
      <c r="AF17" s="62">
        <v>5.0000000000000001E-3</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532</v>
      </c>
      <c r="O18" s="923"/>
      <c r="P18" s="922" t="s">
        <v>537</v>
      </c>
      <c r="Q18" s="923"/>
      <c r="R18" s="314" t="s">
        <v>456</v>
      </c>
      <c r="S18" s="565"/>
      <c r="T18" s="315"/>
      <c r="U18" s="922" t="s">
        <v>526</v>
      </c>
      <c r="V18" s="923"/>
      <c r="W18" s="922" t="s">
        <v>526</v>
      </c>
      <c r="X18" s="923"/>
      <c r="Y18" s="56"/>
      <c r="Z18" s="56"/>
      <c r="AA18" s="56"/>
      <c r="AB18" s="56"/>
      <c r="AC18" s="62"/>
      <c r="AD18" s="62"/>
      <c r="AE18" s="62"/>
      <c r="AF18" s="62">
        <v>2.2200000000000001E-2</v>
      </c>
      <c r="AG18" s="62"/>
      <c r="AH18" s="62"/>
      <c r="AI18" s="62"/>
      <c r="AJ18" s="62"/>
      <c r="AK18" s="936"/>
      <c r="AL18" s="937"/>
      <c r="AM18" s="937"/>
      <c r="AN18" s="937"/>
      <c r="AO18" s="938"/>
      <c r="AP18" s="2"/>
      <c r="AQ18" s="61">
        <f t="shared" si="2"/>
        <v>2</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0.26709000000000005</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8</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D2943D8D-F679-43B8-97A3-28E9C3B9A2B0}">
      <formula1>INDIRECT(L11)</formula1>
    </dataValidation>
    <dataValidation type="list" allowBlank="1" showInputMessage="1" showErrorMessage="1" sqref="Y11:AB34" xr:uid="{32BF6D8D-E586-458E-9280-DA919CFA3C9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572FB2-2321-4604-A304-6FDED0F964AC}">
          <x14:formula1>
            <xm:f>'(参考)リスト'!$F$16:$F$21</xm:f>
          </x14:formula1>
          <xm:sqref>U11:X34</xm:sqref>
        </x14:dataValidation>
        <x14:dataValidation type="list" allowBlank="1" showInputMessage="1" showErrorMessage="1" xr:uid="{D7D106B9-E109-4788-BDE2-C7D04DAF4221}">
          <x14:formula1>
            <xm:f>'(参考)リスト'!$D$16:$D$18</xm:f>
          </x14:formula1>
          <xm:sqref>P11:Q34</xm:sqref>
        </x14:dataValidation>
        <x14:dataValidation type="list" allowBlank="1" showInputMessage="1" showErrorMessage="1" xr:uid="{FB4A5931-A544-4FCD-BC8D-35CC8687A06C}">
          <x14:formula1>
            <xm:f>'(参考)リスト'!$E$16:$E$27</xm:f>
          </x14:formula1>
          <xm:sqref>R11:T34</xm:sqref>
        </x14:dataValidation>
        <x14:dataValidation type="list" allowBlank="1" showInputMessage="1" showErrorMessage="1" xr:uid="{54FDB5F4-44C3-4B4B-928E-00AABEBF5236}">
          <x14:formula1>
            <xm:f>'(参考)リスト'!$B$16:$B$21</xm:f>
          </x14:formula1>
          <xm:sqref>L11:M34</xm:sqref>
        </x14:dataValidation>
        <x14:dataValidation type="list" allowBlank="1" showInputMessage="1" showErrorMessage="1" xr:uid="{181BAC49-D83A-4909-8758-79317B4AEA89}">
          <x14:formula1>
            <xm:f>'(参考)リスト'!$G$16:$G$19</xm:f>
          </x14:formula1>
          <xm:sqref>AM35:AO38</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5A8F-B7AC-424D-81AD-E1467F7B0968}">
  <sheetPr codeName="Sheet134">
    <pageSetUpPr fitToPage="1"/>
  </sheetPr>
  <dimension ref="B1:CH53"/>
  <sheetViews>
    <sheetView showGridLines="0" view="pageBreakPreview" topLeftCell="A2"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S033</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4.6380000000000005E-2</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1221</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1.188E-2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532</v>
      </c>
      <c r="O12" s="923"/>
      <c r="P12" s="922" t="s">
        <v>537</v>
      </c>
      <c r="Q12" s="923"/>
      <c r="R12" s="608" t="s">
        <v>456</v>
      </c>
      <c r="S12" s="608"/>
      <c r="T12" s="608"/>
      <c r="U12" s="922" t="s">
        <v>592</v>
      </c>
      <c r="V12" s="923"/>
      <c r="W12" s="922" t="s">
        <v>526</v>
      </c>
      <c r="X12" s="923"/>
      <c r="Y12" s="56"/>
      <c r="Z12" s="56"/>
      <c r="AA12" s="56"/>
      <c r="AB12" s="56"/>
      <c r="AC12" s="62"/>
      <c r="AD12" s="62"/>
      <c r="AE12" s="62"/>
      <c r="AF12" s="62">
        <v>2.7E-2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533</v>
      </c>
      <c r="O13" s="923"/>
      <c r="P13" s="922" t="s">
        <v>537</v>
      </c>
      <c r="Q13" s="923"/>
      <c r="R13" s="314" t="s">
        <v>458</v>
      </c>
      <c r="S13" s="565"/>
      <c r="T13" s="315"/>
      <c r="U13" s="922" t="s">
        <v>526</v>
      </c>
      <c r="V13" s="923"/>
      <c r="W13" s="922" t="s">
        <v>526</v>
      </c>
      <c r="X13" s="923"/>
      <c r="Y13" s="56"/>
      <c r="Z13" s="56"/>
      <c r="AA13" s="56"/>
      <c r="AB13" s="56"/>
      <c r="AC13" s="62"/>
      <c r="AD13" s="62"/>
      <c r="AE13" s="62"/>
      <c r="AF13" s="62">
        <v>2.5000000000000001E-3</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533</v>
      </c>
      <c r="O14" s="923"/>
      <c r="P14" s="922" t="s">
        <v>537</v>
      </c>
      <c r="Q14" s="923"/>
      <c r="R14" s="314" t="s">
        <v>458</v>
      </c>
      <c r="S14" s="565"/>
      <c r="T14" s="315"/>
      <c r="U14" s="922" t="s">
        <v>526</v>
      </c>
      <c r="V14" s="923"/>
      <c r="W14" s="922" t="s">
        <v>526</v>
      </c>
      <c r="X14" s="923"/>
      <c r="Y14" s="56"/>
      <c r="Z14" s="56"/>
      <c r="AA14" s="56"/>
      <c r="AB14" s="56"/>
      <c r="AC14" s="62"/>
      <c r="AD14" s="62"/>
      <c r="AE14" s="62"/>
      <c r="AF14" s="62">
        <v>2.5000000000000001E-3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533</v>
      </c>
      <c r="O15" s="923"/>
      <c r="P15" s="922" t="s">
        <v>537</v>
      </c>
      <c r="Q15" s="923"/>
      <c r="R15" s="314" t="s">
        <v>458</v>
      </c>
      <c r="S15" s="565"/>
      <c r="T15" s="315"/>
      <c r="U15" s="922" t="s">
        <v>526</v>
      </c>
      <c r="V15" s="923"/>
      <c r="W15" s="922" t="s">
        <v>526</v>
      </c>
      <c r="X15" s="923"/>
      <c r="Y15" s="56"/>
      <c r="Z15" s="56"/>
      <c r="AA15" s="56"/>
      <c r="AB15" s="56"/>
      <c r="AC15" s="62"/>
      <c r="AD15" s="62"/>
      <c r="AE15" s="62"/>
      <c r="AF15" s="62">
        <v>2.5000000000000001E-3</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4.6380000000000005E-2</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A1662E05-5D6C-4162-9DE9-176A8B685EE2}">
      <formula1>"〇,"</formula1>
    </dataValidation>
    <dataValidation type="list" allowBlank="1" showInputMessage="1" showErrorMessage="1" sqref="N11:O34" xr:uid="{3FCBB2FE-93C6-422A-A7FA-F40E4B23C8F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D575BD1-6A7C-499D-875F-E777C9F7F47B}">
          <x14:formula1>
            <xm:f>'(参考)リスト'!$G$16:$G$19</xm:f>
          </x14:formula1>
          <xm:sqref>AM35:AO38</xm:sqref>
        </x14:dataValidation>
        <x14:dataValidation type="list" allowBlank="1" showInputMessage="1" showErrorMessage="1" xr:uid="{2242B01A-C3F7-4433-9F41-26C19167ED9E}">
          <x14:formula1>
            <xm:f>'(参考)リスト'!$B$16:$B$21</xm:f>
          </x14:formula1>
          <xm:sqref>L11:M34</xm:sqref>
        </x14:dataValidation>
        <x14:dataValidation type="list" allowBlank="1" showInputMessage="1" showErrorMessage="1" xr:uid="{FBB910DF-E670-4B3E-9B7C-4F59CE6A4DD2}">
          <x14:formula1>
            <xm:f>'(参考)リスト'!$E$16:$E$27</xm:f>
          </x14:formula1>
          <xm:sqref>R11:T34</xm:sqref>
        </x14:dataValidation>
        <x14:dataValidation type="list" allowBlank="1" showInputMessage="1" showErrorMessage="1" xr:uid="{12CE8A92-1D45-43E9-92D6-9D2B77DBC14F}">
          <x14:formula1>
            <xm:f>'(参考)リスト'!$D$16:$D$18</xm:f>
          </x14:formula1>
          <xm:sqref>P11:Q34</xm:sqref>
        </x14:dataValidation>
        <x14:dataValidation type="list" allowBlank="1" showInputMessage="1" showErrorMessage="1" xr:uid="{227EC79A-BE7B-4277-AF67-763279364487}">
          <x14:formula1>
            <xm:f>'(参考)リスト'!$F$16:$F$21</xm:f>
          </x14:formula1>
          <xm:sqref>U11:X34</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D2C29-6B1D-42C8-9AAE-830195DD34CA}">
  <sheetPr codeName="Sheet135">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S034</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1</v>
      </c>
      <c r="BF5" s="57">
        <f t="shared" si="0"/>
        <v>1</v>
      </c>
      <c r="BG5" s="57">
        <f t="shared" si="0"/>
        <v>0</v>
      </c>
      <c r="BH5" s="57">
        <f t="shared" si="0"/>
        <v>0</v>
      </c>
      <c r="BI5" s="57">
        <f>AI37</f>
        <v>0</v>
      </c>
      <c r="BJ5" s="57">
        <f t="shared" si="0"/>
        <v>2</v>
      </c>
      <c r="BK5" s="57">
        <f>IF(Y37&gt;0,R7,"")</f>
        <v>10.5</v>
      </c>
      <c r="BL5" s="45" t="str">
        <f>IF(Y37&gt;0,"",IF(Z37&gt;0,R7,""))</f>
        <v/>
      </c>
      <c r="BM5" s="45" t="e">
        <f>IF(Y37+Z37&gt;0,"",IF(AA37&gt;0,R7,""))</f>
        <v>#VALUE!</v>
      </c>
      <c r="BN5" s="45" t="e">
        <f>IF(Y37+Z37+AA37&gt;0,"",IF(AB37&gt;0,R7,""))</f>
        <v>#VALUE!</v>
      </c>
      <c r="BO5" s="57">
        <f>AC35</f>
        <v>0</v>
      </c>
      <c r="BP5" s="57">
        <f t="shared" ref="BP5:BQ5" si="1">AD35</f>
        <v>0</v>
      </c>
      <c r="BQ5" s="57">
        <f t="shared" si="1"/>
        <v>7.4999999999999997E-2</v>
      </c>
      <c r="BR5" s="57">
        <f>AF35</f>
        <v>2.2800000000000001E-2</v>
      </c>
      <c r="BS5" s="57">
        <f>AG35</f>
        <v>0</v>
      </c>
      <c r="BT5" s="57">
        <f>AH35</f>
        <v>0</v>
      </c>
      <c r="BU5" s="57">
        <f>AI35</f>
        <v>0</v>
      </c>
      <c r="BV5" s="57">
        <f>AJ35</f>
        <v>2.54</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1222</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464</v>
      </c>
      <c r="Q11" s="923"/>
      <c r="R11" s="608" t="s">
        <v>464</v>
      </c>
      <c r="S11" s="608"/>
      <c r="T11" s="608"/>
      <c r="U11" s="922" t="s">
        <v>526</v>
      </c>
      <c r="V11" s="923"/>
      <c r="W11" s="922" t="s">
        <v>526</v>
      </c>
      <c r="X11" s="923"/>
      <c r="Y11" s="56"/>
      <c r="Z11" s="56"/>
      <c r="AA11" s="56"/>
      <c r="AB11" s="56"/>
      <c r="AC11" s="62"/>
      <c r="AD11" s="62"/>
      <c r="AE11" s="62"/>
      <c r="AF11" s="62"/>
      <c r="AG11" s="62"/>
      <c r="AH11" s="62"/>
      <c r="AI11" s="62"/>
      <c r="AJ11" s="62">
        <v>1.44</v>
      </c>
      <c r="AK11" s="936"/>
      <c r="AL11" s="937"/>
      <c r="AM11" s="937"/>
      <c r="AN11" s="937"/>
      <c r="AO11" s="938"/>
      <c r="AP11" s="2"/>
      <c r="AQ11" s="61">
        <f>IF(P11="材質劣化",2,IF(P11="漏水",3,1))</f>
        <v>3</v>
      </c>
      <c r="AS11" s="43" t="str">
        <f>IF(Y11&lt;&gt;"",1,"")</f>
        <v/>
      </c>
    </row>
    <row r="12" spans="2:86" ht="12" customHeight="1" x14ac:dyDescent="0.15">
      <c r="B12" s="963"/>
      <c r="C12" s="968"/>
      <c r="D12" s="966"/>
      <c r="E12" s="966"/>
      <c r="F12" s="966"/>
      <c r="G12" s="966"/>
      <c r="H12" s="966"/>
      <c r="I12" s="966"/>
      <c r="J12" s="967"/>
      <c r="K12" s="101">
        <v>2</v>
      </c>
      <c r="L12" s="922" t="s">
        <v>455</v>
      </c>
      <c r="M12" s="923"/>
      <c r="N12" s="922" t="s">
        <v>602</v>
      </c>
      <c r="O12" s="923"/>
      <c r="P12" s="922" t="s">
        <v>464</v>
      </c>
      <c r="Q12" s="923"/>
      <c r="R12" s="608" t="s">
        <v>464</v>
      </c>
      <c r="S12" s="608"/>
      <c r="T12" s="608"/>
      <c r="U12" s="922" t="s">
        <v>538</v>
      </c>
      <c r="V12" s="923"/>
      <c r="W12" s="922" t="s">
        <v>526</v>
      </c>
      <c r="X12" s="923"/>
      <c r="Y12" s="56"/>
      <c r="Z12" s="56"/>
      <c r="AA12" s="56"/>
      <c r="AB12" s="56"/>
      <c r="AC12" s="62"/>
      <c r="AD12" s="62"/>
      <c r="AE12" s="62"/>
      <c r="AF12" s="62"/>
      <c r="AG12" s="62"/>
      <c r="AH12" s="62"/>
      <c r="AI12" s="62"/>
      <c r="AJ12" s="62">
        <v>1.1000000000000001</v>
      </c>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543</v>
      </c>
      <c r="O13" s="923"/>
      <c r="P13" s="922" t="s">
        <v>537</v>
      </c>
      <c r="Q13" s="923"/>
      <c r="R13" s="314" t="s">
        <v>457</v>
      </c>
      <c r="S13" s="565"/>
      <c r="T13" s="315"/>
      <c r="U13" s="922" t="s">
        <v>526</v>
      </c>
      <c r="V13" s="923"/>
      <c r="W13" s="922" t="s">
        <v>526</v>
      </c>
      <c r="X13" s="923"/>
      <c r="Y13" s="56"/>
      <c r="Z13" s="56"/>
      <c r="AA13" s="56"/>
      <c r="AB13" s="56"/>
      <c r="AC13" s="62"/>
      <c r="AD13" s="62"/>
      <c r="AE13" s="62">
        <v>7.4999999999999997E-2</v>
      </c>
      <c r="AF13" s="62"/>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604</v>
      </c>
      <c r="S14" s="565"/>
      <c r="T14" s="315"/>
      <c r="U14" s="922" t="s">
        <v>526</v>
      </c>
      <c r="V14" s="923"/>
      <c r="W14" s="922" t="s">
        <v>526</v>
      </c>
      <c r="X14" s="923"/>
      <c r="Y14" s="56"/>
      <c r="Z14" s="56"/>
      <c r="AA14" s="56"/>
      <c r="AB14" s="56"/>
      <c r="AC14" s="62"/>
      <c r="AD14" s="62"/>
      <c r="AE14" s="62"/>
      <c r="AF14" s="62">
        <v>2.2800000000000001E-2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7.4999999999999997E-2</v>
      </c>
      <c r="AF35" s="125">
        <f t="shared" si="7"/>
        <v>2.2800000000000001E-2</v>
      </c>
      <c r="AG35" s="125">
        <f t="shared" si="7"/>
        <v>0</v>
      </c>
      <c r="AH35" s="125">
        <f t="shared" si="7"/>
        <v>0</v>
      </c>
      <c r="AI35" s="125">
        <f t="shared" si="7"/>
        <v>0</v>
      </c>
      <c r="AJ35" s="126">
        <f t="shared" si="7"/>
        <v>2.54</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1</v>
      </c>
      <c r="AF37" s="954">
        <f t="shared" si="8"/>
        <v>1</v>
      </c>
      <c r="AG37" s="954">
        <f t="shared" si="8"/>
        <v>0</v>
      </c>
      <c r="AH37" s="954">
        <f t="shared" si="8"/>
        <v>0</v>
      </c>
      <c r="AI37" s="954">
        <f t="shared" si="8"/>
        <v>0</v>
      </c>
      <c r="AJ37" s="954">
        <f>COUNTA(AJ11:AJ34)</f>
        <v>2</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CCFE9FD1-EF04-461E-9BB7-3A26303D1DA0}">
      <formula1>"〇,"</formula1>
    </dataValidation>
    <dataValidation type="list" allowBlank="1" showInputMessage="1" showErrorMessage="1" sqref="N11:O34" xr:uid="{2E102B99-F8C8-4ADC-A413-CA7564EF12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9828EC9-2EAB-4001-B0FD-FF99125AD56A}">
          <x14:formula1>
            <xm:f>'(参考)リスト'!$G$16:$G$19</xm:f>
          </x14:formula1>
          <xm:sqref>AM35:AO38</xm:sqref>
        </x14:dataValidation>
        <x14:dataValidation type="list" allowBlank="1" showInputMessage="1" showErrorMessage="1" xr:uid="{EAD3DA79-27D0-4A5F-B912-495DFE516ADD}">
          <x14:formula1>
            <xm:f>'(参考)リスト'!$B$16:$B$21</xm:f>
          </x14:formula1>
          <xm:sqref>L11:M34</xm:sqref>
        </x14:dataValidation>
        <x14:dataValidation type="list" allowBlank="1" showInputMessage="1" showErrorMessage="1" xr:uid="{E486FD3F-FA6D-4669-A12D-A5913E531F53}">
          <x14:formula1>
            <xm:f>'(参考)リスト'!$E$16:$E$27</xm:f>
          </x14:formula1>
          <xm:sqref>R11:T34</xm:sqref>
        </x14:dataValidation>
        <x14:dataValidation type="list" allowBlank="1" showInputMessage="1" showErrorMessage="1" xr:uid="{36B37995-6932-4C1E-BBBB-74026E1578C3}">
          <x14:formula1>
            <xm:f>'(参考)リスト'!$D$16:$D$18</xm:f>
          </x14:formula1>
          <xm:sqref>P11:Q34</xm:sqref>
        </x14:dataValidation>
        <x14:dataValidation type="list" allowBlank="1" showInputMessage="1" showErrorMessage="1" xr:uid="{9013372A-30EF-47A1-8019-BD3AFBE9A3F7}">
          <x14:formula1>
            <xm:f>'(参考)リスト'!$F$16:$F$21</xm:f>
          </x14:formula1>
          <xm:sqref>U11:X34</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6B288-A360-4803-98FF-87970F0E84BB}">
  <sheetPr codeName="Sheet136">
    <pageSetUpPr fitToPage="1"/>
  </sheetPr>
  <dimension ref="B1:CH53"/>
  <sheetViews>
    <sheetView showGridLines="0" view="pageBreakPreview" topLeftCell="A14" zoomScale="130" zoomScaleNormal="85" zoomScaleSheetLayoutView="130" workbookViewId="0">
      <selection activeCell="U29" sqref="U29:V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S035</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2</v>
      </c>
      <c r="BG5" s="57">
        <f t="shared" si="0"/>
        <v>0</v>
      </c>
      <c r="BH5" s="57">
        <f t="shared" si="0"/>
        <v>0</v>
      </c>
      <c r="BI5" s="57">
        <f>AI37</f>
        <v>0</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5.2019999999999997E-2</v>
      </c>
      <c r="BS5" s="57">
        <f>AG35</f>
        <v>0</v>
      </c>
      <c r="BT5" s="57">
        <f>AH35</f>
        <v>0</v>
      </c>
      <c r="BU5" s="57">
        <f>AI35</f>
        <v>0</v>
      </c>
      <c r="BV5" s="57">
        <f>AJ35</f>
        <v>0.72</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1223</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2.002E-2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248</v>
      </c>
      <c r="M12" s="923"/>
      <c r="N12" s="922" t="s">
        <v>759</v>
      </c>
      <c r="O12" s="923"/>
      <c r="P12" s="922" t="s">
        <v>464</v>
      </c>
      <c r="Q12" s="923"/>
      <c r="R12" s="608" t="s">
        <v>465</v>
      </c>
      <c r="S12" s="608"/>
      <c r="T12" s="608"/>
      <c r="U12" s="922" t="s">
        <v>538</v>
      </c>
      <c r="V12" s="923"/>
      <c r="W12" s="922" t="s">
        <v>526</v>
      </c>
      <c r="X12" s="923"/>
      <c r="Y12" s="56"/>
      <c r="Z12" s="56"/>
      <c r="AA12" s="56"/>
      <c r="AB12" s="56"/>
      <c r="AC12" s="62"/>
      <c r="AD12" s="62"/>
      <c r="AE12" s="62"/>
      <c r="AF12" s="62"/>
      <c r="AG12" s="62"/>
      <c r="AH12" s="62"/>
      <c r="AI12" s="62"/>
      <c r="AJ12" s="62"/>
      <c r="AK12" s="936"/>
      <c r="AL12" s="937"/>
      <c r="AM12" s="937"/>
      <c r="AN12" s="937"/>
      <c r="AO12" s="938"/>
      <c r="AP12" s="2"/>
      <c r="AQ12" s="61">
        <f>IF(P12="材質劣化",2,IF(P12="漏水",3,1))</f>
        <v>3</v>
      </c>
    </row>
    <row r="13" spans="2:86" ht="12" customHeight="1" x14ac:dyDescent="0.15">
      <c r="B13" s="963"/>
      <c r="C13" s="968"/>
      <c r="D13" s="966"/>
      <c r="E13" s="966"/>
      <c r="F13" s="966"/>
      <c r="G13" s="966"/>
      <c r="H13" s="966"/>
      <c r="I13" s="966"/>
      <c r="J13" s="967"/>
      <c r="K13" s="101">
        <v>3</v>
      </c>
      <c r="L13" s="922" t="s">
        <v>455</v>
      </c>
      <c r="M13" s="923"/>
      <c r="N13" s="922" t="s">
        <v>532</v>
      </c>
      <c r="O13" s="923"/>
      <c r="P13" s="922" t="s">
        <v>464</v>
      </c>
      <c r="Q13" s="923"/>
      <c r="R13" s="314" t="s">
        <v>464</v>
      </c>
      <c r="S13" s="565"/>
      <c r="T13" s="315"/>
      <c r="U13" s="922" t="s">
        <v>526</v>
      </c>
      <c r="V13" s="923"/>
      <c r="W13" s="922" t="s">
        <v>526</v>
      </c>
      <c r="X13" s="923"/>
      <c r="Y13" s="56"/>
      <c r="Z13" s="56"/>
      <c r="AA13" s="56"/>
      <c r="AB13" s="56"/>
      <c r="AC13" s="62"/>
      <c r="AD13" s="62"/>
      <c r="AE13" s="62"/>
      <c r="AF13" s="62"/>
      <c r="AG13" s="62"/>
      <c r="AH13" s="62"/>
      <c r="AI13" s="62"/>
      <c r="AJ13" s="62">
        <v>0.72</v>
      </c>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t="s">
        <v>456</v>
      </c>
      <c r="T14" s="315" t="s">
        <v>456</v>
      </c>
      <c r="U14" s="922" t="s">
        <v>526</v>
      </c>
      <c r="V14" s="923"/>
      <c r="W14" s="922" t="s">
        <v>526</v>
      </c>
      <c r="X14" s="923"/>
      <c r="Y14" s="56"/>
      <c r="Z14" s="56"/>
      <c r="AA14" s="56"/>
      <c r="AB14" s="56"/>
      <c r="AC14" s="62"/>
      <c r="AD14" s="62"/>
      <c r="AE14" s="62"/>
      <c r="AF14" s="62">
        <v>3.2000000000000001E-2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c r="L15" s="922"/>
      <c r="M15" s="923"/>
      <c r="N15" s="922"/>
      <c r="O15" s="923"/>
      <c r="P15" s="922"/>
      <c r="Q15" s="923"/>
      <c r="R15" s="314"/>
      <c r="S15" s="565"/>
      <c r="T15" s="315"/>
      <c r="U15" s="922"/>
      <c r="V15" s="923"/>
      <c r="W15" s="922"/>
      <c r="X15" s="923"/>
      <c r="Y15" s="56"/>
      <c r="Z15" s="56"/>
      <c r="AA15" s="56"/>
      <c r="AB15" s="56"/>
      <c r="AC15" s="62"/>
      <c r="AD15" s="62"/>
      <c r="AE15" s="62"/>
      <c r="AF15" s="62"/>
      <c r="AG15" s="62"/>
      <c r="AH15" s="62"/>
      <c r="AI15" s="62"/>
      <c r="AJ15" s="62"/>
      <c r="AK15" s="936"/>
      <c r="AL15" s="937"/>
      <c r="AM15" s="937"/>
      <c r="AN15" s="937"/>
      <c r="AO15" s="938"/>
      <c r="AP15" s="2"/>
      <c r="AQ15" s="61">
        <f t="shared" si="2"/>
        <v>1</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5.2019999999999997E-2</v>
      </c>
      <c r="AG35" s="125">
        <f t="shared" si="7"/>
        <v>0</v>
      </c>
      <c r="AH35" s="125">
        <f t="shared" si="7"/>
        <v>0</v>
      </c>
      <c r="AI35" s="125">
        <f t="shared" si="7"/>
        <v>0</v>
      </c>
      <c r="AJ35" s="126">
        <f t="shared" si="7"/>
        <v>0.72</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2</v>
      </c>
      <c r="AG37" s="954">
        <f t="shared" si="8"/>
        <v>0</v>
      </c>
      <c r="AH37" s="954">
        <f t="shared" si="8"/>
        <v>0</v>
      </c>
      <c r="AI37" s="954">
        <f t="shared" si="8"/>
        <v>0</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F10068B0-A33D-4E77-B384-32B7E9677BC4}">
      <formula1>INDIRECT(L11)</formula1>
    </dataValidation>
    <dataValidation type="list" allowBlank="1" showInputMessage="1" showErrorMessage="1" sqref="Y11:AB34" xr:uid="{E4FEB9F4-AED7-4DBE-BCA8-C9264F3F788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3978F-41A4-4B55-8329-CC18F33CDA95}">
          <x14:formula1>
            <xm:f>'(参考)リスト'!$F$16:$F$21</xm:f>
          </x14:formula1>
          <xm:sqref>U11:X34</xm:sqref>
        </x14:dataValidation>
        <x14:dataValidation type="list" allowBlank="1" showInputMessage="1" showErrorMessage="1" xr:uid="{853B2599-9AA1-4F56-904F-F86742D02961}">
          <x14:formula1>
            <xm:f>'(参考)リスト'!$D$16:$D$18</xm:f>
          </x14:formula1>
          <xm:sqref>P11:Q34</xm:sqref>
        </x14:dataValidation>
        <x14:dataValidation type="list" allowBlank="1" showInputMessage="1" showErrorMessage="1" xr:uid="{EF122264-3D28-472C-9819-037989BC3892}">
          <x14:formula1>
            <xm:f>'(参考)リスト'!$E$16:$E$27</xm:f>
          </x14:formula1>
          <xm:sqref>R11:T34</xm:sqref>
        </x14:dataValidation>
        <x14:dataValidation type="list" allowBlank="1" showInputMessage="1" showErrorMessage="1" xr:uid="{D8824FF6-3414-48A6-99CB-49283B93AB31}">
          <x14:formula1>
            <xm:f>'(参考)リスト'!$B$16:$B$21</xm:f>
          </x14:formula1>
          <xm:sqref>L11:M34</xm:sqref>
        </x14:dataValidation>
        <x14:dataValidation type="list" allowBlank="1" showInputMessage="1" showErrorMessage="1" xr:uid="{EF6D2CCA-35A9-4CB1-A6BD-B5ECA8F52A5A}">
          <x14:formula1>
            <xm:f>'(参考)リスト'!$G$16:$G$19</xm:f>
          </x14:formula1>
          <xm:sqref>AM35:AO38</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7996E-EBC5-46D0-86A3-6072682AF35D}">
  <sheetPr codeName="Sheet137">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S036</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2</v>
      </c>
      <c r="BF5" s="57">
        <f t="shared" si="0"/>
        <v>4</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0.62</v>
      </c>
      <c r="BR5" s="57">
        <f>AF35</f>
        <v>0.22517000000000001</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5"/>
      <c r="F6" s="965"/>
      <c r="G6" s="965"/>
      <c r="H6" s="965"/>
      <c r="I6" s="965"/>
      <c r="J6" s="1003"/>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1224</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c r="W11" s="922" t="s">
        <v>526</v>
      </c>
      <c r="X11" s="923"/>
      <c r="Y11" s="56"/>
      <c r="Z11" s="56"/>
      <c r="AA11" s="56"/>
      <c r="AB11" s="56"/>
      <c r="AC11" s="62"/>
      <c r="AD11" s="62"/>
      <c r="AE11" s="62"/>
      <c r="AF11" s="62">
        <v>1.027E-2</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542</v>
      </c>
      <c r="O12" s="923"/>
      <c r="P12" s="922" t="s">
        <v>537</v>
      </c>
      <c r="Q12" s="923"/>
      <c r="R12" s="608" t="s">
        <v>457</v>
      </c>
      <c r="S12" s="608"/>
      <c r="T12" s="608"/>
      <c r="U12" s="922" t="s">
        <v>538</v>
      </c>
      <c r="V12" s="923"/>
      <c r="W12" s="922" t="s">
        <v>595</v>
      </c>
      <c r="X12" s="923"/>
      <c r="Y12" s="56"/>
      <c r="Z12" s="56"/>
      <c r="AA12" s="56"/>
      <c r="AB12" s="56"/>
      <c r="AC12" s="62"/>
      <c r="AD12" s="62"/>
      <c r="AE12" s="62">
        <v>0.26</v>
      </c>
      <c r="AF12" s="62"/>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543</v>
      </c>
      <c r="O13" s="923"/>
      <c r="P13" s="922" t="s">
        <v>537</v>
      </c>
      <c r="Q13" s="923"/>
      <c r="R13" s="314" t="s">
        <v>457</v>
      </c>
      <c r="S13" s="565"/>
      <c r="T13" s="315"/>
      <c r="U13" s="922" t="s">
        <v>631</v>
      </c>
      <c r="V13" s="923"/>
      <c r="W13" s="922" t="s">
        <v>526</v>
      </c>
      <c r="X13" s="923"/>
      <c r="Y13" s="56"/>
      <c r="Z13" s="56"/>
      <c r="AA13" s="56"/>
      <c r="AB13" s="56"/>
      <c r="AC13" s="62"/>
      <c r="AD13" s="62"/>
      <c r="AE13" s="62">
        <v>0.36</v>
      </c>
      <c r="AF13" s="62"/>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631</v>
      </c>
      <c r="V14" s="923"/>
      <c r="W14" s="922" t="s">
        <v>526</v>
      </c>
      <c r="X14" s="923"/>
      <c r="Y14" s="56"/>
      <c r="Z14" s="56"/>
      <c r="AA14" s="56"/>
      <c r="AB14" s="56"/>
      <c r="AC14" s="62"/>
      <c r="AD14" s="62"/>
      <c r="AE14" s="62"/>
      <c r="AF14" s="62">
        <v>2.4899999999999999E-2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592</v>
      </c>
      <c r="V15" s="923"/>
      <c r="W15" s="922" t="s">
        <v>526</v>
      </c>
      <c r="X15" s="923"/>
      <c r="Y15" s="56"/>
      <c r="Z15" s="56"/>
      <c r="AA15" s="56"/>
      <c r="AB15" s="56"/>
      <c r="AC15" s="62"/>
      <c r="AD15" s="62"/>
      <c r="AE15" s="62"/>
      <c r="AF15" s="62">
        <v>0.15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533</v>
      </c>
      <c r="O16" s="923"/>
      <c r="P16" s="922" t="s">
        <v>537</v>
      </c>
      <c r="Q16" s="923"/>
      <c r="R16" s="314" t="s">
        <v>457</v>
      </c>
      <c r="S16" s="565"/>
      <c r="T16" s="315"/>
      <c r="U16" s="922" t="s">
        <v>526</v>
      </c>
      <c r="V16" s="923"/>
      <c r="W16" s="922" t="s">
        <v>526</v>
      </c>
      <c r="X16" s="923"/>
      <c r="Y16" s="56"/>
      <c r="Z16" s="56"/>
      <c r="AA16" s="56"/>
      <c r="AB16" s="56"/>
      <c r="AC16" s="62"/>
      <c r="AD16" s="62"/>
      <c r="AE16" s="62"/>
      <c r="AF16" s="62">
        <v>0.04</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0.62</v>
      </c>
      <c r="AF35" s="125">
        <f t="shared" si="7"/>
        <v>0.22517000000000001</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2</v>
      </c>
      <c r="AF37" s="954">
        <f t="shared" si="8"/>
        <v>4</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7"/>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7"/>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7"/>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7"/>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E35255C0-54E2-470E-B851-D9265CA2B305}">
      <formula1>"〇,"</formula1>
    </dataValidation>
    <dataValidation type="list" allowBlank="1" showInputMessage="1" showErrorMessage="1" sqref="N11:O34" xr:uid="{BC1489FF-228D-42ED-9558-0AF5066402C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10A0A0-7984-4FC6-9477-0657EA124DB3}">
          <x14:formula1>
            <xm:f>'(参考)リスト'!$G$16:$G$19</xm:f>
          </x14:formula1>
          <xm:sqref>AM35:AO38</xm:sqref>
        </x14:dataValidation>
        <x14:dataValidation type="list" allowBlank="1" showInputMessage="1" showErrorMessage="1" xr:uid="{65432349-89AE-44A4-8B16-2748951ADB9C}">
          <x14:formula1>
            <xm:f>'(参考)リスト'!$B$16:$B$21</xm:f>
          </x14:formula1>
          <xm:sqref>L11:M34</xm:sqref>
        </x14:dataValidation>
        <x14:dataValidation type="list" allowBlank="1" showInputMessage="1" showErrorMessage="1" xr:uid="{085FE8A2-2413-4A1B-8316-BC6CA570D815}">
          <x14:formula1>
            <xm:f>'(参考)リスト'!$E$16:$E$27</xm:f>
          </x14:formula1>
          <xm:sqref>R11:T34</xm:sqref>
        </x14:dataValidation>
        <x14:dataValidation type="list" allowBlank="1" showInputMessage="1" showErrorMessage="1" xr:uid="{CF8AC1FC-7996-41BF-926A-1231B0E88CB7}">
          <x14:formula1>
            <xm:f>'(参考)リスト'!$D$16:$D$18</xm:f>
          </x14:formula1>
          <xm:sqref>P11:Q34</xm:sqref>
        </x14:dataValidation>
        <x14:dataValidation type="list" allowBlank="1" showInputMessage="1" showErrorMessage="1" xr:uid="{CE6E00A5-E76D-41F2-8695-35A8F9827B03}">
          <x14:formula1>
            <xm:f>'(参考)リスト'!$F$16:$F$21</xm:f>
          </x14:formula1>
          <xm:sqref>U11:X34</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70C6-349B-4CFC-B8E9-2DD5D861F225}">
  <sheetPr codeName="Sheet138">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S037</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0</v>
      </c>
      <c r="BJ5" s="57">
        <f t="shared" si="0"/>
        <v>0</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0.55769999999999997</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1225</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538</v>
      </c>
      <c r="V11" s="923" t="s">
        <v>538</v>
      </c>
      <c r="W11" s="922" t="s">
        <v>526</v>
      </c>
      <c r="X11" s="923"/>
      <c r="Y11" s="56"/>
      <c r="Z11" s="56"/>
      <c r="AA11" s="56"/>
      <c r="AB11" s="56"/>
      <c r="AC11" s="62"/>
      <c r="AD11" s="62"/>
      <c r="AE11" s="62"/>
      <c r="AF11" s="62">
        <v>8.3999999999999995E-3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543</v>
      </c>
      <c r="O12" s="923"/>
      <c r="P12" s="922" t="s">
        <v>537</v>
      </c>
      <c r="Q12" s="923"/>
      <c r="R12" s="608" t="s">
        <v>457</v>
      </c>
      <c r="S12" s="608"/>
      <c r="T12" s="608"/>
      <c r="U12" s="922" t="s">
        <v>631</v>
      </c>
      <c r="V12" s="923"/>
      <c r="W12" s="922" t="s">
        <v>526</v>
      </c>
      <c r="X12" s="923"/>
      <c r="Y12" s="56"/>
      <c r="Z12" s="56"/>
      <c r="AA12" s="56"/>
      <c r="AB12" s="56"/>
      <c r="AC12" s="62"/>
      <c r="AD12" s="62"/>
      <c r="AE12" s="62"/>
      <c r="AF12" s="62">
        <v>0.02</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0.37</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538</v>
      </c>
      <c r="V14" s="923"/>
      <c r="W14" s="922" t="s">
        <v>526</v>
      </c>
      <c r="X14" s="923"/>
      <c r="Y14" s="56"/>
      <c r="Z14" s="56"/>
      <c r="AA14" s="56"/>
      <c r="AB14" s="56"/>
      <c r="AC14" s="62"/>
      <c r="AD14" s="62"/>
      <c r="AE14" s="62"/>
      <c r="AF14" s="62">
        <v>9.2999999999999992E-3</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526</v>
      </c>
      <c r="V15" s="923"/>
      <c r="W15" s="922" t="s">
        <v>526</v>
      </c>
      <c r="X15" s="923"/>
      <c r="Y15" s="56"/>
      <c r="Z15" s="56"/>
      <c r="AA15" s="56"/>
      <c r="AB15" s="56"/>
      <c r="AC15" s="62"/>
      <c r="AD15" s="62"/>
      <c r="AE15" s="62"/>
      <c r="AF15" s="62">
        <v>0.15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0.55769999999999997</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71B37EE0-B34A-4C3D-A6F8-B3DB9C8182D7}">
      <formula1>INDIRECT(L11)</formula1>
    </dataValidation>
    <dataValidation type="list" allowBlank="1" showInputMessage="1" showErrorMessage="1" sqref="Y11:AB34" xr:uid="{ACE79A7D-B91F-4F64-AF28-98F5010257C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FE2211F-3223-464C-A32B-C41B38053A2E}">
          <x14:formula1>
            <xm:f>'(参考)リスト'!$F$16:$F$21</xm:f>
          </x14:formula1>
          <xm:sqref>U11:X34</xm:sqref>
        </x14:dataValidation>
        <x14:dataValidation type="list" allowBlank="1" showInputMessage="1" showErrorMessage="1" xr:uid="{1E77EDCE-2902-435E-8E4E-EC62210C9E29}">
          <x14:formula1>
            <xm:f>'(参考)リスト'!$D$16:$D$18</xm:f>
          </x14:formula1>
          <xm:sqref>P11:Q34</xm:sqref>
        </x14:dataValidation>
        <x14:dataValidation type="list" allowBlank="1" showInputMessage="1" showErrorMessage="1" xr:uid="{5A8ABC5F-8098-4C14-84A0-7E1F2DBCC110}">
          <x14:formula1>
            <xm:f>'(参考)リスト'!$E$16:$E$27</xm:f>
          </x14:formula1>
          <xm:sqref>R11:T34</xm:sqref>
        </x14:dataValidation>
        <x14:dataValidation type="list" allowBlank="1" showInputMessage="1" showErrorMessage="1" xr:uid="{5B7495FD-852A-4DD4-9F03-5C635B90769C}">
          <x14:formula1>
            <xm:f>'(参考)リスト'!$B$16:$B$21</xm:f>
          </x14:formula1>
          <xm:sqref>L11:M34</xm:sqref>
        </x14:dataValidation>
        <x14:dataValidation type="list" allowBlank="1" showInputMessage="1" showErrorMessage="1" xr:uid="{6DD27090-70FC-49A0-8C78-066D0227EA9E}">
          <x14:formula1>
            <xm:f>'(参考)リスト'!$G$16:$G$19</xm:f>
          </x14:formula1>
          <xm:sqref>AM35:AO38</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2291D-E563-4535-8FBB-C4EE342FB1F7}">
  <sheetPr codeName="Sheet139">
    <pageSetUpPr fitToPage="1"/>
  </sheetPr>
  <dimension ref="B1:CH53"/>
  <sheetViews>
    <sheetView showGridLines="0" view="pageBreakPreview" zoomScale="130" zoomScaleNormal="85" zoomScaleSheetLayoutView="130" workbookViewId="0">
      <selection activeCell="B5" sqref="B3: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1283</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S038</v>
      </c>
      <c r="AW5" s="44">
        <f>R7</f>
        <v>10.6</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1</v>
      </c>
      <c r="BJ5" s="57">
        <f t="shared" si="0"/>
        <v>1</v>
      </c>
      <c r="BK5" s="57">
        <f>IF(Y37&gt;0,R7,"")</f>
        <v>10.6</v>
      </c>
      <c r="BL5" s="45" t="str">
        <f>IF(Y37&gt;0,"",IF(Z37&gt;0,R7,""))</f>
        <v/>
      </c>
      <c r="BM5" s="45" t="e">
        <f>IF(Y37+Z37&gt;0,"",IF(AA37&gt;0,R7,""))</f>
        <v>#VALUE!</v>
      </c>
      <c r="BN5" s="45" t="e">
        <f>IF(Y37+Z37+AA37&gt;0,"",IF(AB37&gt;0,R7,""))</f>
        <v>#VALUE!</v>
      </c>
      <c r="BO5" s="57">
        <f>AC35</f>
        <v>0</v>
      </c>
      <c r="BP5" s="57">
        <f t="shared" ref="BP5:BQ5" si="1">AD35</f>
        <v>0</v>
      </c>
      <c r="BQ5" s="57">
        <f t="shared" si="1"/>
        <v>0</v>
      </c>
      <c r="BR5" s="57">
        <f>AF35</f>
        <v>0.309</v>
      </c>
      <c r="BS5" s="57">
        <f>AG35</f>
        <v>0</v>
      </c>
      <c r="BT5" s="57">
        <f>AH35</f>
        <v>0</v>
      </c>
      <c r="BU5" s="57">
        <f>AI35</f>
        <v>4.4000000000000004</v>
      </c>
      <c r="BV5" s="57">
        <f>AJ35</f>
        <v>0.56000000000000005</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1226</v>
      </c>
      <c r="O7" s="937"/>
      <c r="P7" s="975" t="s">
        <v>316</v>
      </c>
      <c r="Q7" s="961"/>
      <c r="R7" s="977">
        <v>10.6</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637</v>
      </c>
      <c r="O11" s="923"/>
      <c r="P11" s="922" t="s">
        <v>464</v>
      </c>
      <c r="Q11" s="923"/>
      <c r="R11" s="608" t="s">
        <v>465</v>
      </c>
      <c r="S11" s="608"/>
      <c r="T11" s="608"/>
      <c r="U11" s="922" t="s">
        <v>526</v>
      </c>
      <c r="V11" s="923"/>
      <c r="W11" s="922" t="s">
        <v>526</v>
      </c>
      <c r="X11" s="923"/>
      <c r="Y11" s="56"/>
      <c r="Z11" s="56"/>
      <c r="AA11" s="56"/>
      <c r="AB11" s="56"/>
      <c r="AC11" s="62"/>
      <c r="AD11" s="62"/>
      <c r="AE11" s="62"/>
      <c r="AF11" s="62"/>
      <c r="AG11" s="62"/>
      <c r="AH11" s="62"/>
      <c r="AI11" s="62">
        <v>4.4000000000000004</v>
      </c>
      <c r="AJ11" s="62"/>
      <c r="AK11" s="936"/>
      <c r="AL11" s="937"/>
      <c r="AM11" s="937"/>
      <c r="AN11" s="937"/>
      <c r="AO11" s="938"/>
      <c r="AP11" s="2"/>
      <c r="AQ11" s="61">
        <f>IF(P11="材質劣化",2,IF(P11="漏水",3,1))</f>
        <v>3</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458</v>
      </c>
      <c r="S12" s="608"/>
      <c r="T12" s="608"/>
      <c r="U12" s="922" t="s">
        <v>526</v>
      </c>
      <c r="V12" s="923"/>
      <c r="W12" s="922" t="s">
        <v>526</v>
      </c>
      <c r="X12" s="923"/>
      <c r="Y12" s="56"/>
      <c r="Z12" s="56"/>
      <c r="AA12" s="56"/>
      <c r="AB12" s="56"/>
      <c r="AC12" s="62"/>
      <c r="AD12" s="62"/>
      <c r="AE12" s="62"/>
      <c r="AF12" s="62">
        <v>0.01</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603</v>
      </c>
      <c r="O13" s="923"/>
      <c r="P13" s="922" t="s">
        <v>537</v>
      </c>
      <c r="Q13" s="923"/>
      <c r="R13" s="314" t="s">
        <v>457</v>
      </c>
      <c r="S13" s="565"/>
      <c r="T13" s="315"/>
      <c r="U13" s="922" t="s">
        <v>538</v>
      </c>
      <c r="V13" s="923"/>
      <c r="W13" s="922" t="s">
        <v>526</v>
      </c>
      <c r="X13" s="923"/>
      <c r="Y13" s="56"/>
      <c r="Z13" s="56"/>
      <c r="AA13" s="56"/>
      <c r="AB13" s="56"/>
      <c r="AC13" s="62"/>
      <c r="AD13" s="62"/>
      <c r="AE13" s="62"/>
      <c r="AF13" s="62">
        <v>0.11</v>
      </c>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455</v>
      </c>
      <c r="M14" s="923"/>
      <c r="N14" s="922" t="s">
        <v>532</v>
      </c>
      <c r="O14" s="923"/>
      <c r="P14" s="922" t="s">
        <v>537</v>
      </c>
      <c r="Q14" s="923"/>
      <c r="R14" s="314" t="s">
        <v>456</v>
      </c>
      <c r="S14" s="565"/>
      <c r="T14" s="315"/>
      <c r="U14" s="922" t="s">
        <v>631</v>
      </c>
      <c r="V14" s="923"/>
      <c r="W14" s="922" t="s">
        <v>526</v>
      </c>
      <c r="X14" s="923"/>
      <c r="Y14" s="56"/>
      <c r="Z14" s="56"/>
      <c r="AA14" s="56"/>
      <c r="AB14" s="56"/>
      <c r="AC14" s="62"/>
      <c r="AD14" s="62"/>
      <c r="AE14" s="62"/>
      <c r="AF14" s="62">
        <v>3.4000000000000002E-2</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531</v>
      </c>
      <c r="O15" s="923"/>
      <c r="P15" s="922" t="s">
        <v>537</v>
      </c>
      <c r="Q15" s="923"/>
      <c r="R15" s="314" t="s">
        <v>458</v>
      </c>
      <c r="S15" s="565"/>
      <c r="T15" s="315"/>
      <c r="U15" s="922" t="s">
        <v>538</v>
      </c>
      <c r="V15" s="923"/>
      <c r="W15" s="922" t="s">
        <v>526</v>
      </c>
      <c r="X15" s="923"/>
      <c r="Y15" s="56"/>
      <c r="Z15" s="56"/>
      <c r="AA15" s="56"/>
      <c r="AB15" s="56"/>
      <c r="AC15" s="62"/>
      <c r="AD15" s="62"/>
      <c r="AE15" s="62"/>
      <c r="AF15" s="62">
        <v>1.4999999999999999E-2</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603</v>
      </c>
      <c r="O16" s="923"/>
      <c r="P16" s="922" t="s">
        <v>537</v>
      </c>
      <c r="Q16" s="923"/>
      <c r="R16" s="314" t="s">
        <v>457</v>
      </c>
      <c r="S16" s="565"/>
      <c r="T16" s="315"/>
      <c r="U16" s="922" t="s">
        <v>526</v>
      </c>
      <c r="V16" s="923"/>
      <c r="W16" s="922" t="s">
        <v>526</v>
      </c>
      <c r="X16" s="923"/>
      <c r="Y16" s="56"/>
      <c r="Z16" s="56"/>
      <c r="AA16" s="56"/>
      <c r="AB16" s="56"/>
      <c r="AC16" s="62"/>
      <c r="AD16" s="62"/>
      <c r="AE16" s="62"/>
      <c r="AF16" s="62">
        <v>0.14000000000000001</v>
      </c>
      <c r="AG16" s="62"/>
      <c r="AH16" s="62"/>
      <c r="AI16" s="62"/>
      <c r="AJ16" s="62"/>
      <c r="AK16" s="936"/>
      <c r="AL16" s="937"/>
      <c r="AM16" s="937"/>
      <c r="AN16" s="937"/>
      <c r="AO16" s="938"/>
      <c r="AP16" s="2"/>
      <c r="AQ16" s="61">
        <f t="shared" si="2"/>
        <v>2</v>
      </c>
    </row>
    <row r="17" spans="2:46" ht="12" customHeight="1" x14ac:dyDescent="0.15">
      <c r="B17" s="963"/>
      <c r="C17" s="968"/>
      <c r="D17" s="966"/>
      <c r="E17" s="966"/>
      <c r="F17" s="966"/>
      <c r="G17" s="966"/>
      <c r="H17" s="966"/>
      <c r="I17" s="966"/>
      <c r="J17" s="967"/>
      <c r="K17" s="101">
        <v>7</v>
      </c>
      <c r="L17" s="922" t="s">
        <v>455</v>
      </c>
      <c r="M17" s="923"/>
      <c r="N17" s="922" t="s">
        <v>532</v>
      </c>
      <c r="O17" s="923"/>
      <c r="P17" s="922" t="s">
        <v>464</v>
      </c>
      <c r="Q17" s="923"/>
      <c r="R17" s="314" t="s">
        <v>464</v>
      </c>
      <c r="S17" s="565"/>
      <c r="T17" s="315"/>
      <c r="U17" s="922" t="s">
        <v>526</v>
      </c>
      <c r="V17" s="923"/>
      <c r="W17" s="922" t="s">
        <v>526</v>
      </c>
      <c r="X17" s="923"/>
      <c r="Y17" s="56"/>
      <c r="Z17" s="56"/>
      <c r="AA17" s="56"/>
      <c r="AB17" s="56"/>
      <c r="AC17" s="62"/>
      <c r="AD17" s="62"/>
      <c r="AE17" s="62"/>
      <c r="AF17" s="62"/>
      <c r="AG17" s="62"/>
      <c r="AH17" s="62"/>
      <c r="AI17" s="62"/>
      <c r="AJ17" s="62">
        <v>0.56000000000000005</v>
      </c>
      <c r="AK17" s="936"/>
      <c r="AL17" s="937"/>
      <c r="AM17" s="937"/>
      <c r="AN17" s="937"/>
      <c r="AO17" s="938"/>
      <c r="AP17" s="2"/>
      <c r="AQ17" s="61">
        <f t="shared" si="2"/>
        <v>3</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0.309</v>
      </c>
      <c r="AG35" s="125">
        <f t="shared" si="7"/>
        <v>0</v>
      </c>
      <c r="AH35" s="125">
        <f t="shared" si="7"/>
        <v>0</v>
      </c>
      <c r="AI35" s="125">
        <f t="shared" si="7"/>
        <v>4.4000000000000004</v>
      </c>
      <c r="AJ35" s="126">
        <f t="shared" si="7"/>
        <v>0.56000000000000005</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1</v>
      </c>
      <c r="AJ37" s="954">
        <f>COUNTA(AJ11:AJ34)</f>
        <v>1</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60DE5839-FA27-4B4C-9076-F7F03EEB9A14}">
      <formula1>INDIRECT(L11)</formula1>
    </dataValidation>
    <dataValidation type="list" allowBlank="1" showInputMessage="1" showErrorMessage="1" sqref="Y11:AB34" xr:uid="{0FFD9AB2-2C0D-4501-AE28-85AEC1DB65F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666483-BD6C-49BC-BD29-98AEA6DF9AD9}">
          <x14:formula1>
            <xm:f>'(参考)リスト'!$F$16:$F$21</xm:f>
          </x14:formula1>
          <xm:sqref>U11:X34</xm:sqref>
        </x14:dataValidation>
        <x14:dataValidation type="list" allowBlank="1" showInputMessage="1" showErrorMessage="1" xr:uid="{5E3E83F8-4CCF-4EA6-A657-0F10D932F61D}">
          <x14:formula1>
            <xm:f>'(参考)リスト'!$D$16:$D$18</xm:f>
          </x14:formula1>
          <xm:sqref>P11:Q34</xm:sqref>
        </x14:dataValidation>
        <x14:dataValidation type="list" allowBlank="1" showInputMessage="1" showErrorMessage="1" xr:uid="{69371815-984E-4F86-A0E0-6A8D5DFD146C}">
          <x14:formula1>
            <xm:f>'(参考)リスト'!$E$16:$E$27</xm:f>
          </x14:formula1>
          <xm:sqref>R11:T34</xm:sqref>
        </x14:dataValidation>
        <x14:dataValidation type="list" allowBlank="1" showInputMessage="1" showErrorMessage="1" xr:uid="{1081189A-BAD9-4811-9ABA-C462760A832C}">
          <x14:formula1>
            <xm:f>'(参考)リスト'!$B$16:$B$21</xm:f>
          </x14:formula1>
          <xm:sqref>L11:M34</xm:sqref>
        </x14:dataValidation>
        <x14:dataValidation type="list" allowBlank="1" showInputMessage="1" showErrorMessage="1" xr:uid="{A90875DD-09AE-4875-AD26-E0F20754BC3B}">
          <x14:formula1>
            <xm:f>'(参考)リスト'!$G$16:$G$19</xm:f>
          </x14:formula1>
          <xm:sqref>AM35:AO38</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62A9-4E4B-477E-8E66-3A9239872427}">
  <sheetPr codeName="Sheet140">
    <pageSetUpPr fitToPage="1"/>
  </sheetPr>
  <dimension ref="B1:CH53"/>
  <sheetViews>
    <sheetView showGridLines="0" view="pageBreakPreview" zoomScale="130" zoomScaleNormal="85" zoomScaleSheetLayoutView="13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520</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S039</v>
      </c>
      <c r="AW5" s="44">
        <f>R7</f>
        <v>10.5</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5</v>
      </c>
      <c r="BG5" s="57">
        <f t="shared" si="0"/>
        <v>0</v>
      </c>
      <c r="BH5" s="57">
        <f t="shared" si="0"/>
        <v>0</v>
      </c>
      <c r="BI5" s="57">
        <f>AI37</f>
        <v>2</v>
      </c>
      <c r="BJ5" s="57">
        <f t="shared" si="0"/>
        <v>2</v>
      </c>
      <c r="BK5" s="57">
        <f>IF(Y37&gt;0,R7,"")</f>
        <v>10.5</v>
      </c>
      <c r="BL5" s="45" t="str">
        <f>IF(Y37&gt;0,"",IF(Z37&gt;0,R7,""))</f>
        <v/>
      </c>
      <c r="BM5" s="45" t="e">
        <f>IF(Y37+Z37&gt;0,"",IF(AA37&gt;0,R7,""))</f>
        <v>#VALUE!</v>
      </c>
      <c r="BN5" s="45" t="e">
        <f>IF(Y37+Z37+AA37&gt;0,"",IF(AB37&gt;0,R7,""))</f>
        <v>#VALUE!</v>
      </c>
      <c r="BO5" s="57">
        <f>AC35</f>
        <v>0</v>
      </c>
      <c r="BP5" s="57">
        <f t="shared" ref="BP5:BQ5" si="1">AD35</f>
        <v>0</v>
      </c>
      <c r="BQ5" s="57">
        <f t="shared" si="1"/>
        <v>0</v>
      </c>
      <c r="BR5" s="57">
        <f>AF35</f>
        <v>0.81792000000000009</v>
      </c>
      <c r="BS5" s="57">
        <f>AG35</f>
        <v>0</v>
      </c>
      <c r="BT5" s="57">
        <f>AH35</f>
        <v>0</v>
      </c>
      <c r="BU5" s="57">
        <f>AI35</f>
        <v>7.1</v>
      </c>
      <c r="BV5" s="57">
        <f>AJ35</f>
        <v>13.08</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1227</v>
      </c>
      <c r="O7" s="937"/>
      <c r="P7" s="975" t="s">
        <v>316</v>
      </c>
      <c r="Q7" s="961"/>
      <c r="R7" s="977">
        <v>10.5</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536</v>
      </c>
      <c r="O11" s="923"/>
      <c r="P11" s="922" t="s">
        <v>537</v>
      </c>
      <c r="Q11" s="923"/>
      <c r="R11" s="608" t="s">
        <v>456</v>
      </c>
      <c r="S11" s="608"/>
      <c r="T11" s="608"/>
      <c r="U11" s="922" t="s">
        <v>631</v>
      </c>
      <c r="V11" s="923"/>
      <c r="W11" s="922" t="s">
        <v>526</v>
      </c>
      <c r="X11" s="923"/>
      <c r="Y11" s="56"/>
      <c r="Z11" s="56"/>
      <c r="AA11" s="56"/>
      <c r="AB11" s="56"/>
      <c r="AC11" s="62"/>
      <c r="AD11" s="62"/>
      <c r="AE11" s="62"/>
      <c r="AF11" s="62">
        <v>7.1999999999999998E-3</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531</v>
      </c>
      <c r="O12" s="923"/>
      <c r="P12" s="922" t="s">
        <v>537</v>
      </c>
      <c r="Q12" s="923"/>
      <c r="R12" s="608" t="s">
        <v>456</v>
      </c>
      <c r="S12" s="608"/>
      <c r="T12" s="608"/>
      <c r="U12" s="922" t="s">
        <v>538</v>
      </c>
      <c r="V12" s="923"/>
      <c r="W12" s="922" t="s">
        <v>526</v>
      </c>
      <c r="X12" s="923"/>
      <c r="Y12" s="56"/>
      <c r="Z12" s="56"/>
      <c r="AA12" s="56"/>
      <c r="AB12" s="56"/>
      <c r="AC12" s="62"/>
      <c r="AD12" s="62"/>
      <c r="AE12" s="62"/>
      <c r="AF12" s="62">
        <v>3.1199999999999999E-3</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455</v>
      </c>
      <c r="M13" s="923"/>
      <c r="N13" s="922" t="s">
        <v>543</v>
      </c>
      <c r="O13" s="923"/>
      <c r="P13" s="922" t="s">
        <v>464</v>
      </c>
      <c r="Q13" s="923"/>
      <c r="R13" s="314" t="s">
        <v>464</v>
      </c>
      <c r="S13" s="565"/>
      <c r="T13" s="315"/>
      <c r="U13" s="922" t="s">
        <v>538</v>
      </c>
      <c r="V13" s="923"/>
      <c r="W13" s="922" t="s">
        <v>526</v>
      </c>
      <c r="X13" s="923"/>
      <c r="Y13" s="56"/>
      <c r="Z13" s="56"/>
      <c r="AA13" s="56"/>
      <c r="AB13" s="56"/>
      <c r="AC13" s="62"/>
      <c r="AD13" s="62"/>
      <c r="AE13" s="62"/>
      <c r="AF13" s="62"/>
      <c r="AG13" s="62"/>
      <c r="AH13" s="62"/>
      <c r="AI13" s="62"/>
      <c r="AJ13" s="62">
        <v>7.14</v>
      </c>
      <c r="AK13" s="936"/>
      <c r="AL13" s="937"/>
      <c r="AM13" s="937"/>
      <c r="AN13" s="937"/>
      <c r="AO13" s="938"/>
      <c r="AP13" s="2"/>
      <c r="AQ13" s="61">
        <f t="shared" ref="AQ13:AQ27" si="2">IF(P13="材質劣化",2,IF(P13="漏水",3,1))</f>
        <v>3</v>
      </c>
    </row>
    <row r="14" spans="2:86" ht="12" customHeight="1" x14ac:dyDescent="0.15">
      <c r="B14" s="963"/>
      <c r="C14" s="968"/>
      <c r="D14" s="966"/>
      <c r="E14" s="966"/>
      <c r="F14" s="966"/>
      <c r="G14" s="966"/>
      <c r="H14" s="966"/>
      <c r="I14" s="966"/>
      <c r="J14" s="967"/>
      <c r="K14" s="101">
        <v>4</v>
      </c>
      <c r="L14" s="922" t="s">
        <v>455</v>
      </c>
      <c r="M14" s="923"/>
      <c r="N14" s="922" t="s">
        <v>603</v>
      </c>
      <c r="O14" s="923"/>
      <c r="P14" s="922" t="s">
        <v>537</v>
      </c>
      <c r="Q14" s="923"/>
      <c r="R14" s="314" t="s">
        <v>457</v>
      </c>
      <c r="S14" s="565"/>
      <c r="T14" s="315"/>
      <c r="U14" s="922" t="s">
        <v>538</v>
      </c>
      <c r="V14" s="923"/>
      <c r="W14" s="922" t="s">
        <v>526</v>
      </c>
      <c r="X14" s="923"/>
      <c r="Y14" s="56"/>
      <c r="Z14" s="56"/>
      <c r="AA14" s="56"/>
      <c r="AB14" s="56"/>
      <c r="AC14" s="62"/>
      <c r="AD14" s="62"/>
      <c r="AE14" s="62"/>
      <c r="AF14" s="62">
        <v>0.65</v>
      </c>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603</v>
      </c>
      <c r="O15" s="923"/>
      <c r="P15" s="922" t="s">
        <v>537</v>
      </c>
      <c r="Q15" s="923"/>
      <c r="R15" s="314" t="s">
        <v>457</v>
      </c>
      <c r="S15" s="565"/>
      <c r="T15" s="315"/>
      <c r="U15" s="922" t="s">
        <v>538</v>
      </c>
      <c r="V15" s="923"/>
      <c r="W15" s="922" t="s">
        <v>526</v>
      </c>
      <c r="X15" s="923"/>
      <c r="Y15" s="56"/>
      <c r="Z15" s="56"/>
      <c r="AA15" s="56"/>
      <c r="AB15" s="56"/>
      <c r="AC15" s="62"/>
      <c r="AD15" s="62"/>
      <c r="AE15" s="62"/>
      <c r="AF15" s="62">
        <v>0.15</v>
      </c>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v>6</v>
      </c>
      <c r="L16" s="922" t="s">
        <v>455</v>
      </c>
      <c r="M16" s="923"/>
      <c r="N16" s="922" t="s">
        <v>602</v>
      </c>
      <c r="O16" s="923"/>
      <c r="P16" s="922" t="s">
        <v>464</v>
      </c>
      <c r="Q16" s="923"/>
      <c r="R16" s="314" t="s">
        <v>464</v>
      </c>
      <c r="S16" s="565"/>
      <c r="T16" s="315"/>
      <c r="U16" s="922" t="s">
        <v>526</v>
      </c>
      <c r="V16" s="923"/>
      <c r="W16" s="922" t="s">
        <v>526</v>
      </c>
      <c r="X16" s="923"/>
      <c r="Y16" s="56"/>
      <c r="Z16" s="56"/>
      <c r="AA16" s="56"/>
      <c r="AB16" s="56"/>
      <c r="AC16" s="62"/>
      <c r="AD16" s="62"/>
      <c r="AE16" s="62"/>
      <c r="AF16" s="62"/>
      <c r="AG16" s="62"/>
      <c r="AH16" s="62"/>
      <c r="AI16" s="62"/>
      <c r="AJ16" s="62">
        <v>5.94</v>
      </c>
      <c r="AK16" s="936"/>
      <c r="AL16" s="937"/>
      <c r="AM16" s="937"/>
      <c r="AN16" s="937"/>
      <c r="AO16" s="938"/>
      <c r="AP16" s="2"/>
      <c r="AQ16" s="61">
        <f t="shared" si="2"/>
        <v>3</v>
      </c>
    </row>
    <row r="17" spans="2:46" ht="12" customHeight="1" x14ac:dyDescent="0.15">
      <c r="B17" s="963"/>
      <c r="C17" s="968"/>
      <c r="D17" s="966"/>
      <c r="E17" s="966"/>
      <c r="F17" s="966"/>
      <c r="G17" s="966"/>
      <c r="H17" s="966"/>
      <c r="I17" s="966"/>
      <c r="J17" s="967"/>
      <c r="K17" s="101">
        <v>7</v>
      </c>
      <c r="L17" s="922" t="s">
        <v>455</v>
      </c>
      <c r="M17" s="923"/>
      <c r="N17" s="922" t="s">
        <v>536</v>
      </c>
      <c r="O17" s="923"/>
      <c r="P17" s="922" t="s">
        <v>537</v>
      </c>
      <c r="Q17" s="923"/>
      <c r="R17" s="314" t="s">
        <v>456</v>
      </c>
      <c r="S17" s="565"/>
      <c r="T17" s="315"/>
      <c r="U17" s="922" t="s">
        <v>526</v>
      </c>
      <c r="V17" s="923"/>
      <c r="W17" s="922" t="s">
        <v>526</v>
      </c>
      <c r="X17" s="923"/>
      <c r="Y17" s="56"/>
      <c r="Z17" s="56"/>
      <c r="AA17" s="56"/>
      <c r="AB17" s="56"/>
      <c r="AC17" s="62"/>
      <c r="AD17" s="62"/>
      <c r="AE17" s="62"/>
      <c r="AF17" s="62">
        <v>7.6E-3</v>
      </c>
      <c r="AG17" s="62"/>
      <c r="AH17" s="62"/>
      <c r="AI17" s="62"/>
      <c r="AJ17" s="62"/>
      <c r="AK17" s="936"/>
      <c r="AL17" s="937"/>
      <c r="AM17" s="937"/>
      <c r="AN17" s="937"/>
      <c r="AO17" s="938"/>
      <c r="AP17" s="2"/>
      <c r="AQ17" s="61">
        <f t="shared" si="2"/>
        <v>2</v>
      </c>
    </row>
    <row r="18" spans="2:46" ht="12" customHeight="1" x14ac:dyDescent="0.15">
      <c r="B18" s="963"/>
      <c r="C18" s="968"/>
      <c r="D18" s="966"/>
      <c r="E18" s="966"/>
      <c r="F18" s="966"/>
      <c r="G18" s="966"/>
      <c r="H18" s="966"/>
      <c r="I18" s="966"/>
      <c r="J18" s="967"/>
      <c r="K18" s="101">
        <v>8</v>
      </c>
      <c r="L18" s="922" t="s">
        <v>455</v>
      </c>
      <c r="M18" s="923"/>
      <c r="N18" s="922" t="s">
        <v>533</v>
      </c>
      <c r="O18" s="923"/>
      <c r="P18" s="922" t="s">
        <v>464</v>
      </c>
      <c r="Q18" s="923"/>
      <c r="R18" s="314" t="s">
        <v>464</v>
      </c>
      <c r="S18" s="565"/>
      <c r="T18" s="315"/>
      <c r="U18" s="922" t="s">
        <v>526</v>
      </c>
      <c r="V18" s="923"/>
      <c r="W18" s="922" t="s">
        <v>526</v>
      </c>
      <c r="X18" s="923"/>
      <c r="Y18" s="56"/>
      <c r="Z18" s="56"/>
      <c r="AA18" s="56"/>
      <c r="AB18" s="56"/>
      <c r="AC18" s="62"/>
      <c r="AD18" s="62"/>
      <c r="AE18" s="62"/>
      <c r="AF18" s="62"/>
      <c r="AG18" s="62"/>
      <c r="AH18" s="62"/>
      <c r="AI18" s="62">
        <v>3.45</v>
      </c>
      <c r="AJ18" s="62"/>
      <c r="AK18" s="936"/>
      <c r="AL18" s="937"/>
      <c r="AM18" s="937"/>
      <c r="AN18" s="937"/>
      <c r="AO18" s="938"/>
      <c r="AP18" s="2"/>
      <c r="AQ18" s="61">
        <f t="shared" si="2"/>
        <v>3</v>
      </c>
    </row>
    <row r="19" spans="2:46" ht="12" customHeight="1" x14ac:dyDescent="0.15">
      <c r="B19" s="963"/>
      <c r="C19" s="968"/>
      <c r="D19" s="966"/>
      <c r="E19" s="966"/>
      <c r="F19" s="966"/>
      <c r="G19" s="966"/>
      <c r="H19" s="966"/>
      <c r="I19" s="966"/>
      <c r="J19" s="967"/>
      <c r="K19" s="101">
        <v>9</v>
      </c>
      <c r="L19" s="922" t="s">
        <v>455</v>
      </c>
      <c r="M19" s="923"/>
      <c r="N19" s="922" t="s">
        <v>533</v>
      </c>
      <c r="O19" s="923"/>
      <c r="P19" s="922" t="s">
        <v>464</v>
      </c>
      <c r="Q19" s="923"/>
      <c r="R19" s="314" t="s">
        <v>464</v>
      </c>
      <c r="S19" s="565"/>
      <c r="T19" s="315"/>
      <c r="U19" s="922" t="s">
        <v>526</v>
      </c>
      <c r="V19" s="923"/>
      <c r="W19" s="922" t="s">
        <v>526</v>
      </c>
      <c r="X19" s="923"/>
      <c r="Y19" s="56"/>
      <c r="Z19" s="56"/>
      <c r="AA19" s="56"/>
      <c r="AB19" s="56"/>
      <c r="AC19" s="62"/>
      <c r="AD19" s="62"/>
      <c r="AE19" s="62"/>
      <c r="AF19" s="62"/>
      <c r="AG19" s="62"/>
      <c r="AH19" s="62"/>
      <c r="AI19" s="62">
        <v>3.65</v>
      </c>
      <c r="AJ19" s="62"/>
      <c r="AK19" s="936"/>
      <c r="AL19" s="937"/>
      <c r="AM19" s="937"/>
      <c r="AN19" s="937"/>
      <c r="AO19" s="938"/>
      <c r="AP19" s="2"/>
      <c r="AQ19" s="61">
        <f t="shared" si="2"/>
        <v>3</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0</v>
      </c>
      <c r="AF35" s="125">
        <f t="shared" si="7"/>
        <v>0.81792000000000009</v>
      </c>
      <c r="AG35" s="125">
        <f t="shared" si="7"/>
        <v>0</v>
      </c>
      <c r="AH35" s="125">
        <f t="shared" si="7"/>
        <v>0</v>
      </c>
      <c r="AI35" s="125">
        <f t="shared" si="7"/>
        <v>7.1</v>
      </c>
      <c r="AJ35" s="126">
        <f t="shared" si="7"/>
        <v>13.08</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0</v>
      </c>
      <c r="AF37" s="954">
        <f t="shared" si="8"/>
        <v>5</v>
      </c>
      <c r="AG37" s="954">
        <f t="shared" si="8"/>
        <v>0</v>
      </c>
      <c r="AH37" s="954">
        <f t="shared" si="8"/>
        <v>0</v>
      </c>
      <c r="AI37" s="954">
        <f t="shared" si="8"/>
        <v>2</v>
      </c>
      <c r="AJ37" s="954">
        <f>COUNTA(AJ11:AJ34)</f>
        <v>2</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5AA08ADD-DBCE-47C9-BABE-4D046D89CA23}">
      <formula1>"〇,"</formula1>
    </dataValidation>
    <dataValidation type="list" allowBlank="1" showInputMessage="1" showErrorMessage="1" sqref="N11:O34" xr:uid="{A8229520-B975-419F-8287-9E6E781372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6A9EE7-CEA9-4536-B374-1A64D8125EFA}">
          <x14:formula1>
            <xm:f>'(参考)リスト'!$G$16:$G$19</xm:f>
          </x14:formula1>
          <xm:sqref>AM35:AO38</xm:sqref>
        </x14:dataValidation>
        <x14:dataValidation type="list" allowBlank="1" showInputMessage="1" showErrorMessage="1" xr:uid="{38FB1373-8C2B-4B2E-B1B6-CF496F535BBC}">
          <x14:formula1>
            <xm:f>'(参考)リスト'!$B$16:$B$21</xm:f>
          </x14:formula1>
          <xm:sqref>L11:M34</xm:sqref>
        </x14:dataValidation>
        <x14:dataValidation type="list" allowBlank="1" showInputMessage="1" showErrorMessage="1" xr:uid="{AA6884A5-148A-48E6-9C1A-0BF757CD2214}">
          <x14:formula1>
            <xm:f>'(参考)リスト'!$E$16:$E$27</xm:f>
          </x14:formula1>
          <xm:sqref>R11:T34</xm:sqref>
        </x14:dataValidation>
        <x14:dataValidation type="list" allowBlank="1" showInputMessage="1" showErrorMessage="1" xr:uid="{B92B794C-C9E0-402B-ACC8-D2659AB77DA8}">
          <x14:formula1>
            <xm:f>'(参考)リスト'!$D$16:$D$18</xm:f>
          </x14:formula1>
          <xm:sqref>P11:Q34</xm:sqref>
        </x14:dataValidation>
        <x14:dataValidation type="list" allowBlank="1" showInputMessage="1" showErrorMessage="1" xr:uid="{890C27CC-D963-467B-A29A-87E5D726A5D5}">
          <x14:formula1>
            <xm:f>'(参考)リスト'!$F$16:$F$21</xm:f>
          </x14:formula1>
          <xm:sqref>U11:X34</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09E5-0F46-43DE-ABDD-CFEC549B0717}">
  <sheetPr codeName="Sheet141">
    <pageSetUpPr fitToPage="1"/>
  </sheetPr>
  <dimension ref="B1:CH53"/>
  <sheetViews>
    <sheetView showGridLines="0" view="pageBreakPreview" zoomScale="130" zoomScaleNormal="85" zoomScaleSheetLayoutView="130" workbookViewId="0">
      <selection activeCell="R29" sqref="R29:T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4" t="s">
        <v>486</v>
      </c>
      <c r="AV1" s="932" t="s">
        <v>400</v>
      </c>
      <c r="AW1" s="932"/>
      <c r="AX1" s="932"/>
      <c r="AY1" s="933" t="s">
        <v>44</v>
      </c>
      <c r="AZ1" s="933"/>
      <c r="BA1" s="933"/>
      <c r="BB1" s="933"/>
      <c r="BC1" s="933"/>
      <c r="BD1" s="933"/>
      <c r="BE1" s="933"/>
      <c r="BF1" s="933"/>
      <c r="BG1" s="933"/>
      <c r="BH1" s="933"/>
      <c r="BI1" s="933"/>
      <c r="BJ1" s="933"/>
      <c r="BK1" s="933" t="s">
        <v>43</v>
      </c>
      <c r="BL1" s="933"/>
      <c r="BM1" s="933"/>
      <c r="BN1" s="933"/>
      <c r="BO1" s="933"/>
      <c r="BP1" s="933"/>
      <c r="BQ1" s="933"/>
      <c r="BR1" s="933"/>
      <c r="BS1" s="933"/>
      <c r="BT1" s="933"/>
      <c r="BU1" s="933"/>
      <c r="BV1" s="933"/>
      <c r="BW1" s="921"/>
      <c r="BX1" s="921"/>
      <c r="BY1" s="921"/>
      <c r="BZ1" s="921"/>
      <c r="CA1" s="921"/>
      <c r="CB1" s="921"/>
      <c r="CC1" s="921"/>
      <c r="CD1" s="921"/>
      <c r="CE1" s="921"/>
      <c r="CF1" s="921"/>
      <c r="CG1" s="921"/>
      <c r="CH1" s="921"/>
    </row>
    <row r="2" spans="2:86" ht="8.25" customHeight="1" x14ac:dyDescent="0.15">
      <c r="AU2" s="924"/>
      <c r="AV2" s="932" t="s">
        <v>399</v>
      </c>
      <c r="AW2" s="934" t="s">
        <v>398</v>
      </c>
      <c r="AX2" s="934" t="s">
        <v>440</v>
      </c>
      <c r="AY2" s="933" t="s">
        <v>487</v>
      </c>
      <c r="AZ2" s="933"/>
      <c r="BA2" s="933"/>
      <c r="BB2" s="933"/>
      <c r="BC2" s="933"/>
      <c r="BD2" s="933"/>
      <c r="BE2" s="933"/>
      <c r="BF2" s="933"/>
      <c r="BG2" s="933"/>
      <c r="BH2" s="933"/>
      <c r="BI2" s="933"/>
      <c r="BJ2" s="933"/>
      <c r="BK2" s="933" t="s">
        <v>42</v>
      </c>
      <c r="BL2" s="933"/>
      <c r="BM2" s="933"/>
      <c r="BN2" s="933"/>
      <c r="BO2" s="933" t="s">
        <v>41</v>
      </c>
      <c r="BP2" s="933"/>
      <c r="BQ2" s="933"/>
      <c r="BR2" s="933"/>
      <c r="BS2" s="933"/>
      <c r="BT2" s="933"/>
      <c r="BU2" s="933"/>
      <c r="BV2" s="933"/>
      <c r="BW2" s="935"/>
      <c r="BX2" s="935"/>
      <c r="BY2" s="935"/>
      <c r="BZ2" s="935"/>
      <c r="CA2" s="921"/>
      <c r="CB2" s="921"/>
      <c r="CC2" s="921"/>
      <c r="CD2" s="921"/>
      <c r="CE2" s="921"/>
      <c r="CF2" s="921"/>
      <c r="CG2" s="921"/>
      <c r="CH2" s="921"/>
    </row>
    <row r="3" spans="2:86" ht="25.15" customHeight="1" x14ac:dyDescent="0.15">
      <c r="B3" s="666" t="s">
        <v>314</v>
      </c>
      <c r="C3" s="939"/>
      <c r="D3" s="939"/>
      <c r="E3" s="940"/>
      <c r="F3" s="940"/>
      <c r="G3" s="940"/>
      <c r="H3" s="940"/>
      <c r="I3" s="940"/>
      <c r="J3" s="940"/>
      <c r="K3" s="939"/>
      <c r="L3" s="939"/>
      <c r="M3" s="939"/>
      <c r="N3" s="939"/>
      <c r="O3" s="939"/>
      <c r="P3" s="939"/>
      <c r="Q3" s="939"/>
      <c r="R3" s="939"/>
      <c r="S3" s="939"/>
      <c r="T3" s="939"/>
      <c r="U3" s="939"/>
      <c r="V3" s="939"/>
      <c r="W3" s="939"/>
      <c r="X3" s="939"/>
      <c r="Y3" s="939"/>
      <c r="Z3" s="939"/>
      <c r="AA3" s="939"/>
      <c r="AB3" s="939"/>
      <c r="AC3" s="939"/>
      <c r="AD3" s="939"/>
      <c r="AE3" s="939"/>
      <c r="AF3" s="939"/>
      <c r="AG3" s="939"/>
      <c r="AH3" s="939"/>
      <c r="AI3" s="939"/>
      <c r="AJ3" s="939"/>
      <c r="AK3" s="939"/>
      <c r="AL3" s="939"/>
      <c r="AM3" s="939"/>
      <c r="AN3" s="939"/>
      <c r="AO3" s="939"/>
      <c r="AU3" s="924"/>
      <c r="AV3" s="932"/>
      <c r="AW3" s="934"/>
      <c r="AX3" s="934"/>
      <c r="AY3" s="933" t="s">
        <v>40</v>
      </c>
      <c r="AZ3" s="933"/>
      <c r="BA3" s="933"/>
      <c r="BB3" s="933"/>
      <c r="BC3" s="933" t="s">
        <v>39</v>
      </c>
      <c r="BD3" s="933"/>
      <c r="BE3" s="933"/>
      <c r="BF3" s="933"/>
      <c r="BG3" s="933" t="s">
        <v>38</v>
      </c>
      <c r="BH3" s="933"/>
      <c r="BI3" s="933"/>
      <c r="BJ3" s="933"/>
      <c r="BK3" s="933" t="s">
        <v>233</v>
      </c>
      <c r="BL3" s="933"/>
      <c r="BM3" s="933"/>
      <c r="BN3" s="933"/>
      <c r="BO3" s="933" t="s">
        <v>39</v>
      </c>
      <c r="BP3" s="933"/>
      <c r="BQ3" s="933"/>
      <c r="BR3" s="933"/>
      <c r="BS3" s="933" t="s">
        <v>38</v>
      </c>
      <c r="BT3" s="933"/>
      <c r="BU3" s="933"/>
      <c r="BV3" s="933"/>
      <c r="BW3" s="921"/>
      <c r="BX3" s="921"/>
      <c r="BY3" s="921"/>
      <c r="BZ3" s="921"/>
      <c r="CA3" s="921"/>
      <c r="CB3" s="921"/>
      <c r="CC3" s="921"/>
      <c r="CD3" s="921"/>
      <c r="CE3" s="921"/>
      <c r="CF3" s="921"/>
      <c r="CG3" s="921"/>
      <c r="CH3" s="921"/>
    </row>
    <row r="4" spans="2:86" ht="18" customHeight="1" x14ac:dyDescent="0.15">
      <c r="B4" s="484" t="s">
        <v>17</v>
      </c>
      <c r="C4" s="484"/>
      <c r="D4" s="484"/>
      <c r="E4" s="957" t="s">
        <v>1265</v>
      </c>
      <c r="F4" s="958"/>
      <c r="G4" s="958"/>
      <c r="H4" s="958"/>
      <c r="I4" s="958"/>
      <c r="J4" s="959"/>
      <c r="K4" s="533" t="s">
        <v>18</v>
      </c>
      <c r="L4" s="533"/>
      <c r="M4" s="533"/>
      <c r="N4" s="955" t="s">
        <v>559</v>
      </c>
      <c r="O4" s="955"/>
      <c r="P4" s="955"/>
      <c r="Q4" s="955"/>
      <c r="R4" s="955"/>
      <c r="S4" s="955"/>
      <c r="T4" s="508" t="s">
        <v>436</v>
      </c>
      <c r="U4" s="509"/>
      <c r="V4" s="509"/>
      <c r="W4" s="509"/>
      <c r="X4" s="510"/>
      <c r="Y4" s="960" t="s">
        <v>521</v>
      </c>
      <c r="Z4" s="960"/>
      <c r="AA4" s="960"/>
      <c r="AB4" s="960"/>
      <c r="AC4" s="960"/>
      <c r="AD4" s="960"/>
      <c r="AE4" s="960"/>
      <c r="AF4" s="960"/>
      <c r="AG4" s="508" t="s">
        <v>183</v>
      </c>
      <c r="AH4" s="509"/>
      <c r="AI4" s="509"/>
      <c r="AJ4" s="510"/>
      <c r="AK4" s="926">
        <v>45590</v>
      </c>
      <c r="AL4" s="927"/>
      <c r="AM4" s="927"/>
      <c r="AN4" s="927"/>
      <c r="AO4" s="928"/>
      <c r="AU4" s="924"/>
      <c r="AV4" s="932"/>
      <c r="AW4" s="934"/>
      <c r="AX4" s="934"/>
      <c r="AY4" s="167" t="s">
        <v>35</v>
      </c>
      <c r="AZ4" s="167" t="s">
        <v>34</v>
      </c>
      <c r="BA4" s="167" t="s">
        <v>37</v>
      </c>
      <c r="BB4" s="167" t="s">
        <v>36</v>
      </c>
      <c r="BC4" s="167" t="s">
        <v>35</v>
      </c>
      <c r="BD4" s="167" t="s">
        <v>34</v>
      </c>
      <c r="BE4" s="167" t="s">
        <v>37</v>
      </c>
      <c r="BF4" s="167" t="s">
        <v>36</v>
      </c>
      <c r="BG4" s="167" t="s">
        <v>35</v>
      </c>
      <c r="BH4" s="167" t="s">
        <v>34</v>
      </c>
      <c r="BI4" s="167" t="s">
        <v>37</v>
      </c>
      <c r="BJ4" s="167" t="s">
        <v>36</v>
      </c>
      <c r="BK4" s="167" t="s">
        <v>35</v>
      </c>
      <c r="BL4" s="167" t="s">
        <v>34</v>
      </c>
      <c r="BM4" s="167" t="s">
        <v>37</v>
      </c>
      <c r="BN4" s="167" t="s">
        <v>36</v>
      </c>
      <c r="BO4" s="167" t="s">
        <v>35</v>
      </c>
      <c r="BP4" s="167" t="s">
        <v>34</v>
      </c>
      <c r="BQ4" s="167" t="s">
        <v>37</v>
      </c>
      <c r="BR4" s="167" t="s">
        <v>36</v>
      </c>
      <c r="BS4" s="167" t="s">
        <v>35</v>
      </c>
      <c r="BT4" s="167" t="s">
        <v>34</v>
      </c>
      <c r="BU4" s="167" t="s">
        <v>37</v>
      </c>
      <c r="BV4" s="167" t="s">
        <v>36</v>
      </c>
      <c r="BW4" s="5"/>
      <c r="BX4" s="5"/>
      <c r="BY4" s="5"/>
      <c r="BZ4" s="5"/>
      <c r="CA4" s="5"/>
      <c r="CB4" s="5"/>
      <c r="CC4" s="5"/>
      <c r="CD4" s="5"/>
      <c r="CE4" s="5"/>
      <c r="CF4" s="5"/>
      <c r="CG4" s="5"/>
      <c r="CH4" s="5"/>
    </row>
    <row r="5" spans="2:86" ht="18" customHeight="1" x14ac:dyDescent="0.15">
      <c r="B5" s="492" t="s">
        <v>0</v>
      </c>
      <c r="C5" s="492"/>
      <c r="D5" s="492"/>
      <c r="E5" s="941" t="s">
        <v>1267</v>
      </c>
      <c r="F5" s="942"/>
      <c r="G5" s="942"/>
      <c r="H5" s="942"/>
      <c r="I5" s="942"/>
      <c r="J5" s="943"/>
      <c r="K5" s="547" t="s">
        <v>1</v>
      </c>
      <c r="L5" s="547"/>
      <c r="M5" s="547"/>
      <c r="N5" s="955" t="s">
        <v>520</v>
      </c>
      <c r="O5" s="955"/>
      <c r="P5" s="955"/>
      <c r="Q5" s="955"/>
      <c r="R5" s="955"/>
      <c r="S5" s="955"/>
      <c r="T5" s="511"/>
      <c r="U5" s="512"/>
      <c r="V5" s="512"/>
      <c r="W5" s="512"/>
      <c r="X5" s="513"/>
      <c r="Y5" s="956" t="s">
        <v>522</v>
      </c>
      <c r="Z5" s="956"/>
      <c r="AA5" s="956"/>
      <c r="AB5" s="956"/>
      <c r="AC5" s="956"/>
      <c r="AD5" s="956"/>
      <c r="AE5" s="956"/>
      <c r="AF5" s="956"/>
      <c r="AG5" s="862"/>
      <c r="AH5" s="925"/>
      <c r="AI5" s="925"/>
      <c r="AJ5" s="863"/>
      <c r="AK5" s="929"/>
      <c r="AL5" s="930"/>
      <c r="AM5" s="930"/>
      <c r="AN5" s="930"/>
      <c r="AO5" s="931"/>
      <c r="AU5" s="924"/>
      <c r="AV5" s="52" t="str">
        <f>N7</f>
        <v>PE</v>
      </c>
      <c r="AW5" s="44">
        <f>R7</f>
        <v>3.2</v>
      </c>
      <c r="AX5" s="57">
        <f>AM35</f>
        <v>0</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3</v>
      </c>
      <c r="BF5" s="57">
        <f t="shared" si="0"/>
        <v>2</v>
      </c>
      <c r="BG5" s="57">
        <f t="shared" si="0"/>
        <v>0</v>
      </c>
      <c r="BH5" s="57">
        <f t="shared" si="0"/>
        <v>0</v>
      </c>
      <c r="BI5" s="57">
        <f>AI37</f>
        <v>0</v>
      </c>
      <c r="BJ5" s="57">
        <f t="shared" si="0"/>
        <v>0</v>
      </c>
      <c r="BK5" s="57">
        <f>IF(Y37&gt;0,R7,"")</f>
        <v>3.2</v>
      </c>
      <c r="BL5" s="45" t="str">
        <f>IF(Y37&gt;0,"",IF(Z37&gt;0,R7,""))</f>
        <v/>
      </c>
      <c r="BM5" s="45" t="e">
        <f>IF(Y37+Z37&gt;0,"",IF(AA37&gt;0,R7,""))</f>
        <v>#VALUE!</v>
      </c>
      <c r="BN5" s="45" t="e">
        <f>IF(Y37+Z37+AA37&gt;0,"",IF(AB37&gt;0,R7,""))</f>
        <v>#VALUE!</v>
      </c>
      <c r="BO5" s="57">
        <f>AC35</f>
        <v>0</v>
      </c>
      <c r="BP5" s="57">
        <f t="shared" ref="BP5:BQ5" si="1">AD35</f>
        <v>0</v>
      </c>
      <c r="BQ5" s="57">
        <f t="shared" si="1"/>
        <v>169.14</v>
      </c>
      <c r="BR5" s="57">
        <f>AF35</f>
        <v>40.32</v>
      </c>
      <c r="BS5" s="57">
        <f>AG35</f>
        <v>0</v>
      </c>
      <c r="BT5" s="57">
        <f>AH35</f>
        <v>0</v>
      </c>
      <c r="BU5" s="57">
        <f>AI35</f>
        <v>0</v>
      </c>
      <c r="BV5" s="57">
        <f>AJ35</f>
        <v>0</v>
      </c>
      <c r="BW5" s="164"/>
      <c r="BX5" s="165"/>
      <c r="BY5" s="165"/>
      <c r="BZ5" s="165"/>
      <c r="CA5" s="166"/>
      <c r="CB5" s="166"/>
      <c r="CC5" s="166"/>
      <c r="CD5" s="166"/>
      <c r="CE5" s="166"/>
      <c r="CF5" s="166"/>
      <c r="CG5" s="166"/>
      <c r="CH5" s="166"/>
    </row>
    <row r="6" spans="2:86" ht="12" customHeight="1" x14ac:dyDescent="0.15">
      <c r="B6" s="962" t="s">
        <v>182</v>
      </c>
      <c r="C6" s="964"/>
      <c r="D6" s="965"/>
      <c r="E6" s="966"/>
      <c r="F6" s="966"/>
      <c r="G6" s="966"/>
      <c r="H6" s="966"/>
      <c r="I6" s="966"/>
      <c r="J6" s="967"/>
      <c r="K6" s="972" t="s">
        <v>315</v>
      </c>
      <c r="L6" s="973"/>
      <c r="M6" s="973"/>
      <c r="N6" s="973"/>
      <c r="O6" s="973"/>
      <c r="P6" s="973"/>
      <c r="Q6" s="973"/>
      <c r="R6" s="973"/>
      <c r="S6" s="973"/>
      <c r="T6" s="973"/>
      <c r="U6" s="973"/>
      <c r="V6" s="973"/>
      <c r="W6" s="973"/>
      <c r="X6" s="973"/>
      <c r="Y6" s="973"/>
      <c r="Z6" s="973"/>
      <c r="AA6" s="973"/>
      <c r="AB6" s="973"/>
      <c r="AC6" s="973"/>
      <c r="AD6" s="973"/>
      <c r="AE6" s="973"/>
      <c r="AF6" s="973"/>
      <c r="AG6" s="973"/>
      <c r="AH6" s="973"/>
      <c r="AI6" s="973"/>
      <c r="AJ6" s="973"/>
      <c r="AK6" s="973"/>
      <c r="AL6" s="973"/>
      <c r="AM6" s="973"/>
      <c r="AN6" s="973"/>
      <c r="AO6" s="974"/>
      <c r="AP6" s="2"/>
    </row>
    <row r="7" spans="2:86" ht="12" customHeight="1" x14ac:dyDescent="0.15">
      <c r="B7" s="963"/>
      <c r="C7" s="968"/>
      <c r="D7" s="966"/>
      <c r="E7" s="966"/>
      <c r="F7" s="966"/>
      <c r="G7" s="966"/>
      <c r="H7" s="966"/>
      <c r="I7" s="966"/>
      <c r="J7" s="967"/>
      <c r="K7" s="975" t="s">
        <v>181</v>
      </c>
      <c r="L7" s="976"/>
      <c r="M7" s="961"/>
      <c r="N7" s="936" t="s">
        <v>555</v>
      </c>
      <c r="O7" s="937"/>
      <c r="P7" s="975" t="s">
        <v>316</v>
      </c>
      <c r="Q7" s="961"/>
      <c r="R7" s="977">
        <v>3.2</v>
      </c>
      <c r="S7" s="978"/>
      <c r="T7" s="979"/>
      <c r="U7" s="944" t="s">
        <v>427</v>
      </c>
      <c r="V7" s="946"/>
      <c r="W7" s="944" t="s">
        <v>317</v>
      </c>
      <c r="X7" s="946"/>
      <c r="Y7" s="961" t="s">
        <v>180</v>
      </c>
      <c r="Z7" s="953"/>
      <c r="AA7" s="953"/>
      <c r="AB7" s="953"/>
      <c r="AC7" s="944" t="s">
        <v>318</v>
      </c>
      <c r="AD7" s="945"/>
      <c r="AE7" s="945"/>
      <c r="AF7" s="945"/>
      <c r="AG7" s="945"/>
      <c r="AH7" s="945"/>
      <c r="AI7" s="945"/>
      <c r="AJ7" s="946"/>
      <c r="AK7" s="944" t="s">
        <v>319</v>
      </c>
      <c r="AL7" s="945"/>
      <c r="AM7" s="945"/>
      <c r="AN7" s="980"/>
      <c r="AO7" s="981"/>
      <c r="AP7" s="2"/>
      <c r="AW7" s="60"/>
    </row>
    <row r="8" spans="2:86" ht="12" customHeight="1" x14ac:dyDescent="0.15">
      <c r="B8" s="963"/>
      <c r="C8" s="968"/>
      <c r="D8" s="966"/>
      <c r="E8" s="966"/>
      <c r="F8" s="966"/>
      <c r="G8" s="966"/>
      <c r="H8" s="966"/>
      <c r="I8" s="966"/>
      <c r="J8" s="967"/>
      <c r="K8" s="953" t="s">
        <v>320</v>
      </c>
      <c r="L8" s="953" t="s">
        <v>165</v>
      </c>
      <c r="M8" s="953"/>
      <c r="N8" s="953" t="s">
        <v>164</v>
      </c>
      <c r="O8" s="953"/>
      <c r="P8" s="953" t="s">
        <v>321</v>
      </c>
      <c r="Q8" s="953"/>
      <c r="R8" s="953" t="s">
        <v>2</v>
      </c>
      <c r="S8" s="953"/>
      <c r="T8" s="953"/>
      <c r="U8" s="947"/>
      <c r="V8" s="949"/>
      <c r="W8" s="947"/>
      <c r="X8" s="949"/>
      <c r="Y8" s="961"/>
      <c r="Z8" s="953"/>
      <c r="AA8" s="953"/>
      <c r="AB8" s="953"/>
      <c r="AC8" s="950"/>
      <c r="AD8" s="951"/>
      <c r="AE8" s="951"/>
      <c r="AF8" s="951"/>
      <c r="AG8" s="951"/>
      <c r="AH8" s="951"/>
      <c r="AI8" s="951"/>
      <c r="AJ8" s="952"/>
      <c r="AK8" s="947"/>
      <c r="AL8" s="948"/>
      <c r="AM8" s="948"/>
      <c r="AN8" s="982"/>
      <c r="AO8" s="983"/>
      <c r="AP8" s="2"/>
    </row>
    <row r="9" spans="2:86" ht="12" customHeight="1" x14ac:dyDescent="0.15">
      <c r="B9" s="963"/>
      <c r="C9" s="968"/>
      <c r="D9" s="966"/>
      <c r="E9" s="966"/>
      <c r="F9" s="966"/>
      <c r="G9" s="966"/>
      <c r="H9" s="966"/>
      <c r="I9" s="966"/>
      <c r="J9" s="967"/>
      <c r="K9" s="953"/>
      <c r="L9" s="953"/>
      <c r="M9" s="953"/>
      <c r="N9" s="953"/>
      <c r="O9" s="953"/>
      <c r="P9" s="953"/>
      <c r="Q9" s="953"/>
      <c r="R9" s="953"/>
      <c r="S9" s="953"/>
      <c r="T9" s="953"/>
      <c r="U9" s="947"/>
      <c r="V9" s="949"/>
      <c r="W9" s="947"/>
      <c r="X9" s="949"/>
      <c r="Y9" s="961" t="s">
        <v>322</v>
      </c>
      <c r="Z9" s="953"/>
      <c r="AA9" s="953"/>
      <c r="AB9" s="953"/>
      <c r="AC9" s="953" t="s">
        <v>323</v>
      </c>
      <c r="AD9" s="953"/>
      <c r="AE9" s="953"/>
      <c r="AF9" s="953"/>
      <c r="AG9" s="953" t="s">
        <v>324</v>
      </c>
      <c r="AH9" s="953"/>
      <c r="AI9" s="953"/>
      <c r="AJ9" s="953"/>
      <c r="AK9" s="947"/>
      <c r="AL9" s="948"/>
      <c r="AM9" s="948"/>
      <c r="AN9" s="982"/>
      <c r="AO9" s="983"/>
      <c r="AP9" s="2"/>
    </row>
    <row r="10" spans="2:86" ht="12" customHeight="1" x14ac:dyDescent="0.15">
      <c r="B10" s="963"/>
      <c r="C10" s="968"/>
      <c r="D10" s="966"/>
      <c r="E10" s="966"/>
      <c r="F10" s="966"/>
      <c r="G10" s="966"/>
      <c r="H10" s="966"/>
      <c r="I10" s="966"/>
      <c r="J10" s="967"/>
      <c r="K10" s="953"/>
      <c r="L10" s="953"/>
      <c r="M10" s="953"/>
      <c r="N10" s="953"/>
      <c r="O10" s="953"/>
      <c r="P10" s="953"/>
      <c r="Q10" s="953"/>
      <c r="R10" s="953"/>
      <c r="S10" s="953"/>
      <c r="T10" s="953"/>
      <c r="U10" s="950"/>
      <c r="V10" s="952"/>
      <c r="W10" s="950"/>
      <c r="X10" s="952"/>
      <c r="Y10" s="55" t="s">
        <v>21</v>
      </c>
      <c r="Z10" s="51" t="s">
        <v>22</v>
      </c>
      <c r="AA10" s="51" t="s">
        <v>325</v>
      </c>
      <c r="AB10" s="51" t="s">
        <v>326</v>
      </c>
      <c r="AC10" s="51" t="s">
        <v>21</v>
      </c>
      <c r="AD10" s="51" t="s">
        <v>22</v>
      </c>
      <c r="AE10" s="51" t="s">
        <v>325</v>
      </c>
      <c r="AF10" s="51" t="s">
        <v>326</v>
      </c>
      <c r="AG10" s="51" t="s">
        <v>21</v>
      </c>
      <c r="AH10" s="51" t="s">
        <v>22</v>
      </c>
      <c r="AI10" s="51" t="s">
        <v>325</v>
      </c>
      <c r="AJ10" s="51" t="s">
        <v>326</v>
      </c>
      <c r="AK10" s="950"/>
      <c r="AL10" s="951"/>
      <c r="AM10" s="951"/>
      <c r="AN10" s="984"/>
      <c r="AO10" s="985"/>
      <c r="AP10" s="2"/>
    </row>
    <row r="11" spans="2:86" ht="12" customHeight="1" x14ac:dyDescent="0.15">
      <c r="B11" s="963"/>
      <c r="C11" s="968"/>
      <c r="D11" s="966"/>
      <c r="E11" s="966"/>
      <c r="F11" s="966"/>
      <c r="G11" s="966"/>
      <c r="H11" s="966"/>
      <c r="I11" s="966"/>
      <c r="J11" s="967"/>
      <c r="K11" s="101">
        <v>1</v>
      </c>
      <c r="L11" s="922" t="s">
        <v>455</v>
      </c>
      <c r="M11" s="923"/>
      <c r="N11" s="922" t="s">
        <v>531</v>
      </c>
      <c r="O11" s="923"/>
      <c r="P11" s="922" t="s">
        <v>537</v>
      </c>
      <c r="Q11" s="923"/>
      <c r="R11" s="608" t="s">
        <v>457</v>
      </c>
      <c r="S11" s="608"/>
      <c r="T11" s="608"/>
      <c r="U11" s="922" t="s">
        <v>538</v>
      </c>
      <c r="V11" s="923"/>
      <c r="W11" s="922" t="s">
        <v>526</v>
      </c>
      <c r="X11" s="923"/>
      <c r="Y11" s="56"/>
      <c r="Z11" s="56"/>
      <c r="AA11" s="56"/>
      <c r="AB11" s="56"/>
      <c r="AC11" s="62"/>
      <c r="AD11" s="62"/>
      <c r="AE11" s="290"/>
      <c r="AF11" s="289">
        <v>20.16</v>
      </c>
      <c r="AG11" s="62"/>
      <c r="AH11" s="62"/>
      <c r="AI11" s="62"/>
      <c r="AJ11" s="62"/>
      <c r="AK11" s="936"/>
      <c r="AL11" s="937"/>
      <c r="AM11" s="937"/>
      <c r="AN11" s="937"/>
      <c r="AO11" s="938"/>
      <c r="AP11" s="2"/>
      <c r="AQ11" s="61">
        <f>IF(P11="材質劣化",2,IF(P11="漏水",3,1))</f>
        <v>2</v>
      </c>
      <c r="AS11" s="43" t="str">
        <f>IF(Y11&lt;&gt;"",1,"")</f>
        <v/>
      </c>
    </row>
    <row r="12" spans="2:86" ht="12" customHeight="1" x14ac:dyDescent="0.15">
      <c r="B12" s="963"/>
      <c r="C12" s="968"/>
      <c r="D12" s="966"/>
      <c r="E12" s="966"/>
      <c r="F12" s="966"/>
      <c r="G12" s="966"/>
      <c r="H12" s="966"/>
      <c r="I12" s="966"/>
      <c r="J12" s="967"/>
      <c r="K12" s="101">
        <v>2</v>
      </c>
      <c r="L12" s="922" t="s">
        <v>455</v>
      </c>
      <c r="M12" s="923"/>
      <c r="N12" s="922" t="s">
        <v>533</v>
      </c>
      <c r="O12" s="923"/>
      <c r="P12" s="922" t="s">
        <v>537</v>
      </c>
      <c r="Q12" s="923"/>
      <c r="R12" s="608" t="s">
        <v>457</v>
      </c>
      <c r="S12" s="608"/>
      <c r="T12" s="608"/>
      <c r="U12" s="922" t="s">
        <v>538</v>
      </c>
      <c r="V12" s="923"/>
      <c r="W12" s="922" t="s">
        <v>526</v>
      </c>
      <c r="X12" s="923"/>
      <c r="Y12" s="56"/>
      <c r="Z12" s="56"/>
      <c r="AA12" s="56"/>
      <c r="AB12" s="56"/>
      <c r="AC12" s="62"/>
      <c r="AD12" s="62"/>
      <c r="AE12" s="290"/>
      <c r="AF12" s="289">
        <v>20.16</v>
      </c>
      <c r="AG12" s="62"/>
      <c r="AH12" s="62"/>
      <c r="AI12" s="62"/>
      <c r="AJ12" s="62"/>
      <c r="AK12" s="936"/>
      <c r="AL12" s="937"/>
      <c r="AM12" s="937"/>
      <c r="AN12" s="937"/>
      <c r="AO12" s="938"/>
      <c r="AP12" s="2"/>
      <c r="AQ12" s="61">
        <f>IF(P12="材質劣化",2,IF(P12="漏水",3,1))</f>
        <v>2</v>
      </c>
    </row>
    <row r="13" spans="2:86" ht="12" customHeight="1" x14ac:dyDescent="0.15">
      <c r="B13" s="963"/>
      <c r="C13" s="968"/>
      <c r="D13" s="966"/>
      <c r="E13" s="966"/>
      <c r="F13" s="966"/>
      <c r="G13" s="966"/>
      <c r="H13" s="966"/>
      <c r="I13" s="966"/>
      <c r="J13" s="967"/>
      <c r="K13" s="101">
        <v>3</v>
      </c>
      <c r="L13" s="922" t="s">
        <v>454</v>
      </c>
      <c r="M13" s="923"/>
      <c r="N13" s="922" t="s">
        <v>601</v>
      </c>
      <c r="O13" s="923"/>
      <c r="P13" s="922" t="s">
        <v>537</v>
      </c>
      <c r="Q13" s="923"/>
      <c r="R13" s="314" t="s">
        <v>457</v>
      </c>
      <c r="S13" s="565"/>
      <c r="T13" s="315"/>
      <c r="U13" s="922" t="s">
        <v>592</v>
      </c>
      <c r="V13" s="923"/>
      <c r="W13" s="922" t="s">
        <v>526</v>
      </c>
      <c r="X13" s="923"/>
      <c r="Y13" s="56"/>
      <c r="Z13" s="56"/>
      <c r="AA13" s="56"/>
      <c r="AB13" s="56"/>
      <c r="AC13" s="62"/>
      <c r="AD13" s="62"/>
      <c r="AE13" s="289">
        <v>91.8</v>
      </c>
      <c r="AF13" s="290"/>
      <c r="AG13" s="62"/>
      <c r="AH13" s="62"/>
      <c r="AI13" s="62"/>
      <c r="AJ13" s="62"/>
      <c r="AK13" s="936"/>
      <c r="AL13" s="937"/>
      <c r="AM13" s="937"/>
      <c r="AN13" s="937"/>
      <c r="AO13" s="938"/>
      <c r="AP13" s="2"/>
      <c r="AQ13" s="61">
        <f t="shared" ref="AQ13:AQ27" si="2">IF(P13="材質劣化",2,IF(P13="漏水",3,1))</f>
        <v>2</v>
      </c>
    </row>
    <row r="14" spans="2:86" ht="12" customHeight="1" x14ac:dyDescent="0.15">
      <c r="B14" s="963"/>
      <c r="C14" s="968"/>
      <c r="D14" s="966"/>
      <c r="E14" s="966"/>
      <c r="F14" s="966"/>
      <c r="G14" s="966"/>
      <c r="H14" s="966"/>
      <c r="I14" s="966"/>
      <c r="J14" s="967"/>
      <c r="K14" s="101">
        <v>4</v>
      </c>
      <c r="L14" s="922" t="s">
        <v>454</v>
      </c>
      <c r="M14" s="923"/>
      <c r="N14" s="922" t="s">
        <v>601</v>
      </c>
      <c r="O14" s="923"/>
      <c r="P14" s="922" t="s">
        <v>537</v>
      </c>
      <c r="Q14" s="923"/>
      <c r="R14" s="314" t="s">
        <v>457</v>
      </c>
      <c r="S14" s="565"/>
      <c r="T14" s="315"/>
      <c r="U14" s="922" t="s">
        <v>592</v>
      </c>
      <c r="V14" s="923"/>
      <c r="W14" s="922" t="s">
        <v>526</v>
      </c>
      <c r="X14" s="923"/>
      <c r="Y14" s="56"/>
      <c r="Z14" s="56"/>
      <c r="AA14" s="56"/>
      <c r="AB14" s="56"/>
      <c r="AC14" s="62"/>
      <c r="AD14" s="62"/>
      <c r="AE14" s="289">
        <v>77.28</v>
      </c>
      <c r="AF14" s="290"/>
      <c r="AG14" s="62"/>
      <c r="AH14" s="62"/>
      <c r="AI14" s="62"/>
      <c r="AJ14" s="62"/>
      <c r="AK14" s="936"/>
      <c r="AL14" s="937"/>
      <c r="AM14" s="937"/>
      <c r="AN14" s="937"/>
      <c r="AO14" s="938"/>
      <c r="AP14" s="2"/>
      <c r="AQ14" s="61">
        <f t="shared" si="2"/>
        <v>2</v>
      </c>
    </row>
    <row r="15" spans="2:86" ht="12" customHeight="1" x14ac:dyDescent="0.15">
      <c r="B15" s="963"/>
      <c r="C15" s="968"/>
      <c r="D15" s="966"/>
      <c r="E15" s="966"/>
      <c r="F15" s="966"/>
      <c r="G15" s="966"/>
      <c r="H15" s="966"/>
      <c r="I15" s="966"/>
      <c r="J15" s="967"/>
      <c r="K15" s="101">
        <v>5</v>
      </c>
      <c r="L15" s="922" t="s">
        <v>455</v>
      </c>
      <c r="M15" s="923"/>
      <c r="N15" s="922" t="s">
        <v>543</v>
      </c>
      <c r="O15" s="923"/>
      <c r="P15" s="922" t="s">
        <v>537</v>
      </c>
      <c r="Q15" s="923"/>
      <c r="R15" s="314" t="s">
        <v>457</v>
      </c>
      <c r="S15" s="565"/>
      <c r="T15" s="315"/>
      <c r="U15" s="922" t="s">
        <v>526</v>
      </c>
      <c r="V15" s="923"/>
      <c r="W15" s="922" t="s">
        <v>526</v>
      </c>
      <c r="X15" s="923"/>
      <c r="Y15" s="56"/>
      <c r="Z15" s="56"/>
      <c r="AA15" s="56"/>
      <c r="AB15" s="56"/>
      <c r="AC15" s="62"/>
      <c r="AD15" s="62"/>
      <c r="AE15" s="62">
        <v>0.06</v>
      </c>
      <c r="AF15" s="62"/>
      <c r="AG15" s="62"/>
      <c r="AH15" s="62"/>
      <c r="AI15" s="62"/>
      <c r="AJ15" s="62"/>
      <c r="AK15" s="936"/>
      <c r="AL15" s="937"/>
      <c r="AM15" s="937"/>
      <c r="AN15" s="937"/>
      <c r="AO15" s="938"/>
      <c r="AP15" s="2"/>
      <c r="AQ15" s="61">
        <f t="shared" si="2"/>
        <v>2</v>
      </c>
    </row>
    <row r="16" spans="2:86" ht="12" customHeight="1" x14ac:dyDescent="0.15">
      <c r="B16" s="963"/>
      <c r="C16" s="968"/>
      <c r="D16" s="966"/>
      <c r="E16" s="966"/>
      <c r="F16" s="966"/>
      <c r="G16" s="966"/>
      <c r="H16" s="966"/>
      <c r="I16" s="966"/>
      <c r="J16" s="967"/>
      <c r="K16" s="101"/>
      <c r="L16" s="922"/>
      <c r="M16" s="923"/>
      <c r="N16" s="922"/>
      <c r="O16" s="923"/>
      <c r="P16" s="922"/>
      <c r="Q16" s="923"/>
      <c r="R16" s="314"/>
      <c r="S16" s="565"/>
      <c r="T16" s="315"/>
      <c r="U16" s="922"/>
      <c r="V16" s="923"/>
      <c r="W16" s="922"/>
      <c r="X16" s="923"/>
      <c r="Y16" s="56"/>
      <c r="Z16" s="56"/>
      <c r="AA16" s="56"/>
      <c r="AB16" s="56"/>
      <c r="AC16" s="62"/>
      <c r="AD16" s="62"/>
      <c r="AE16" s="62"/>
      <c r="AF16" s="62"/>
      <c r="AG16" s="62"/>
      <c r="AH16" s="62"/>
      <c r="AI16" s="62"/>
      <c r="AJ16" s="62"/>
      <c r="AK16" s="936"/>
      <c r="AL16" s="937"/>
      <c r="AM16" s="937"/>
      <c r="AN16" s="937"/>
      <c r="AO16" s="938"/>
      <c r="AP16" s="2"/>
      <c r="AQ16" s="61">
        <f t="shared" si="2"/>
        <v>1</v>
      </c>
    </row>
    <row r="17" spans="2:46" ht="12" customHeight="1" x14ac:dyDescent="0.15">
      <c r="B17" s="963"/>
      <c r="C17" s="968"/>
      <c r="D17" s="966"/>
      <c r="E17" s="966"/>
      <c r="F17" s="966"/>
      <c r="G17" s="966"/>
      <c r="H17" s="966"/>
      <c r="I17" s="966"/>
      <c r="J17" s="967"/>
      <c r="K17" s="101"/>
      <c r="L17" s="922"/>
      <c r="M17" s="923"/>
      <c r="N17" s="922"/>
      <c r="O17" s="923"/>
      <c r="P17" s="922"/>
      <c r="Q17" s="923"/>
      <c r="R17" s="314"/>
      <c r="S17" s="565"/>
      <c r="T17" s="315"/>
      <c r="U17" s="922"/>
      <c r="V17" s="923"/>
      <c r="W17" s="922"/>
      <c r="X17" s="923"/>
      <c r="Y17" s="56"/>
      <c r="Z17" s="56"/>
      <c r="AA17" s="56"/>
      <c r="AB17" s="56"/>
      <c r="AC17" s="62"/>
      <c r="AD17" s="62"/>
      <c r="AE17" s="62"/>
      <c r="AF17" s="62"/>
      <c r="AG17" s="62"/>
      <c r="AH17" s="62"/>
      <c r="AI17" s="62"/>
      <c r="AJ17" s="62"/>
      <c r="AK17" s="936"/>
      <c r="AL17" s="937"/>
      <c r="AM17" s="937"/>
      <c r="AN17" s="937"/>
      <c r="AO17" s="938"/>
      <c r="AP17" s="2"/>
      <c r="AQ17" s="61">
        <f t="shared" si="2"/>
        <v>1</v>
      </c>
    </row>
    <row r="18" spans="2:46" ht="12" customHeight="1" x14ac:dyDescent="0.15">
      <c r="B18" s="963"/>
      <c r="C18" s="968"/>
      <c r="D18" s="966"/>
      <c r="E18" s="966"/>
      <c r="F18" s="966"/>
      <c r="G18" s="966"/>
      <c r="H18" s="966"/>
      <c r="I18" s="966"/>
      <c r="J18" s="967"/>
      <c r="K18" s="101"/>
      <c r="L18" s="922"/>
      <c r="M18" s="923"/>
      <c r="N18" s="922"/>
      <c r="O18" s="923"/>
      <c r="P18" s="922"/>
      <c r="Q18" s="923"/>
      <c r="R18" s="314"/>
      <c r="S18" s="565"/>
      <c r="T18" s="315"/>
      <c r="U18" s="922"/>
      <c r="V18" s="923"/>
      <c r="W18" s="922"/>
      <c r="X18" s="923"/>
      <c r="Y18" s="56"/>
      <c r="Z18" s="56"/>
      <c r="AA18" s="56"/>
      <c r="AB18" s="56"/>
      <c r="AC18" s="62"/>
      <c r="AD18" s="62"/>
      <c r="AE18" s="62"/>
      <c r="AF18" s="62"/>
      <c r="AG18" s="62"/>
      <c r="AH18" s="62"/>
      <c r="AI18" s="62"/>
      <c r="AJ18" s="62"/>
      <c r="AK18" s="936"/>
      <c r="AL18" s="937"/>
      <c r="AM18" s="937"/>
      <c r="AN18" s="937"/>
      <c r="AO18" s="938"/>
      <c r="AP18" s="2"/>
      <c r="AQ18" s="61">
        <f t="shared" si="2"/>
        <v>1</v>
      </c>
    </row>
    <row r="19" spans="2:46" ht="12" customHeight="1" x14ac:dyDescent="0.15">
      <c r="B19" s="963"/>
      <c r="C19" s="968"/>
      <c r="D19" s="966"/>
      <c r="E19" s="966"/>
      <c r="F19" s="966"/>
      <c r="G19" s="966"/>
      <c r="H19" s="966"/>
      <c r="I19" s="966"/>
      <c r="J19" s="967"/>
      <c r="K19" s="101"/>
      <c r="L19" s="922"/>
      <c r="M19" s="923"/>
      <c r="N19" s="922"/>
      <c r="O19" s="923"/>
      <c r="P19" s="922"/>
      <c r="Q19" s="923"/>
      <c r="R19" s="314"/>
      <c r="S19" s="565"/>
      <c r="T19" s="315"/>
      <c r="U19" s="922"/>
      <c r="V19" s="923"/>
      <c r="W19" s="922"/>
      <c r="X19" s="923"/>
      <c r="Y19" s="56"/>
      <c r="Z19" s="56"/>
      <c r="AA19" s="56"/>
      <c r="AB19" s="56"/>
      <c r="AC19" s="62"/>
      <c r="AD19" s="62"/>
      <c r="AE19" s="62"/>
      <c r="AF19" s="62"/>
      <c r="AG19" s="62"/>
      <c r="AH19" s="62"/>
      <c r="AI19" s="62"/>
      <c r="AJ19" s="62"/>
      <c r="AK19" s="936"/>
      <c r="AL19" s="937"/>
      <c r="AM19" s="937"/>
      <c r="AN19" s="937"/>
      <c r="AO19" s="938"/>
      <c r="AP19" s="2"/>
      <c r="AQ19" s="61">
        <f t="shared" si="2"/>
        <v>1</v>
      </c>
    </row>
    <row r="20" spans="2:46" ht="12" customHeight="1" x14ac:dyDescent="0.15">
      <c r="B20" s="963"/>
      <c r="C20" s="968"/>
      <c r="D20" s="966"/>
      <c r="E20" s="966"/>
      <c r="F20" s="966"/>
      <c r="G20" s="966"/>
      <c r="H20" s="966"/>
      <c r="I20" s="966"/>
      <c r="J20" s="967"/>
      <c r="K20" s="101"/>
      <c r="L20" s="922"/>
      <c r="M20" s="923"/>
      <c r="N20" s="922"/>
      <c r="O20" s="923"/>
      <c r="P20" s="922"/>
      <c r="Q20" s="923"/>
      <c r="R20" s="314"/>
      <c r="S20" s="565"/>
      <c r="T20" s="315"/>
      <c r="U20" s="922"/>
      <c r="V20" s="923"/>
      <c r="W20" s="922"/>
      <c r="X20" s="923"/>
      <c r="Y20" s="56"/>
      <c r="Z20" s="56"/>
      <c r="AA20" s="56"/>
      <c r="AB20" s="56"/>
      <c r="AC20" s="62"/>
      <c r="AD20" s="62"/>
      <c r="AE20" s="62"/>
      <c r="AF20" s="62"/>
      <c r="AG20" s="62"/>
      <c r="AH20" s="62"/>
      <c r="AI20" s="62"/>
      <c r="AJ20" s="62"/>
      <c r="AK20" s="936"/>
      <c r="AL20" s="937"/>
      <c r="AM20" s="937"/>
      <c r="AN20" s="937"/>
      <c r="AO20" s="938"/>
      <c r="AP20" s="2"/>
      <c r="AQ20" s="61">
        <f t="shared" si="2"/>
        <v>1</v>
      </c>
    </row>
    <row r="21" spans="2:46" ht="12" customHeight="1" x14ac:dyDescent="0.15">
      <c r="B21" s="963"/>
      <c r="C21" s="968"/>
      <c r="D21" s="966"/>
      <c r="E21" s="966"/>
      <c r="F21" s="966"/>
      <c r="G21" s="966"/>
      <c r="H21" s="966"/>
      <c r="I21" s="966"/>
      <c r="J21" s="967"/>
      <c r="K21" s="101"/>
      <c r="L21" s="922"/>
      <c r="M21" s="923"/>
      <c r="N21" s="922"/>
      <c r="O21" s="923"/>
      <c r="P21" s="922"/>
      <c r="Q21" s="923"/>
      <c r="R21" s="314"/>
      <c r="S21" s="565"/>
      <c r="T21" s="315"/>
      <c r="U21" s="922"/>
      <c r="V21" s="923"/>
      <c r="W21" s="922"/>
      <c r="X21" s="923"/>
      <c r="Y21" s="56"/>
      <c r="Z21" s="56"/>
      <c r="AA21" s="56"/>
      <c r="AB21" s="56"/>
      <c r="AC21" s="62"/>
      <c r="AD21" s="62"/>
      <c r="AE21" s="62"/>
      <c r="AF21" s="62"/>
      <c r="AG21" s="62"/>
      <c r="AH21" s="62"/>
      <c r="AI21" s="62"/>
      <c r="AJ21" s="62"/>
      <c r="AK21" s="936"/>
      <c r="AL21" s="937"/>
      <c r="AM21" s="937"/>
      <c r="AN21" s="937"/>
      <c r="AO21" s="938"/>
      <c r="AP21" s="2"/>
      <c r="AQ21" s="61">
        <f>IF(P21="材質劣化",2,IF(P21="漏水",3,1))</f>
        <v>1</v>
      </c>
    </row>
    <row r="22" spans="2:46" ht="12" customHeight="1" x14ac:dyDescent="0.15">
      <c r="B22" s="963"/>
      <c r="C22" s="968"/>
      <c r="D22" s="966"/>
      <c r="E22" s="966"/>
      <c r="F22" s="966"/>
      <c r="G22" s="966"/>
      <c r="H22" s="966"/>
      <c r="I22" s="966"/>
      <c r="J22" s="967"/>
      <c r="K22" s="101"/>
      <c r="L22" s="922"/>
      <c r="M22" s="923"/>
      <c r="N22" s="922"/>
      <c r="O22" s="923"/>
      <c r="P22" s="922"/>
      <c r="Q22" s="923"/>
      <c r="R22" s="314"/>
      <c r="S22" s="565"/>
      <c r="T22" s="315"/>
      <c r="U22" s="922"/>
      <c r="V22" s="923"/>
      <c r="W22" s="922"/>
      <c r="X22" s="923"/>
      <c r="Y22" s="56"/>
      <c r="Z22" s="56"/>
      <c r="AA22" s="56"/>
      <c r="AB22" s="56"/>
      <c r="AC22" s="62"/>
      <c r="AD22" s="62"/>
      <c r="AE22" s="62"/>
      <c r="AF22" s="62"/>
      <c r="AG22" s="62"/>
      <c r="AH22" s="62"/>
      <c r="AI22" s="62"/>
      <c r="AJ22" s="62"/>
      <c r="AK22" s="936"/>
      <c r="AL22" s="937"/>
      <c r="AM22" s="937"/>
      <c r="AN22" s="937"/>
      <c r="AO22" s="938"/>
      <c r="AP22" s="2"/>
      <c r="AQ22" s="61">
        <f t="shared" si="2"/>
        <v>1</v>
      </c>
    </row>
    <row r="23" spans="2:46" ht="12" customHeight="1" x14ac:dyDescent="0.15">
      <c r="B23" s="963"/>
      <c r="C23" s="968"/>
      <c r="D23" s="966"/>
      <c r="E23" s="966"/>
      <c r="F23" s="966"/>
      <c r="G23" s="966"/>
      <c r="H23" s="966"/>
      <c r="I23" s="966"/>
      <c r="J23" s="967"/>
      <c r="K23" s="101"/>
      <c r="L23" s="922"/>
      <c r="M23" s="923"/>
      <c r="N23" s="922"/>
      <c r="O23" s="923"/>
      <c r="P23" s="922"/>
      <c r="Q23" s="923"/>
      <c r="R23" s="314"/>
      <c r="S23" s="565"/>
      <c r="T23" s="315"/>
      <c r="U23" s="922"/>
      <c r="V23" s="923"/>
      <c r="W23" s="922"/>
      <c r="X23" s="923"/>
      <c r="Y23" s="56"/>
      <c r="Z23" s="56"/>
      <c r="AA23" s="56"/>
      <c r="AB23" s="56"/>
      <c r="AC23" s="62"/>
      <c r="AD23" s="62"/>
      <c r="AE23" s="62"/>
      <c r="AF23" s="62"/>
      <c r="AG23" s="62"/>
      <c r="AH23" s="62"/>
      <c r="AI23" s="62"/>
      <c r="AJ23" s="62"/>
      <c r="AK23" s="936"/>
      <c r="AL23" s="937"/>
      <c r="AM23" s="937"/>
      <c r="AN23" s="937"/>
      <c r="AO23" s="938"/>
      <c r="AP23" s="2"/>
      <c r="AQ23" s="61">
        <f t="shared" si="2"/>
        <v>1</v>
      </c>
    </row>
    <row r="24" spans="2:46" ht="12" customHeight="1" x14ac:dyDescent="0.15">
      <c r="B24" s="963"/>
      <c r="C24" s="968"/>
      <c r="D24" s="966"/>
      <c r="E24" s="966"/>
      <c r="F24" s="966"/>
      <c r="G24" s="966"/>
      <c r="H24" s="966"/>
      <c r="I24" s="966"/>
      <c r="J24" s="967"/>
      <c r="K24" s="101"/>
      <c r="L24" s="922"/>
      <c r="M24" s="923"/>
      <c r="N24" s="922"/>
      <c r="O24" s="923"/>
      <c r="P24" s="922"/>
      <c r="Q24" s="923"/>
      <c r="R24" s="314"/>
      <c r="S24" s="565"/>
      <c r="T24" s="315"/>
      <c r="U24" s="922"/>
      <c r="V24" s="923"/>
      <c r="W24" s="922"/>
      <c r="X24" s="923"/>
      <c r="Y24" s="56"/>
      <c r="Z24" s="56"/>
      <c r="AA24" s="56"/>
      <c r="AB24" s="56"/>
      <c r="AC24" s="62"/>
      <c r="AD24" s="62"/>
      <c r="AE24" s="62"/>
      <c r="AF24" s="62"/>
      <c r="AG24" s="62"/>
      <c r="AH24" s="62"/>
      <c r="AI24" s="62"/>
      <c r="AJ24" s="62"/>
      <c r="AK24" s="936"/>
      <c r="AL24" s="937"/>
      <c r="AM24" s="937"/>
      <c r="AN24" s="937"/>
      <c r="AO24" s="938"/>
      <c r="AP24" s="2"/>
      <c r="AQ24" s="61">
        <f t="shared" si="2"/>
        <v>1</v>
      </c>
    </row>
    <row r="25" spans="2:46" ht="12" customHeight="1" x14ac:dyDescent="0.15">
      <c r="B25" s="963"/>
      <c r="C25" s="968"/>
      <c r="D25" s="966"/>
      <c r="E25" s="966"/>
      <c r="F25" s="966"/>
      <c r="G25" s="966"/>
      <c r="H25" s="966"/>
      <c r="I25" s="966"/>
      <c r="J25" s="967"/>
      <c r="K25" s="101"/>
      <c r="L25" s="922"/>
      <c r="M25" s="923"/>
      <c r="N25" s="922"/>
      <c r="O25" s="923"/>
      <c r="P25" s="922"/>
      <c r="Q25" s="923"/>
      <c r="R25" s="314"/>
      <c r="S25" s="565"/>
      <c r="T25" s="315"/>
      <c r="U25" s="922"/>
      <c r="V25" s="923"/>
      <c r="W25" s="922"/>
      <c r="X25" s="923"/>
      <c r="Y25" s="56"/>
      <c r="Z25" s="56"/>
      <c r="AA25" s="56"/>
      <c r="AB25" s="56"/>
      <c r="AC25" s="62"/>
      <c r="AD25" s="62"/>
      <c r="AE25" s="62"/>
      <c r="AF25" s="62"/>
      <c r="AG25" s="62"/>
      <c r="AH25" s="62"/>
      <c r="AI25" s="62"/>
      <c r="AJ25" s="62"/>
      <c r="AK25" s="936"/>
      <c r="AL25" s="937"/>
      <c r="AM25" s="937"/>
      <c r="AN25" s="937"/>
      <c r="AO25" s="938"/>
      <c r="AP25" s="2"/>
      <c r="AQ25" s="61">
        <f t="shared" si="2"/>
        <v>1</v>
      </c>
    </row>
    <row r="26" spans="2:46" ht="12" customHeight="1" x14ac:dyDescent="0.15">
      <c r="B26" s="963"/>
      <c r="C26" s="968"/>
      <c r="D26" s="966"/>
      <c r="E26" s="966"/>
      <c r="F26" s="966"/>
      <c r="G26" s="966"/>
      <c r="H26" s="966"/>
      <c r="I26" s="966"/>
      <c r="J26" s="967"/>
      <c r="K26" s="101"/>
      <c r="L26" s="922"/>
      <c r="M26" s="923"/>
      <c r="N26" s="922"/>
      <c r="O26" s="923"/>
      <c r="P26" s="922"/>
      <c r="Q26" s="923"/>
      <c r="R26" s="314"/>
      <c r="S26" s="565"/>
      <c r="T26" s="315"/>
      <c r="U26" s="922"/>
      <c r="V26" s="923"/>
      <c r="W26" s="922"/>
      <c r="X26" s="923"/>
      <c r="Y26" s="56"/>
      <c r="Z26" s="56"/>
      <c r="AA26" s="56"/>
      <c r="AB26" s="56"/>
      <c r="AC26" s="62"/>
      <c r="AD26" s="62"/>
      <c r="AE26" s="62"/>
      <c r="AF26" s="62"/>
      <c r="AG26" s="62"/>
      <c r="AH26" s="62"/>
      <c r="AI26" s="62"/>
      <c r="AJ26" s="62"/>
      <c r="AK26" s="936"/>
      <c r="AL26" s="937"/>
      <c r="AM26" s="937"/>
      <c r="AN26" s="937"/>
      <c r="AO26" s="938"/>
      <c r="AP26" s="2"/>
      <c r="AQ26" s="61">
        <f>IF(P26="材質劣化",2,IF(P26="漏水",3,1))</f>
        <v>1</v>
      </c>
    </row>
    <row r="27" spans="2:46" ht="12" customHeight="1" x14ac:dyDescent="0.15">
      <c r="B27" s="963"/>
      <c r="C27" s="968"/>
      <c r="D27" s="966"/>
      <c r="E27" s="966"/>
      <c r="F27" s="966"/>
      <c r="G27" s="966"/>
      <c r="H27" s="966"/>
      <c r="I27" s="966"/>
      <c r="J27" s="967"/>
      <c r="K27" s="101"/>
      <c r="L27" s="922"/>
      <c r="M27" s="923"/>
      <c r="N27" s="922"/>
      <c r="O27" s="923"/>
      <c r="P27" s="922"/>
      <c r="Q27" s="923"/>
      <c r="R27" s="314"/>
      <c r="S27" s="565"/>
      <c r="T27" s="315"/>
      <c r="U27" s="922"/>
      <c r="V27" s="923"/>
      <c r="W27" s="922"/>
      <c r="X27" s="923"/>
      <c r="Y27" s="56"/>
      <c r="Z27" s="56"/>
      <c r="AA27" s="56"/>
      <c r="AB27" s="56"/>
      <c r="AC27" s="62"/>
      <c r="AD27" s="62"/>
      <c r="AE27" s="62"/>
      <c r="AF27" s="62"/>
      <c r="AG27" s="62"/>
      <c r="AH27" s="62"/>
      <c r="AI27" s="62"/>
      <c r="AJ27" s="62"/>
      <c r="AK27" s="936"/>
      <c r="AL27" s="937"/>
      <c r="AM27" s="937"/>
      <c r="AN27" s="937"/>
      <c r="AO27" s="938"/>
      <c r="AP27" s="2"/>
      <c r="AQ27" s="61">
        <f t="shared" si="2"/>
        <v>1</v>
      </c>
    </row>
    <row r="28" spans="2:46" ht="12" customHeight="1" x14ac:dyDescent="0.15">
      <c r="B28" s="963"/>
      <c r="C28" s="968"/>
      <c r="D28" s="966"/>
      <c r="E28" s="966"/>
      <c r="F28" s="966"/>
      <c r="G28" s="966"/>
      <c r="H28" s="966"/>
      <c r="I28" s="966"/>
      <c r="J28" s="967"/>
      <c r="K28" s="101"/>
      <c r="L28" s="922"/>
      <c r="M28" s="923"/>
      <c r="N28" s="922"/>
      <c r="O28" s="923"/>
      <c r="P28" s="922"/>
      <c r="Q28" s="923"/>
      <c r="R28" s="314"/>
      <c r="S28" s="565"/>
      <c r="T28" s="315"/>
      <c r="U28" s="922"/>
      <c r="V28" s="923"/>
      <c r="W28" s="922"/>
      <c r="X28" s="923"/>
      <c r="Y28" s="56"/>
      <c r="Z28" s="56"/>
      <c r="AA28" s="56"/>
      <c r="AB28" s="56"/>
      <c r="AC28" s="62"/>
      <c r="AD28" s="62"/>
      <c r="AE28" s="62"/>
      <c r="AF28" s="62"/>
      <c r="AG28" s="62"/>
      <c r="AH28" s="62"/>
      <c r="AI28" s="62"/>
      <c r="AJ28" s="62"/>
      <c r="AK28" s="936"/>
      <c r="AL28" s="937"/>
      <c r="AM28" s="937"/>
      <c r="AN28" s="937"/>
      <c r="AO28" s="938"/>
      <c r="AP28" s="2"/>
      <c r="AQ28" s="61">
        <f>IF(P30="材質劣化",2,IF(P30="漏水",3,1))</f>
        <v>1</v>
      </c>
    </row>
    <row r="29" spans="2:46" ht="12" customHeight="1" x14ac:dyDescent="0.15">
      <c r="B29" s="963"/>
      <c r="C29" s="968"/>
      <c r="D29" s="966"/>
      <c r="E29" s="966"/>
      <c r="F29" s="966"/>
      <c r="G29" s="966"/>
      <c r="H29" s="966"/>
      <c r="I29" s="966"/>
      <c r="J29" s="967"/>
      <c r="K29" s="101"/>
      <c r="L29" s="922"/>
      <c r="M29" s="923"/>
      <c r="N29" s="922"/>
      <c r="O29" s="923"/>
      <c r="P29" s="922"/>
      <c r="Q29" s="923"/>
      <c r="R29" s="314"/>
      <c r="S29" s="565"/>
      <c r="T29" s="315"/>
      <c r="U29" s="922"/>
      <c r="V29" s="923"/>
      <c r="W29" s="922"/>
      <c r="X29" s="923"/>
      <c r="Y29" s="56"/>
      <c r="Z29" s="56"/>
      <c r="AA29" s="56"/>
      <c r="AB29" s="56"/>
      <c r="AC29" s="62"/>
      <c r="AD29" s="62"/>
      <c r="AE29" s="62"/>
      <c r="AF29" s="62"/>
      <c r="AG29" s="62"/>
      <c r="AH29" s="62"/>
      <c r="AI29" s="62"/>
      <c r="AJ29" s="62"/>
      <c r="AK29" s="936"/>
      <c r="AL29" s="937"/>
      <c r="AM29" s="937"/>
      <c r="AN29" s="937"/>
      <c r="AO29" s="938"/>
      <c r="AP29" s="2"/>
      <c r="AQ29" s="61">
        <f>IF(P34="材質劣化",2,IF(P34="漏水",3,1))</f>
        <v>1</v>
      </c>
    </row>
    <row r="30" spans="2:46" ht="12" customHeight="1" x14ac:dyDescent="0.15">
      <c r="B30" s="963"/>
      <c r="C30" s="968"/>
      <c r="D30" s="966"/>
      <c r="E30" s="966"/>
      <c r="F30" s="966"/>
      <c r="G30" s="966"/>
      <c r="H30" s="966"/>
      <c r="I30" s="966"/>
      <c r="J30" s="967"/>
      <c r="K30" s="101"/>
      <c r="L30" s="922"/>
      <c r="M30" s="923"/>
      <c r="N30" s="922"/>
      <c r="O30" s="923"/>
      <c r="P30" s="922"/>
      <c r="Q30" s="923"/>
      <c r="R30" s="314"/>
      <c r="S30" s="565"/>
      <c r="T30" s="315"/>
      <c r="U30" s="922"/>
      <c r="V30" s="923"/>
      <c r="W30" s="922"/>
      <c r="X30" s="923"/>
      <c r="Y30" s="56"/>
      <c r="Z30" s="56"/>
      <c r="AA30" s="56"/>
      <c r="AB30" s="56"/>
      <c r="AC30" s="62"/>
      <c r="AD30" s="62"/>
      <c r="AE30" s="62"/>
      <c r="AF30" s="62"/>
      <c r="AG30" s="62"/>
      <c r="AH30" s="62"/>
      <c r="AI30" s="62"/>
      <c r="AJ30" s="62"/>
      <c r="AK30" s="936"/>
      <c r="AL30" s="937"/>
      <c r="AM30" s="937"/>
      <c r="AN30" s="937"/>
      <c r="AO30" s="938"/>
      <c r="AP30" s="2"/>
      <c r="AQ30" s="61">
        <f t="shared" ref="AQ30:AQ33" si="3">IF(P30="材質劣化",2,IF(P30="漏水",3,1))</f>
        <v>1</v>
      </c>
    </row>
    <row r="31" spans="2:46" ht="12" customHeight="1" x14ac:dyDescent="0.15">
      <c r="B31" s="963"/>
      <c r="C31" s="968"/>
      <c r="D31" s="966"/>
      <c r="E31" s="966"/>
      <c r="F31" s="966"/>
      <c r="G31" s="966"/>
      <c r="H31" s="966"/>
      <c r="I31" s="966"/>
      <c r="J31" s="967"/>
      <c r="K31" s="101"/>
      <c r="L31" s="922"/>
      <c r="M31" s="923"/>
      <c r="N31" s="922"/>
      <c r="O31" s="923"/>
      <c r="P31" s="922"/>
      <c r="Q31" s="923"/>
      <c r="R31" s="314"/>
      <c r="S31" s="565"/>
      <c r="T31" s="315"/>
      <c r="U31" s="922"/>
      <c r="V31" s="923"/>
      <c r="W31" s="922"/>
      <c r="X31" s="923"/>
      <c r="Y31" s="56"/>
      <c r="Z31" s="56"/>
      <c r="AA31" s="56"/>
      <c r="AB31" s="56"/>
      <c r="AC31" s="62"/>
      <c r="AD31" s="62"/>
      <c r="AE31" s="62"/>
      <c r="AF31" s="62"/>
      <c r="AG31" s="62"/>
      <c r="AH31" s="62"/>
      <c r="AI31" s="62"/>
      <c r="AJ31" s="62"/>
      <c r="AK31" s="936"/>
      <c r="AL31" s="937"/>
      <c r="AM31" s="937"/>
      <c r="AN31" s="937"/>
      <c r="AO31" s="938"/>
      <c r="AP31" s="2"/>
      <c r="AQ31" s="61">
        <f t="shared" ref="AQ31" si="4">IF(P33="材質劣化",2,IF(P33="漏水",3,1))</f>
        <v>1</v>
      </c>
    </row>
    <row r="32" spans="2:46" ht="12" customHeight="1" x14ac:dyDescent="0.15">
      <c r="B32" s="963"/>
      <c r="C32" s="968"/>
      <c r="D32" s="966"/>
      <c r="E32" s="966"/>
      <c r="F32" s="966"/>
      <c r="G32" s="966"/>
      <c r="H32" s="966"/>
      <c r="I32" s="966"/>
      <c r="J32" s="967"/>
      <c r="K32" s="101"/>
      <c r="L32" s="922"/>
      <c r="M32" s="923"/>
      <c r="N32" s="922"/>
      <c r="O32" s="923"/>
      <c r="P32" s="922"/>
      <c r="Q32" s="923"/>
      <c r="R32" s="314"/>
      <c r="S32" s="565"/>
      <c r="T32" s="315"/>
      <c r="U32" s="922"/>
      <c r="V32" s="923"/>
      <c r="W32" s="922"/>
      <c r="X32" s="923"/>
      <c r="Y32" s="56"/>
      <c r="Z32" s="56"/>
      <c r="AA32" s="56"/>
      <c r="AB32" s="56"/>
      <c r="AC32" s="62"/>
      <c r="AD32" s="62"/>
      <c r="AE32" s="62"/>
      <c r="AF32" s="62"/>
      <c r="AG32" s="62"/>
      <c r="AH32" s="62"/>
      <c r="AI32" s="62"/>
      <c r="AJ32" s="62"/>
      <c r="AK32" s="936"/>
      <c r="AL32" s="937"/>
      <c r="AM32" s="937"/>
      <c r="AN32" s="937"/>
      <c r="AO32" s="938"/>
      <c r="AP32" s="2"/>
      <c r="AQ32" s="61">
        <f t="shared" ref="AQ32" si="5">IF(P37="材質劣化",2,IF(P37="漏水",3,1))</f>
        <v>1</v>
      </c>
      <c r="AS32" s="3"/>
      <c r="AT32" s="3"/>
    </row>
    <row r="33" spans="2:86" ht="12" customHeight="1" x14ac:dyDescent="0.15">
      <c r="B33" s="963"/>
      <c r="C33" s="968"/>
      <c r="D33" s="966"/>
      <c r="E33" s="966"/>
      <c r="F33" s="966"/>
      <c r="G33" s="966"/>
      <c r="H33" s="966"/>
      <c r="I33" s="966"/>
      <c r="J33" s="967"/>
      <c r="K33" s="101"/>
      <c r="L33" s="922"/>
      <c r="M33" s="923"/>
      <c r="N33" s="922"/>
      <c r="O33" s="923"/>
      <c r="P33" s="922"/>
      <c r="Q33" s="923"/>
      <c r="R33" s="314"/>
      <c r="S33" s="565"/>
      <c r="T33" s="315"/>
      <c r="U33" s="922"/>
      <c r="V33" s="923"/>
      <c r="W33" s="922"/>
      <c r="X33" s="923"/>
      <c r="Y33" s="56"/>
      <c r="Z33" s="56"/>
      <c r="AA33" s="56"/>
      <c r="AB33" s="56"/>
      <c r="AC33" s="62"/>
      <c r="AD33" s="62"/>
      <c r="AE33" s="62"/>
      <c r="AF33" s="62"/>
      <c r="AG33" s="62"/>
      <c r="AH33" s="62"/>
      <c r="AI33" s="62"/>
      <c r="AJ33" s="62"/>
      <c r="AK33" s="936"/>
      <c r="AL33" s="937"/>
      <c r="AM33" s="937"/>
      <c r="AN33" s="937"/>
      <c r="AO33" s="938"/>
      <c r="AP33" s="2"/>
      <c r="AQ33" s="61">
        <f t="shared" si="3"/>
        <v>1</v>
      </c>
      <c r="AS33" s="176"/>
      <c r="AT33" s="176"/>
    </row>
    <row r="34" spans="2:86" ht="12" customHeight="1" x14ac:dyDescent="0.15">
      <c r="B34" s="963"/>
      <c r="C34" s="968"/>
      <c r="D34" s="966"/>
      <c r="E34" s="966"/>
      <c r="F34" s="966"/>
      <c r="G34" s="966"/>
      <c r="H34" s="966"/>
      <c r="I34" s="966"/>
      <c r="J34" s="967"/>
      <c r="K34" s="101"/>
      <c r="L34" s="922"/>
      <c r="M34" s="923"/>
      <c r="N34" s="922"/>
      <c r="O34" s="923"/>
      <c r="P34" s="922"/>
      <c r="Q34" s="923"/>
      <c r="R34" s="314"/>
      <c r="S34" s="565"/>
      <c r="T34" s="315"/>
      <c r="U34" s="922"/>
      <c r="V34" s="923"/>
      <c r="W34" s="922"/>
      <c r="X34" s="923"/>
      <c r="Y34" s="56"/>
      <c r="Z34" s="56"/>
      <c r="AA34" s="56"/>
      <c r="AB34" s="56"/>
      <c r="AC34" s="62"/>
      <c r="AD34" s="62"/>
      <c r="AE34" s="62"/>
      <c r="AF34" s="62"/>
      <c r="AG34" s="62"/>
      <c r="AH34" s="62"/>
      <c r="AI34" s="62"/>
      <c r="AJ34" s="62"/>
      <c r="AK34" s="936"/>
      <c r="AL34" s="937"/>
      <c r="AM34" s="937"/>
      <c r="AN34" s="937"/>
      <c r="AO34" s="938"/>
      <c r="AP34" s="2"/>
      <c r="AQ34" s="61">
        <f t="shared" ref="AQ34" si="6">IF(P36="材質劣化",2,IF(P36="漏水",3,1))</f>
        <v>1</v>
      </c>
      <c r="AS34" s="177"/>
      <c r="AT34" s="177"/>
    </row>
    <row r="35" spans="2:86" ht="12" customHeight="1" x14ac:dyDescent="0.15">
      <c r="B35" s="963"/>
      <c r="C35" s="968"/>
      <c r="D35" s="966"/>
      <c r="E35" s="966"/>
      <c r="F35" s="966"/>
      <c r="G35" s="966"/>
      <c r="H35" s="966"/>
      <c r="I35" s="966"/>
      <c r="J35" s="967"/>
      <c r="K35" s="995" t="s">
        <v>374</v>
      </c>
      <c r="L35" s="953" t="s">
        <v>179</v>
      </c>
      <c r="M35" s="953"/>
      <c r="N35" s="953"/>
      <c r="O35" s="953"/>
      <c r="P35" s="953"/>
      <c r="Q35" s="953"/>
      <c r="R35" s="953"/>
      <c r="S35" s="953"/>
      <c r="T35" s="953"/>
      <c r="U35" s="953"/>
      <c r="V35" s="953"/>
      <c r="W35" s="953"/>
      <c r="X35" s="953"/>
      <c r="Y35" s="975" t="s">
        <v>327</v>
      </c>
      <c r="Z35" s="976"/>
      <c r="AA35" s="976"/>
      <c r="AB35" s="961"/>
      <c r="AC35" s="125">
        <f t="shared" ref="AC35:AJ35" si="7">SUM(AC11:AC34)</f>
        <v>0</v>
      </c>
      <c r="AD35" s="125">
        <f t="shared" si="7"/>
        <v>0</v>
      </c>
      <c r="AE35" s="125">
        <f>SUM(AE11:AE34)</f>
        <v>169.14</v>
      </c>
      <c r="AF35" s="125">
        <f t="shared" si="7"/>
        <v>40.32</v>
      </c>
      <c r="AG35" s="125">
        <f t="shared" si="7"/>
        <v>0</v>
      </c>
      <c r="AH35" s="125">
        <f t="shared" si="7"/>
        <v>0</v>
      </c>
      <c r="AI35" s="125">
        <f t="shared" si="7"/>
        <v>0</v>
      </c>
      <c r="AJ35" s="126">
        <f t="shared" si="7"/>
        <v>0</v>
      </c>
      <c r="AK35" s="953" t="s">
        <v>492</v>
      </c>
      <c r="AL35" s="953"/>
      <c r="AM35" s="1002"/>
      <c r="AN35" s="1002"/>
      <c r="AO35" s="1002"/>
      <c r="AP35" s="2"/>
    </row>
    <row r="36" spans="2:86" ht="12" customHeight="1" x14ac:dyDescent="0.15">
      <c r="B36" s="963"/>
      <c r="C36" s="968"/>
      <c r="D36" s="966"/>
      <c r="E36" s="966"/>
      <c r="F36" s="966"/>
      <c r="G36" s="966"/>
      <c r="H36" s="966"/>
      <c r="I36" s="966"/>
      <c r="J36" s="967"/>
      <c r="K36" s="996"/>
      <c r="L36" s="944" t="s">
        <v>328</v>
      </c>
      <c r="M36" s="945"/>
      <c r="N36" s="946"/>
      <c r="O36" s="944" t="s">
        <v>493</v>
      </c>
      <c r="P36" s="945"/>
      <c r="Q36" s="945"/>
      <c r="R36" s="945"/>
      <c r="S36" s="945"/>
      <c r="T36" s="945"/>
      <c r="U36" s="945"/>
      <c r="V36" s="945"/>
      <c r="W36" s="945"/>
      <c r="X36" s="946"/>
      <c r="Y36" s="55" t="s">
        <v>21</v>
      </c>
      <c r="Z36" s="51" t="s">
        <v>22</v>
      </c>
      <c r="AA36" s="51" t="s">
        <v>325</v>
      </c>
      <c r="AB36" s="51" t="s">
        <v>326</v>
      </c>
      <c r="AC36" s="51" t="s">
        <v>21</v>
      </c>
      <c r="AD36" s="51" t="s">
        <v>22</v>
      </c>
      <c r="AE36" s="51" t="s">
        <v>325</v>
      </c>
      <c r="AF36" s="51" t="s">
        <v>326</v>
      </c>
      <c r="AG36" s="51" t="s">
        <v>21</v>
      </c>
      <c r="AH36" s="51" t="s">
        <v>22</v>
      </c>
      <c r="AI36" s="51" t="s">
        <v>325</v>
      </c>
      <c r="AJ36" s="83" t="s">
        <v>326</v>
      </c>
      <c r="AK36" s="953"/>
      <c r="AL36" s="953"/>
      <c r="AM36" s="1002"/>
      <c r="AN36" s="1002"/>
      <c r="AO36" s="1002"/>
      <c r="AP36" s="2"/>
    </row>
    <row r="37" spans="2:86" ht="14.25" customHeight="1" x14ac:dyDescent="0.15">
      <c r="B37" s="963"/>
      <c r="C37" s="968"/>
      <c r="D37" s="966"/>
      <c r="E37" s="966"/>
      <c r="F37" s="966"/>
      <c r="G37" s="966"/>
      <c r="H37" s="966"/>
      <c r="I37" s="966"/>
      <c r="J37" s="967"/>
      <c r="K37" s="996"/>
      <c r="L37" s="947"/>
      <c r="M37" s="948"/>
      <c r="N37" s="949"/>
      <c r="O37" s="947"/>
      <c r="P37" s="948"/>
      <c r="Q37" s="948"/>
      <c r="R37" s="948"/>
      <c r="S37" s="948"/>
      <c r="T37" s="948"/>
      <c r="U37" s="948"/>
      <c r="V37" s="948"/>
      <c r="W37" s="948"/>
      <c r="X37" s="949"/>
      <c r="Y37" s="954" t="str">
        <f>IF(COUNTIF(Y11:Y34,"〇")&gt;0,"1","  ")</f>
        <v xml:space="preserve">  </v>
      </c>
      <c r="Z37" s="954" t="str">
        <f>IF(COUNTIF(Z11:Z34,"〇")&gt;0,"1","  ")</f>
        <v xml:space="preserve">  </v>
      </c>
      <c r="AA37" s="954" t="str">
        <f>IF(COUNTIF(AA11:AA34,"〇")&gt;0,"1","  ")</f>
        <v xml:space="preserve">  </v>
      </c>
      <c r="AB37" s="954" t="str">
        <f>IF(COUNTIF(AB11:AB34,"〇")&gt;0,"1","  ")</f>
        <v xml:space="preserve">  </v>
      </c>
      <c r="AC37" s="954">
        <f>COUNTA(AC11:AC34)</f>
        <v>0</v>
      </c>
      <c r="AD37" s="954">
        <f t="shared" ref="AD37:AI37" si="8">COUNTA(AD11:AD34)</f>
        <v>0</v>
      </c>
      <c r="AE37" s="954">
        <f t="shared" si="8"/>
        <v>3</v>
      </c>
      <c r="AF37" s="954">
        <f t="shared" si="8"/>
        <v>2</v>
      </c>
      <c r="AG37" s="954">
        <f t="shared" si="8"/>
        <v>0</v>
      </c>
      <c r="AH37" s="954">
        <f t="shared" si="8"/>
        <v>0</v>
      </c>
      <c r="AI37" s="954">
        <f t="shared" si="8"/>
        <v>0</v>
      </c>
      <c r="AJ37" s="954">
        <f>COUNTA(AJ11:AJ34)</f>
        <v>0</v>
      </c>
      <c r="AK37" s="953"/>
      <c r="AL37" s="953"/>
      <c r="AM37" s="1002"/>
      <c r="AN37" s="1002"/>
      <c r="AO37" s="1002"/>
      <c r="AP37" s="2"/>
    </row>
    <row r="38" spans="2:86" ht="14.25" customHeight="1" x14ac:dyDescent="0.15">
      <c r="B38" s="963"/>
      <c r="C38" s="968"/>
      <c r="D38" s="966"/>
      <c r="E38" s="966"/>
      <c r="F38" s="966"/>
      <c r="G38" s="966"/>
      <c r="H38" s="966"/>
      <c r="I38" s="966"/>
      <c r="J38" s="967"/>
      <c r="K38" s="996"/>
      <c r="L38" s="950"/>
      <c r="M38" s="951"/>
      <c r="N38" s="952"/>
      <c r="O38" s="950"/>
      <c r="P38" s="951"/>
      <c r="Q38" s="951"/>
      <c r="R38" s="951"/>
      <c r="S38" s="951"/>
      <c r="T38" s="951"/>
      <c r="U38" s="951"/>
      <c r="V38" s="951"/>
      <c r="W38" s="951"/>
      <c r="X38" s="952"/>
      <c r="Y38" s="954"/>
      <c r="Z38" s="954"/>
      <c r="AA38" s="954"/>
      <c r="AB38" s="954"/>
      <c r="AC38" s="954"/>
      <c r="AD38" s="954"/>
      <c r="AE38" s="954"/>
      <c r="AF38" s="954"/>
      <c r="AG38" s="954"/>
      <c r="AH38" s="954"/>
      <c r="AI38" s="954"/>
      <c r="AJ38" s="954"/>
      <c r="AK38" s="953"/>
      <c r="AL38" s="953"/>
      <c r="AM38" s="1002"/>
      <c r="AN38" s="1002"/>
      <c r="AO38" s="1002"/>
      <c r="AP38" s="2"/>
    </row>
    <row r="39" spans="2:86" ht="12" customHeight="1" x14ac:dyDescent="0.15">
      <c r="B39" s="963"/>
      <c r="C39" s="968"/>
      <c r="D39" s="966"/>
      <c r="E39" s="966"/>
      <c r="F39" s="966"/>
      <c r="G39" s="966"/>
      <c r="H39" s="966"/>
      <c r="I39" s="966"/>
      <c r="J39" s="966"/>
      <c r="K39" s="990" t="s">
        <v>494</v>
      </c>
      <c r="L39" s="997"/>
      <c r="M39" s="997"/>
      <c r="N39" s="997"/>
      <c r="O39" s="997"/>
      <c r="P39" s="997"/>
      <c r="Q39" s="997"/>
      <c r="R39" s="997"/>
      <c r="S39" s="997"/>
      <c r="T39" s="997"/>
      <c r="U39" s="997"/>
      <c r="V39" s="997"/>
      <c r="W39" s="997"/>
      <c r="X39" s="997"/>
      <c r="Y39" s="997"/>
      <c r="Z39" s="997"/>
      <c r="AA39" s="997"/>
      <c r="AB39" s="997"/>
      <c r="AC39" s="997"/>
      <c r="AD39" s="997"/>
      <c r="AE39" s="997"/>
      <c r="AF39" s="997"/>
      <c r="AG39" s="997"/>
      <c r="AH39" s="997"/>
      <c r="AI39" s="997"/>
      <c r="AJ39" s="997"/>
      <c r="AK39" s="998"/>
      <c r="AL39" s="998"/>
      <c r="AM39" s="998"/>
      <c r="AN39" s="998"/>
      <c r="AO39" s="999"/>
      <c r="AP39" s="2"/>
    </row>
    <row r="40" spans="2:86" ht="12" customHeight="1" x14ac:dyDescent="0.15">
      <c r="B40" s="963"/>
      <c r="C40" s="968"/>
      <c r="D40" s="966"/>
      <c r="E40" s="966"/>
      <c r="F40" s="966"/>
      <c r="G40" s="966"/>
      <c r="H40" s="966"/>
      <c r="I40" s="966"/>
      <c r="J40" s="966"/>
      <c r="K40" s="991"/>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9"/>
      <c r="AP40" s="2"/>
    </row>
    <row r="41" spans="2:86" ht="12" customHeight="1" x14ac:dyDescent="0.15">
      <c r="B41" s="963"/>
      <c r="C41" s="968"/>
      <c r="D41" s="966"/>
      <c r="E41" s="966"/>
      <c r="F41" s="966"/>
      <c r="G41" s="966"/>
      <c r="H41" s="966"/>
      <c r="I41" s="966"/>
      <c r="J41" s="966"/>
      <c r="K41" s="991"/>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9"/>
      <c r="AP41" s="2"/>
    </row>
    <row r="42" spans="2:86" ht="12" customHeight="1" x14ac:dyDescent="0.15">
      <c r="B42" s="963"/>
      <c r="C42" s="968"/>
      <c r="D42" s="966"/>
      <c r="E42" s="966"/>
      <c r="F42" s="966"/>
      <c r="G42" s="966"/>
      <c r="H42" s="966"/>
      <c r="I42" s="966"/>
      <c r="J42" s="966"/>
      <c r="K42" s="991"/>
      <c r="L42" s="1000"/>
      <c r="M42" s="1000"/>
      <c r="N42" s="1000"/>
      <c r="O42" s="1000"/>
      <c r="P42" s="1000"/>
      <c r="Q42" s="1000"/>
      <c r="R42" s="1000"/>
      <c r="S42" s="1000"/>
      <c r="T42" s="1000"/>
      <c r="U42" s="1000"/>
      <c r="V42" s="1000"/>
      <c r="W42" s="1000"/>
      <c r="X42" s="1000"/>
      <c r="Y42" s="1000"/>
      <c r="Z42" s="1000"/>
      <c r="AA42" s="1000"/>
      <c r="AB42" s="1000"/>
      <c r="AC42" s="1000"/>
      <c r="AD42" s="1000"/>
      <c r="AE42" s="1000"/>
      <c r="AF42" s="1000"/>
      <c r="AG42" s="1000"/>
      <c r="AH42" s="1000"/>
      <c r="AI42" s="1000"/>
      <c r="AJ42" s="1000"/>
      <c r="AK42" s="1000"/>
      <c r="AL42" s="1000"/>
      <c r="AM42" s="1000"/>
      <c r="AN42" s="1000"/>
      <c r="AO42" s="1001"/>
      <c r="AP42" s="43"/>
      <c r="CD42" s="2"/>
      <c r="CE42" s="2"/>
      <c r="CF42" s="2"/>
      <c r="CG42" s="2"/>
      <c r="CH42" s="2"/>
    </row>
    <row r="43" spans="2:86" ht="12" customHeight="1" x14ac:dyDescent="0.15">
      <c r="B43" s="963"/>
      <c r="C43" s="968"/>
      <c r="D43" s="966"/>
      <c r="E43" s="966"/>
      <c r="F43" s="966"/>
      <c r="G43" s="966"/>
      <c r="H43" s="966"/>
      <c r="I43" s="966"/>
      <c r="J43" s="967"/>
      <c r="K43" s="986" t="s">
        <v>329</v>
      </c>
      <c r="L43" s="986"/>
      <c r="M43" s="986"/>
      <c r="N43" s="986"/>
      <c r="O43" s="986"/>
      <c r="P43" s="986"/>
      <c r="Q43" s="986"/>
      <c r="R43" s="986"/>
      <c r="S43" s="986"/>
      <c r="T43" s="986"/>
      <c r="U43" s="986"/>
      <c r="V43" s="986"/>
      <c r="W43" s="986"/>
      <c r="X43" s="986"/>
      <c r="Y43" s="986"/>
      <c r="Z43" s="986"/>
      <c r="AA43" s="986"/>
      <c r="AB43" s="986"/>
      <c r="AC43" s="986"/>
      <c r="AD43" s="986"/>
      <c r="AE43" s="986"/>
      <c r="AF43" s="986"/>
      <c r="AG43" s="986"/>
      <c r="AH43" s="986"/>
      <c r="AI43" s="986"/>
      <c r="AJ43" s="986"/>
      <c r="AK43" s="986"/>
      <c r="AL43" s="986"/>
      <c r="AM43" s="986"/>
      <c r="AN43" s="986"/>
      <c r="AO43" s="986"/>
      <c r="AP43" s="43"/>
      <c r="CD43" s="2"/>
      <c r="CE43" s="2"/>
      <c r="CF43" s="2"/>
      <c r="CG43" s="2"/>
      <c r="CH43" s="2"/>
    </row>
    <row r="44" spans="2:86" ht="12" customHeight="1" x14ac:dyDescent="0.15">
      <c r="B44" s="963"/>
      <c r="C44" s="968"/>
      <c r="D44" s="966"/>
      <c r="E44" s="966"/>
      <c r="F44" s="966"/>
      <c r="G44" s="966"/>
      <c r="H44" s="966"/>
      <c r="I44" s="966"/>
      <c r="J44" s="967"/>
      <c r="K44" s="992" t="s">
        <v>488</v>
      </c>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4"/>
      <c r="AP44" s="43"/>
      <c r="CD44" s="2"/>
      <c r="CE44" s="2"/>
      <c r="CF44" s="2"/>
      <c r="CG44" s="2"/>
      <c r="CH44" s="2"/>
    </row>
    <row r="45" spans="2:86" ht="12" customHeight="1" x14ac:dyDescent="0.15">
      <c r="B45" s="504"/>
      <c r="C45" s="969"/>
      <c r="D45" s="970"/>
      <c r="E45" s="970"/>
      <c r="F45" s="970"/>
      <c r="G45" s="970"/>
      <c r="H45" s="970"/>
      <c r="I45" s="970"/>
      <c r="J45" s="971"/>
      <c r="K45" s="987" t="s">
        <v>489</v>
      </c>
      <c r="L45" s="988"/>
      <c r="M45" s="988"/>
      <c r="N45" s="988"/>
      <c r="O45" s="988"/>
      <c r="P45" s="988"/>
      <c r="Q45" s="988"/>
      <c r="R45" s="988"/>
      <c r="S45" s="988"/>
      <c r="T45" s="988"/>
      <c r="U45" s="988"/>
      <c r="V45" s="988"/>
      <c r="W45" s="988"/>
      <c r="X45" s="988"/>
      <c r="Y45" s="988"/>
      <c r="Z45" s="988"/>
      <c r="AA45" s="988"/>
      <c r="AB45" s="988"/>
      <c r="AC45" s="988"/>
      <c r="AD45" s="988"/>
      <c r="AE45" s="988"/>
      <c r="AF45" s="988"/>
      <c r="AG45" s="988"/>
      <c r="AH45" s="988"/>
      <c r="AI45" s="988"/>
      <c r="AJ45" s="988"/>
      <c r="AK45" s="988"/>
      <c r="AL45" s="988"/>
      <c r="AM45" s="988"/>
      <c r="AN45" s="988"/>
      <c r="AO45" s="989"/>
      <c r="AP45" s="43"/>
      <c r="CD45" s="2"/>
      <c r="CE45" s="2"/>
      <c r="CF45" s="2"/>
      <c r="CG45" s="2"/>
      <c r="CH45" s="2"/>
    </row>
    <row r="46" spans="2:86" ht="12" customHeight="1" x14ac:dyDescent="0.2">
      <c r="B46" s="6" t="s">
        <v>402</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431</v>
      </c>
      <c r="AP48" s="43"/>
      <c r="CD48" s="2"/>
      <c r="CE48" s="2"/>
      <c r="CF48" s="2"/>
      <c r="CG48" s="2"/>
      <c r="CH48" s="2"/>
    </row>
    <row r="49" spans="2:86" ht="12" customHeight="1" x14ac:dyDescent="0.15">
      <c r="B49" s="2" t="s">
        <v>432</v>
      </c>
      <c r="AP49" s="43"/>
      <c r="CD49" s="2"/>
      <c r="CE49" s="2"/>
      <c r="CF49" s="2"/>
      <c r="CG49" s="2"/>
      <c r="CH49" s="2"/>
    </row>
    <row r="50" spans="2:86" ht="12" customHeight="1" x14ac:dyDescent="0.15">
      <c r="B50" s="2" t="s">
        <v>330</v>
      </c>
    </row>
    <row r="51" spans="2:86" ht="12" customHeight="1" x14ac:dyDescent="0.15">
      <c r="B51" s="2" t="s">
        <v>433</v>
      </c>
    </row>
    <row r="52" spans="2:86" ht="12" customHeight="1" x14ac:dyDescent="0.15">
      <c r="B52" s="2" t="s">
        <v>331</v>
      </c>
    </row>
    <row r="53" spans="2:86" x14ac:dyDescent="0.15">
      <c r="B53" s="2" t="s">
        <v>428</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50A0D07A-C963-442C-BEA5-D8929BDD94BB}">
      <formula1>INDIRECT(L11)</formula1>
    </dataValidation>
    <dataValidation type="list" allowBlank="1" showInputMessage="1" showErrorMessage="1" sqref="Y11:AB34" xr:uid="{19D4B2AF-AAB9-47B9-981F-94CD6ACEEE8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52CD8E5-C354-433D-8A58-24A8E86C4266}">
          <x14:formula1>
            <xm:f>'(参考)リスト'!$F$16:$F$21</xm:f>
          </x14:formula1>
          <xm:sqref>U11:X34</xm:sqref>
        </x14:dataValidation>
        <x14:dataValidation type="list" allowBlank="1" showInputMessage="1" showErrorMessage="1" xr:uid="{1A0D6585-60A0-4E66-AA41-F814182CC194}">
          <x14:formula1>
            <xm:f>'(参考)リスト'!$D$16:$D$18</xm:f>
          </x14:formula1>
          <xm:sqref>P11:Q34</xm:sqref>
        </x14:dataValidation>
        <x14:dataValidation type="list" allowBlank="1" showInputMessage="1" showErrorMessage="1" xr:uid="{08E00BB9-FC2E-42B8-BB48-7A832D637656}">
          <x14:formula1>
            <xm:f>'(参考)リスト'!$E$16:$E$27</xm:f>
          </x14:formula1>
          <xm:sqref>R11:T34</xm:sqref>
        </x14:dataValidation>
        <x14:dataValidation type="list" allowBlank="1" showInputMessage="1" showErrorMessage="1" xr:uid="{F249E145-D665-482F-9B5D-E87554C065BD}">
          <x14:formula1>
            <xm:f>'(参考)リスト'!$B$16:$B$21</xm:f>
          </x14:formula1>
          <xm:sqref>L11:M34</xm:sqref>
        </x14:dataValidation>
        <x14:dataValidation type="list" allowBlank="1" showInputMessage="1" showErrorMessage="1" xr:uid="{A0338446-C5EC-4C60-8FD6-5DFFB1A16CFF}">
          <x14:formula1>
            <xm:f>'(参考)リスト'!$G$16:$G$19</xm:f>
          </x14:formula1>
          <xm:sqref>AM35:AO38</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B5" sqref="B3:BK5"/>
    </sheetView>
  </sheetViews>
  <sheetFormatPr defaultColWidth="8.875" defaultRowHeight="13.5" x14ac:dyDescent="0.15"/>
  <cols>
    <col min="1" max="1" width="1.875" style="36" customWidth="1"/>
    <col min="2" max="60" width="2.125" style="127" customWidth="1"/>
    <col min="61" max="61" width="0.625" style="127" customWidth="1"/>
    <col min="62" max="62" width="2.125" style="127" customWidth="1"/>
    <col min="63" max="63" width="1" style="127" customWidth="1"/>
    <col min="64" max="65" width="2.125" style="127" customWidth="1"/>
    <col min="66" max="16384" width="8.875" style="36"/>
  </cols>
  <sheetData>
    <row r="2" spans="2:63" s="128" customFormat="1" ht="14.25" customHeight="1" x14ac:dyDescent="0.15">
      <c r="B2" s="129" t="s">
        <v>434</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row>
    <row r="3" spans="2:63" s="131" customFormat="1" ht="17.25" customHeight="1" x14ac:dyDescent="0.15">
      <c r="B3" s="1006" t="s">
        <v>17</v>
      </c>
      <c r="C3" s="1007"/>
      <c r="D3" s="1007"/>
      <c r="E3" s="1008"/>
      <c r="F3" s="1058" t="s">
        <v>1265</v>
      </c>
      <c r="G3" s="1059"/>
      <c r="H3" s="1059"/>
      <c r="I3" s="1059"/>
      <c r="J3" s="1059"/>
      <c r="K3" s="1059"/>
      <c r="L3" s="1059"/>
      <c r="M3" s="1059"/>
      <c r="N3" s="1059"/>
      <c r="O3" s="1059"/>
      <c r="P3" s="1059"/>
      <c r="Q3" s="1059"/>
      <c r="R3" s="1059"/>
      <c r="S3" s="1059"/>
      <c r="T3" s="1060"/>
      <c r="U3" s="1047" t="s">
        <v>190</v>
      </c>
      <c r="V3" s="1048"/>
      <c r="W3" s="1048"/>
      <c r="X3" s="1023"/>
      <c r="Y3" s="1023"/>
      <c r="Z3" s="1022" t="s">
        <v>559</v>
      </c>
      <c r="AA3" s="1023"/>
      <c r="AB3" s="1023"/>
      <c r="AC3" s="1023"/>
      <c r="AD3" s="1023"/>
      <c r="AE3" s="1023"/>
      <c r="AF3" s="1023"/>
      <c r="AG3" s="1023"/>
      <c r="AH3" s="1024"/>
      <c r="AI3" s="1028" t="s">
        <v>436</v>
      </c>
      <c r="AJ3" s="1029"/>
      <c r="AK3" s="1029"/>
      <c r="AL3" s="1029"/>
      <c r="AM3" s="1029"/>
      <c r="AN3" s="1030"/>
      <c r="AO3" s="1049" t="s">
        <v>521</v>
      </c>
      <c r="AP3" s="1050"/>
      <c r="AQ3" s="1050"/>
      <c r="AR3" s="1050"/>
      <c r="AS3" s="1050"/>
      <c r="AT3" s="1050"/>
      <c r="AU3" s="1050"/>
      <c r="AV3" s="1051"/>
      <c r="AW3" s="1035" t="s">
        <v>183</v>
      </c>
      <c r="AX3" s="1036"/>
      <c r="AY3" s="1036"/>
      <c r="AZ3" s="1036"/>
      <c r="BA3" s="1036"/>
      <c r="BB3" s="1037"/>
      <c r="BC3" s="1041">
        <v>45590</v>
      </c>
      <c r="BD3" s="1042"/>
      <c r="BE3" s="1042"/>
      <c r="BF3" s="1042"/>
      <c r="BG3" s="1042"/>
      <c r="BH3" s="1042"/>
      <c r="BI3" s="1042"/>
      <c r="BJ3" s="1042"/>
      <c r="BK3" s="1043"/>
    </row>
    <row r="4" spans="2:63" s="131" customFormat="1" ht="17.25" customHeight="1" x14ac:dyDescent="0.15">
      <c r="B4" s="1015" t="s">
        <v>189</v>
      </c>
      <c r="C4" s="1016"/>
      <c r="D4" s="1016"/>
      <c r="E4" s="1017"/>
      <c r="F4" s="1018" t="s">
        <v>1267</v>
      </c>
      <c r="G4" s="1019"/>
      <c r="H4" s="1019"/>
      <c r="I4" s="1019"/>
      <c r="J4" s="1019"/>
      <c r="K4" s="1019"/>
      <c r="L4" s="1019"/>
      <c r="M4" s="1019"/>
      <c r="N4" s="1019"/>
      <c r="O4" s="1019"/>
      <c r="P4" s="1019"/>
      <c r="Q4" s="1019"/>
      <c r="R4" s="1019"/>
      <c r="S4" s="1019"/>
      <c r="T4" s="1020"/>
      <c r="U4" s="1047" t="s">
        <v>235</v>
      </c>
      <c r="V4" s="1048"/>
      <c r="W4" s="1048"/>
      <c r="X4" s="1023"/>
      <c r="Y4" s="1023"/>
      <c r="Z4" s="1025" t="s">
        <v>520</v>
      </c>
      <c r="AA4" s="1026"/>
      <c r="AB4" s="1026"/>
      <c r="AC4" s="1026"/>
      <c r="AD4" s="1026"/>
      <c r="AE4" s="1026"/>
      <c r="AF4" s="1026"/>
      <c r="AG4" s="1026"/>
      <c r="AH4" s="1027"/>
      <c r="AI4" s="1031"/>
      <c r="AJ4" s="1032"/>
      <c r="AK4" s="1032"/>
      <c r="AL4" s="1032"/>
      <c r="AM4" s="1032"/>
      <c r="AN4" s="1033"/>
      <c r="AO4" s="1052" t="s">
        <v>522</v>
      </c>
      <c r="AP4" s="1053"/>
      <c r="AQ4" s="1053"/>
      <c r="AR4" s="1053"/>
      <c r="AS4" s="1053"/>
      <c r="AT4" s="1053"/>
      <c r="AU4" s="1053"/>
      <c r="AV4" s="1054"/>
      <c r="AW4" s="1038"/>
      <c r="AX4" s="1039"/>
      <c r="AY4" s="1039"/>
      <c r="AZ4" s="1039"/>
      <c r="BA4" s="1039"/>
      <c r="BB4" s="1040"/>
      <c r="BC4" s="1044"/>
      <c r="BD4" s="1045"/>
      <c r="BE4" s="1045"/>
      <c r="BF4" s="1045"/>
      <c r="BG4" s="1045"/>
      <c r="BH4" s="1045"/>
      <c r="BI4" s="1045"/>
      <c r="BJ4" s="1045"/>
      <c r="BK4" s="1046"/>
    </row>
    <row r="5" spans="2:63" ht="42.75" customHeight="1" x14ac:dyDescent="0.15">
      <c r="B5" s="1067" t="s">
        <v>188</v>
      </c>
      <c r="C5" s="1064"/>
      <c r="D5" s="1064"/>
      <c r="E5" s="1064"/>
      <c r="F5" s="1064"/>
      <c r="G5" s="1065"/>
      <c r="H5" s="1063" t="s">
        <v>187</v>
      </c>
      <c r="I5" s="1064"/>
      <c r="J5" s="1064"/>
      <c r="K5" s="1064"/>
      <c r="L5" s="1064"/>
      <c r="M5" s="1064"/>
      <c r="N5" s="1064"/>
      <c r="O5" s="1065"/>
      <c r="P5" s="1066" t="s">
        <v>509</v>
      </c>
      <c r="Q5" s="973"/>
      <c r="R5" s="973"/>
      <c r="S5" s="973"/>
      <c r="T5" s="973"/>
      <c r="U5" s="973"/>
      <c r="V5" s="973"/>
      <c r="W5" s="973"/>
      <c r="X5" s="973"/>
      <c r="Y5" s="973"/>
      <c r="Z5" s="973"/>
      <c r="AA5" s="973"/>
      <c r="AB5" s="973"/>
      <c r="AC5" s="973"/>
      <c r="AD5" s="973"/>
      <c r="AE5" s="973"/>
      <c r="AF5" s="973"/>
      <c r="AG5" s="973"/>
      <c r="AH5" s="973"/>
      <c r="AI5" s="973"/>
      <c r="AJ5" s="973"/>
      <c r="AK5" s="973"/>
      <c r="AL5" s="973"/>
      <c r="AM5" s="973"/>
      <c r="AN5" s="1066" t="s">
        <v>186</v>
      </c>
      <c r="AO5" s="973"/>
      <c r="AP5" s="973"/>
      <c r="AQ5" s="973"/>
      <c r="AR5" s="973"/>
      <c r="AS5" s="973"/>
      <c r="AT5" s="973"/>
      <c r="AU5" s="973"/>
      <c r="AV5" s="973"/>
      <c r="AW5" s="973"/>
      <c r="AX5" s="973"/>
      <c r="AY5" s="973"/>
      <c r="AZ5" s="973"/>
      <c r="BA5" s="973"/>
      <c r="BB5" s="973"/>
      <c r="BC5" s="973"/>
      <c r="BD5" s="973"/>
      <c r="BE5" s="973"/>
      <c r="BF5" s="973"/>
      <c r="BG5" s="973"/>
      <c r="BH5" s="973"/>
      <c r="BI5" s="973"/>
      <c r="BJ5" s="973"/>
      <c r="BK5" s="974"/>
    </row>
    <row r="6" spans="2:63" ht="29.25" customHeight="1" x14ac:dyDescent="0.15">
      <c r="B6" s="1061"/>
      <c r="C6" s="694"/>
      <c r="D6" s="694"/>
      <c r="E6" s="694"/>
      <c r="F6" s="694"/>
      <c r="G6" s="695"/>
      <c r="H6" s="1021"/>
      <c r="I6" s="1021"/>
      <c r="J6" s="1021"/>
      <c r="K6" s="1021"/>
      <c r="L6" s="1021"/>
      <c r="M6" s="1021"/>
      <c r="N6" s="1021"/>
      <c r="O6" s="1021"/>
      <c r="P6" s="1004"/>
      <c r="Q6" s="1005"/>
      <c r="R6" s="1005"/>
      <c r="S6" s="1005"/>
      <c r="T6" s="1005"/>
      <c r="U6" s="1005"/>
      <c r="V6" s="1005"/>
      <c r="W6" s="1005"/>
      <c r="X6" s="1005"/>
      <c r="Y6" s="1005"/>
      <c r="Z6" s="1005"/>
      <c r="AA6" s="1005"/>
      <c r="AB6" s="1005"/>
      <c r="AC6" s="1005"/>
      <c r="AD6" s="1005"/>
      <c r="AE6" s="1005"/>
      <c r="AF6" s="1005"/>
      <c r="AG6" s="1005"/>
      <c r="AH6" s="1005"/>
      <c r="AI6" s="1005"/>
      <c r="AJ6" s="1005"/>
      <c r="AK6" s="1005"/>
      <c r="AL6" s="1005"/>
      <c r="AM6" s="1005"/>
      <c r="AN6" s="1055"/>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7"/>
    </row>
    <row r="7" spans="2:63" ht="29.25" customHeight="1" x14ac:dyDescent="0.15">
      <c r="B7" s="1061"/>
      <c r="C7" s="694"/>
      <c r="D7" s="694"/>
      <c r="E7" s="694"/>
      <c r="F7" s="694"/>
      <c r="G7" s="695"/>
      <c r="H7" s="1062"/>
      <c r="I7" s="1062"/>
      <c r="J7" s="1062"/>
      <c r="K7" s="1062"/>
      <c r="L7" s="1062"/>
      <c r="M7" s="1062"/>
      <c r="N7" s="1062"/>
      <c r="O7" s="1062"/>
      <c r="P7" s="1004"/>
      <c r="Q7" s="1005"/>
      <c r="R7" s="1005"/>
      <c r="S7" s="1005"/>
      <c r="T7" s="1005"/>
      <c r="U7" s="1005"/>
      <c r="V7" s="1005"/>
      <c r="W7" s="1005"/>
      <c r="X7" s="1005"/>
      <c r="Y7" s="1005"/>
      <c r="Z7" s="1005"/>
      <c r="AA7" s="1005"/>
      <c r="AB7" s="1005"/>
      <c r="AC7" s="1005"/>
      <c r="AD7" s="1005"/>
      <c r="AE7" s="1005"/>
      <c r="AF7" s="1005"/>
      <c r="AG7" s="1005"/>
      <c r="AH7" s="1005"/>
      <c r="AI7" s="1005"/>
      <c r="AJ7" s="1005"/>
      <c r="AK7" s="1005"/>
      <c r="AL7" s="1005"/>
      <c r="AM7" s="1005"/>
      <c r="AN7" s="1055"/>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7"/>
    </row>
    <row r="8" spans="2:63" ht="29.25" customHeight="1" x14ac:dyDescent="0.15">
      <c r="B8" s="1009"/>
      <c r="C8" s="1010"/>
      <c r="D8" s="1010"/>
      <c r="E8" s="1010"/>
      <c r="F8" s="1010"/>
      <c r="G8" s="1011"/>
      <c r="H8" s="1012"/>
      <c r="I8" s="1012"/>
      <c r="J8" s="1012"/>
      <c r="K8" s="1012"/>
      <c r="L8" s="1012"/>
      <c r="M8" s="1012"/>
      <c r="N8" s="1012"/>
      <c r="O8" s="1012"/>
      <c r="P8" s="1013"/>
      <c r="Q8" s="1014"/>
      <c r="R8" s="1014"/>
      <c r="S8" s="1014"/>
      <c r="T8" s="1014"/>
      <c r="U8" s="1014"/>
      <c r="V8" s="1014"/>
      <c r="W8" s="1014"/>
      <c r="X8" s="1014"/>
      <c r="Y8" s="1014"/>
      <c r="Z8" s="1014"/>
      <c r="AA8" s="1014"/>
      <c r="AB8" s="1014"/>
      <c r="AC8" s="1014"/>
      <c r="AD8" s="1014"/>
      <c r="AE8" s="1014"/>
      <c r="AF8" s="1014"/>
      <c r="AG8" s="1014"/>
      <c r="AH8" s="1014"/>
      <c r="AI8" s="1014"/>
      <c r="AJ8" s="1014"/>
      <c r="AK8" s="1014"/>
      <c r="AL8" s="1014"/>
      <c r="AM8" s="1014"/>
      <c r="AN8" s="1013"/>
      <c r="AO8" s="1014"/>
      <c r="AP8" s="1014"/>
      <c r="AQ8" s="1014"/>
      <c r="AR8" s="1014"/>
      <c r="AS8" s="1014"/>
      <c r="AT8" s="1014"/>
      <c r="AU8" s="1014"/>
      <c r="AV8" s="1014"/>
      <c r="AW8" s="1014"/>
      <c r="AX8" s="1014"/>
      <c r="AY8" s="1014"/>
      <c r="AZ8" s="1014"/>
      <c r="BA8" s="1014"/>
      <c r="BB8" s="1014"/>
      <c r="BC8" s="1014"/>
      <c r="BD8" s="1014"/>
      <c r="BE8" s="1014"/>
      <c r="BF8" s="1014"/>
      <c r="BG8" s="1014"/>
      <c r="BH8" s="1014"/>
      <c r="BI8" s="1014"/>
      <c r="BJ8" s="1014"/>
      <c r="BK8" s="1034"/>
    </row>
    <row r="9" spans="2:63" ht="29.25" customHeight="1" x14ac:dyDescent="0.15">
      <c r="B9" s="1009"/>
      <c r="C9" s="1010"/>
      <c r="D9" s="1010"/>
      <c r="E9" s="1010"/>
      <c r="F9" s="1010"/>
      <c r="G9" s="1011"/>
      <c r="H9" s="1012"/>
      <c r="I9" s="1012"/>
      <c r="J9" s="1012"/>
      <c r="K9" s="1012"/>
      <c r="L9" s="1012"/>
      <c r="M9" s="1012"/>
      <c r="N9" s="1012"/>
      <c r="O9" s="1012"/>
      <c r="P9" s="1013"/>
      <c r="Q9" s="1014"/>
      <c r="R9" s="1014"/>
      <c r="S9" s="1014"/>
      <c r="T9" s="1014"/>
      <c r="U9" s="1014"/>
      <c r="V9" s="1014"/>
      <c r="W9" s="1014"/>
      <c r="X9" s="1014"/>
      <c r="Y9" s="1014"/>
      <c r="Z9" s="1014"/>
      <c r="AA9" s="1014"/>
      <c r="AB9" s="1014"/>
      <c r="AC9" s="1014"/>
      <c r="AD9" s="1014"/>
      <c r="AE9" s="1014"/>
      <c r="AF9" s="1014"/>
      <c r="AG9" s="1014"/>
      <c r="AH9" s="1014"/>
      <c r="AI9" s="1014"/>
      <c r="AJ9" s="1014"/>
      <c r="AK9" s="1014"/>
      <c r="AL9" s="1014"/>
      <c r="AM9" s="1014"/>
      <c r="AN9" s="1013"/>
      <c r="AO9" s="1014"/>
      <c r="AP9" s="1014"/>
      <c r="AQ9" s="1014"/>
      <c r="AR9" s="1014"/>
      <c r="AS9" s="1014"/>
      <c r="AT9" s="1014"/>
      <c r="AU9" s="1014"/>
      <c r="AV9" s="1014"/>
      <c r="AW9" s="1014"/>
      <c r="AX9" s="1014"/>
      <c r="AY9" s="1014"/>
      <c r="AZ9" s="1014"/>
      <c r="BA9" s="1014"/>
      <c r="BB9" s="1014"/>
      <c r="BC9" s="1014"/>
      <c r="BD9" s="1014"/>
      <c r="BE9" s="1014"/>
      <c r="BF9" s="1014"/>
      <c r="BG9" s="1014"/>
      <c r="BH9" s="1014"/>
      <c r="BI9" s="1014"/>
      <c r="BJ9" s="1014"/>
      <c r="BK9" s="1034"/>
    </row>
    <row r="10" spans="2:63" ht="29.25" customHeight="1" x14ac:dyDescent="0.15">
      <c r="B10" s="1009"/>
      <c r="C10" s="1010"/>
      <c r="D10" s="1010"/>
      <c r="E10" s="1010"/>
      <c r="F10" s="1010"/>
      <c r="G10" s="1011"/>
      <c r="H10" s="1012"/>
      <c r="I10" s="1012"/>
      <c r="J10" s="1012"/>
      <c r="K10" s="1012"/>
      <c r="L10" s="1012"/>
      <c r="M10" s="1012"/>
      <c r="N10" s="1012"/>
      <c r="O10" s="1012"/>
      <c r="P10" s="1013"/>
      <c r="Q10" s="1014"/>
      <c r="R10" s="1014"/>
      <c r="S10" s="1014"/>
      <c r="T10" s="1014"/>
      <c r="U10" s="1014"/>
      <c r="V10" s="1014"/>
      <c r="W10" s="1014"/>
      <c r="X10" s="1014"/>
      <c r="Y10" s="1014"/>
      <c r="Z10" s="1014"/>
      <c r="AA10" s="1014"/>
      <c r="AB10" s="1014"/>
      <c r="AC10" s="1014"/>
      <c r="AD10" s="1014"/>
      <c r="AE10" s="1014"/>
      <c r="AF10" s="1014"/>
      <c r="AG10" s="1014"/>
      <c r="AH10" s="1014"/>
      <c r="AI10" s="1014"/>
      <c r="AJ10" s="1014"/>
      <c r="AK10" s="1014"/>
      <c r="AL10" s="1014"/>
      <c r="AM10" s="1014"/>
      <c r="AN10" s="1013"/>
      <c r="AO10" s="1014"/>
      <c r="AP10" s="1014"/>
      <c r="AQ10" s="1014"/>
      <c r="AR10" s="1014"/>
      <c r="AS10" s="1014"/>
      <c r="AT10" s="1014"/>
      <c r="AU10" s="1014"/>
      <c r="AV10" s="1014"/>
      <c r="AW10" s="1014"/>
      <c r="AX10" s="1014"/>
      <c r="AY10" s="1014"/>
      <c r="AZ10" s="1014"/>
      <c r="BA10" s="1014"/>
      <c r="BB10" s="1014"/>
      <c r="BC10" s="1014"/>
      <c r="BD10" s="1014"/>
      <c r="BE10" s="1014"/>
      <c r="BF10" s="1014"/>
      <c r="BG10" s="1014"/>
      <c r="BH10" s="1014"/>
      <c r="BI10" s="1014"/>
      <c r="BJ10" s="1014"/>
      <c r="BK10" s="1034"/>
    </row>
    <row r="11" spans="2:63" ht="29.25" customHeight="1" x14ac:dyDescent="0.15">
      <c r="B11" s="1009"/>
      <c r="C11" s="1010"/>
      <c r="D11" s="1010"/>
      <c r="E11" s="1010"/>
      <c r="F11" s="1010"/>
      <c r="G11" s="1011"/>
      <c r="H11" s="1012"/>
      <c r="I11" s="1012"/>
      <c r="J11" s="1012"/>
      <c r="K11" s="1012"/>
      <c r="L11" s="1012"/>
      <c r="M11" s="1012"/>
      <c r="N11" s="1012"/>
      <c r="O11" s="1012"/>
      <c r="P11" s="1013"/>
      <c r="Q11" s="1014"/>
      <c r="R11" s="1014"/>
      <c r="S11" s="1014"/>
      <c r="T11" s="1014"/>
      <c r="U11" s="1014"/>
      <c r="V11" s="1014"/>
      <c r="W11" s="1014"/>
      <c r="X11" s="1014"/>
      <c r="Y11" s="1014"/>
      <c r="Z11" s="1014"/>
      <c r="AA11" s="1014"/>
      <c r="AB11" s="1014"/>
      <c r="AC11" s="1014"/>
      <c r="AD11" s="1014"/>
      <c r="AE11" s="1014"/>
      <c r="AF11" s="1014"/>
      <c r="AG11" s="1014"/>
      <c r="AH11" s="1014"/>
      <c r="AI11" s="1014"/>
      <c r="AJ11" s="1014"/>
      <c r="AK11" s="1014"/>
      <c r="AL11" s="1014"/>
      <c r="AM11" s="1014"/>
      <c r="AN11" s="1013"/>
      <c r="AO11" s="1014"/>
      <c r="AP11" s="1014"/>
      <c r="AQ11" s="1014"/>
      <c r="AR11" s="1014"/>
      <c r="AS11" s="1014"/>
      <c r="AT11" s="1014"/>
      <c r="AU11" s="1014"/>
      <c r="AV11" s="1014"/>
      <c r="AW11" s="1014"/>
      <c r="AX11" s="1014"/>
      <c r="AY11" s="1014"/>
      <c r="AZ11" s="1014"/>
      <c r="BA11" s="1014"/>
      <c r="BB11" s="1014"/>
      <c r="BC11" s="1014"/>
      <c r="BD11" s="1014"/>
      <c r="BE11" s="1014"/>
      <c r="BF11" s="1014"/>
      <c r="BG11" s="1014"/>
      <c r="BH11" s="1014"/>
      <c r="BI11" s="1014"/>
      <c r="BJ11" s="1014"/>
      <c r="BK11" s="1034"/>
    </row>
    <row r="12" spans="2:63" ht="29.25" customHeight="1" x14ac:dyDescent="0.15">
      <c r="B12" s="1009"/>
      <c r="C12" s="1010"/>
      <c r="D12" s="1010"/>
      <c r="E12" s="1010"/>
      <c r="F12" s="1010"/>
      <c r="G12" s="1011"/>
      <c r="H12" s="1012"/>
      <c r="I12" s="1012"/>
      <c r="J12" s="1012"/>
      <c r="K12" s="1012"/>
      <c r="L12" s="1012"/>
      <c r="M12" s="1012"/>
      <c r="N12" s="1012"/>
      <c r="O12" s="1012"/>
      <c r="P12" s="1013"/>
      <c r="Q12" s="1014"/>
      <c r="R12" s="1014"/>
      <c r="S12" s="1014"/>
      <c r="T12" s="1014"/>
      <c r="U12" s="1014"/>
      <c r="V12" s="1014"/>
      <c r="W12" s="1014"/>
      <c r="X12" s="1014"/>
      <c r="Y12" s="1014"/>
      <c r="Z12" s="1014"/>
      <c r="AA12" s="1014"/>
      <c r="AB12" s="1014"/>
      <c r="AC12" s="1014"/>
      <c r="AD12" s="1014"/>
      <c r="AE12" s="1014"/>
      <c r="AF12" s="1014"/>
      <c r="AG12" s="1014"/>
      <c r="AH12" s="1014"/>
      <c r="AI12" s="1014"/>
      <c r="AJ12" s="1014"/>
      <c r="AK12" s="1014"/>
      <c r="AL12" s="1014"/>
      <c r="AM12" s="1014"/>
      <c r="AN12" s="1013"/>
      <c r="AO12" s="1014"/>
      <c r="AP12" s="1014"/>
      <c r="AQ12" s="1014"/>
      <c r="AR12" s="1014"/>
      <c r="AS12" s="1014"/>
      <c r="AT12" s="1014"/>
      <c r="AU12" s="1014"/>
      <c r="AV12" s="1014"/>
      <c r="AW12" s="1014"/>
      <c r="AX12" s="1014"/>
      <c r="AY12" s="1014"/>
      <c r="AZ12" s="1014"/>
      <c r="BA12" s="1014"/>
      <c r="BB12" s="1014"/>
      <c r="BC12" s="1014"/>
      <c r="BD12" s="1014"/>
      <c r="BE12" s="1014"/>
      <c r="BF12" s="1014"/>
      <c r="BG12" s="1014"/>
      <c r="BH12" s="1014"/>
      <c r="BI12" s="1014"/>
      <c r="BJ12" s="1014"/>
      <c r="BK12" s="1034"/>
    </row>
    <row r="13" spans="2:63" ht="29.25" customHeight="1" x14ac:dyDescent="0.15">
      <c r="B13" s="1009"/>
      <c r="C13" s="1010"/>
      <c r="D13" s="1010"/>
      <c r="E13" s="1010"/>
      <c r="F13" s="1010"/>
      <c r="G13" s="1011"/>
      <c r="H13" s="1012"/>
      <c r="I13" s="1012"/>
      <c r="J13" s="1012"/>
      <c r="K13" s="1012"/>
      <c r="L13" s="1012"/>
      <c r="M13" s="1012"/>
      <c r="N13" s="1012"/>
      <c r="O13" s="1012"/>
      <c r="P13" s="1013"/>
      <c r="Q13" s="1014"/>
      <c r="R13" s="1014"/>
      <c r="S13" s="1014"/>
      <c r="T13" s="1014"/>
      <c r="U13" s="1014"/>
      <c r="V13" s="1014"/>
      <c r="W13" s="1014"/>
      <c r="X13" s="1014"/>
      <c r="Y13" s="1014"/>
      <c r="Z13" s="1014"/>
      <c r="AA13" s="1014"/>
      <c r="AB13" s="1014"/>
      <c r="AC13" s="1014"/>
      <c r="AD13" s="1014"/>
      <c r="AE13" s="1014"/>
      <c r="AF13" s="1014"/>
      <c r="AG13" s="1014"/>
      <c r="AH13" s="1014"/>
      <c r="AI13" s="1014"/>
      <c r="AJ13" s="1014"/>
      <c r="AK13" s="1014"/>
      <c r="AL13" s="1014"/>
      <c r="AM13" s="1014"/>
      <c r="AN13" s="1013"/>
      <c r="AO13" s="1014"/>
      <c r="AP13" s="1014"/>
      <c r="AQ13" s="1014"/>
      <c r="AR13" s="1014"/>
      <c r="AS13" s="1014"/>
      <c r="AT13" s="1014"/>
      <c r="AU13" s="1014"/>
      <c r="AV13" s="1014"/>
      <c r="AW13" s="1014"/>
      <c r="AX13" s="1014"/>
      <c r="AY13" s="1014"/>
      <c r="AZ13" s="1014"/>
      <c r="BA13" s="1014"/>
      <c r="BB13" s="1014"/>
      <c r="BC13" s="1014"/>
      <c r="BD13" s="1014"/>
      <c r="BE13" s="1014"/>
      <c r="BF13" s="1014"/>
      <c r="BG13" s="1014"/>
      <c r="BH13" s="1014"/>
      <c r="BI13" s="1014"/>
      <c r="BJ13" s="1014"/>
      <c r="BK13" s="1034"/>
    </row>
    <row r="14" spans="2:63" ht="29.25" customHeight="1" x14ac:dyDescent="0.15">
      <c r="B14" s="1009"/>
      <c r="C14" s="1010"/>
      <c r="D14" s="1010"/>
      <c r="E14" s="1010"/>
      <c r="F14" s="1010"/>
      <c r="G14" s="1011"/>
      <c r="H14" s="1012"/>
      <c r="I14" s="1012"/>
      <c r="J14" s="1012"/>
      <c r="K14" s="1012"/>
      <c r="L14" s="1012"/>
      <c r="M14" s="1012"/>
      <c r="N14" s="1012"/>
      <c r="O14" s="1012"/>
      <c r="P14" s="1013"/>
      <c r="Q14" s="1014"/>
      <c r="R14" s="1014"/>
      <c r="S14" s="1014"/>
      <c r="T14" s="1014"/>
      <c r="U14" s="1014"/>
      <c r="V14" s="1014"/>
      <c r="W14" s="1014"/>
      <c r="X14" s="1014"/>
      <c r="Y14" s="1014"/>
      <c r="Z14" s="1014"/>
      <c r="AA14" s="1014"/>
      <c r="AB14" s="1014"/>
      <c r="AC14" s="1014"/>
      <c r="AD14" s="1014"/>
      <c r="AE14" s="1014"/>
      <c r="AF14" s="1014"/>
      <c r="AG14" s="1014"/>
      <c r="AH14" s="1014"/>
      <c r="AI14" s="1014"/>
      <c r="AJ14" s="1014"/>
      <c r="AK14" s="1014"/>
      <c r="AL14" s="1014"/>
      <c r="AM14" s="1014"/>
      <c r="AN14" s="1013"/>
      <c r="AO14" s="1014"/>
      <c r="AP14" s="1014"/>
      <c r="AQ14" s="1014"/>
      <c r="AR14" s="1014"/>
      <c r="AS14" s="1014"/>
      <c r="AT14" s="1014"/>
      <c r="AU14" s="1014"/>
      <c r="AV14" s="1014"/>
      <c r="AW14" s="1014"/>
      <c r="AX14" s="1014"/>
      <c r="AY14" s="1014"/>
      <c r="AZ14" s="1014"/>
      <c r="BA14" s="1014"/>
      <c r="BB14" s="1014"/>
      <c r="BC14" s="1014"/>
      <c r="BD14" s="1014"/>
      <c r="BE14" s="1014"/>
      <c r="BF14" s="1014"/>
      <c r="BG14" s="1014"/>
      <c r="BH14" s="1014"/>
      <c r="BI14" s="1014"/>
      <c r="BJ14" s="1014"/>
      <c r="BK14" s="1034"/>
    </row>
    <row r="15" spans="2:63" ht="29.25" customHeight="1" x14ac:dyDescent="0.15">
      <c r="B15" s="1009"/>
      <c r="C15" s="1010"/>
      <c r="D15" s="1010"/>
      <c r="E15" s="1010"/>
      <c r="F15" s="1010"/>
      <c r="G15" s="1011"/>
      <c r="H15" s="1012"/>
      <c r="I15" s="1012"/>
      <c r="J15" s="1012"/>
      <c r="K15" s="1012"/>
      <c r="L15" s="1012"/>
      <c r="M15" s="1012"/>
      <c r="N15" s="1012"/>
      <c r="O15" s="1012"/>
      <c r="P15" s="1013"/>
      <c r="Q15" s="1014"/>
      <c r="R15" s="1014"/>
      <c r="S15" s="1014"/>
      <c r="T15" s="1014"/>
      <c r="U15" s="1014"/>
      <c r="V15" s="1014"/>
      <c r="W15" s="1014"/>
      <c r="X15" s="1014"/>
      <c r="Y15" s="1014"/>
      <c r="Z15" s="1014"/>
      <c r="AA15" s="1014"/>
      <c r="AB15" s="1014"/>
      <c r="AC15" s="1014"/>
      <c r="AD15" s="1014"/>
      <c r="AE15" s="1014"/>
      <c r="AF15" s="1014"/>
      <c r="AG15" s="1014"/>
      <c r="AH15" s="1014"/>
      <c r="AI15" s="1014"/>
      <c r="AJ15" s="1014"/>
      <c r="AK15" s="1014"/>
      <c r="AL15" s="1014"/>
      <c r="AM15" s="1014"/>
      <c r="AN15" s="1013"/>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34"/>
    </row>
    <row r="16" spans="2:63" ht="29.25" customHeight="1" x14ac:dyDescent="0.15">
      <c r="B16" s="1009"/>
      <c r="C16" s="1010"/>
      <c r="D16" s="1010"/>
      <c r="E16" s="1010"/>
      <c r="F16" s="1010"/>
      <c r="G16" s="1011"/>
      <c r="H16" s="1012"/>
      <c r="I16" s="1012"/>
      <c r="J16" s="1012"/>
      <c r="K16" s="1012"/>
      <c r="L16" s="1012"/>
      <c r="M16" s="1012"/>
      <c r="N16" s="1012"/>
      <c r="O16" s="1012"/>
      <c r="P16" s="1013"/>
      <c r="Q16" s="1014"/>
      <c r="R16" s="1014"/>
      <c r="S16" s="1014"/>
      <c r="T16" s="1014"/>
      <c r="U16" s="1014"/>
      <c r="V16" s="1014"/>
      <c r="W16" s="1014"/>
      <c r="X16" s="1014"/>
      <c r="Y16" s="1014"/>
      <c r="Z16" s="1014"/>
      <c r="AA16" s="1014"/>
      <c r="AB16" s="1014"/>
      <c r="AC16" s="1014"/>
      <c r="AD16" s="1014"/>
      <c r="AE16" s="1014"/>
      <c r="AF16" s="1014"/>
      <c r="AG16" s="1014"/>
      <c r="AH16" s="1014"/>
      <c r="AI16" s="1014"/>
      <c r="AJ16" s="1014"/>
      <c r="AK16" s="1014"/>
      <c r="AL16" s="1014"/>
      <c r="AM16" s="1014"/>
      <c r="AN16" s="1013"/>
      <c r="AO16" s="1014"/>
      <c r="AP16" s="1014"/>
      <c r="AQ16" s="1014"/>
      <c r="AR16" s="1014"/>
      <c r="AS16" s="1014"/>
      <c r="AT16" s="1014"/>
      <c r="AU16" s="1014"/>
      <c r="AV16" s="1014"/>
      <c r="AW16" s="1014"/>
      <c r="AX16" s="1014"/>
      <c r="AY16" s="1014"/>
      <c r="AZ16" s="1014"/>
      <c r="BA16" s="1014"/>
      <c r="BB16" s="1014"/>
      <c r="BC16" s="1014"/>
      <c r="BD16" s="1014"/>
      <c r="BE16" s="1014"/>
      <c r="BF16" s="1014"/>
      <c r="BG16" s="1014"/>
      <c r="BH16" s="1014"/>
      <c r="BI16" s="1014"/>
      <c r="BJ16" s="1014"/>
      <c r="BK16" s="1034"/>
    </row>
    <row r="17" spans="2:63" ht="29.25" customHeight="1" x14ac:dyDescent="0.15">
      <c r="B17" s="1009"/>
      <c r="C17" s="1010"/>
      <c r="D17" s="1010"/>
      <c r="E17" s="1010"/>
      <c r="F17" s="1010"/>
      <c r="G17" s="1011"/>
      <c r="H17" s="1012"/>
      <c r="I17" s="1012"/>
      <c r="J17" s="1012"/>
      <c r="K17" s="1012"/>
      <c r="L17" s="1012"/>
      <c r="M17" s="1012"/>
      <c r="N17" s="1012"/>
      <c r="O17" s="1012"/>
      <c r="P17" s="1013"/>
      <c r="Q17" s="1014"/>
      <c r="R17" s="1014"/>
      <c r="S17" s="1014"/>
      <c r="T17" s="1014"/>
      <c r="U17" s="1014"/>
      <c r="V17" s="1014"/>
      <c r="W17" s="1014"/>
      <c r="X17" s="1014"/>
      <c r="Y17" s="1014"/>
      <c r="Z17" s="1014"/>
      <c r="AA17" s="1014"/>
      <c r="AB17" s="1014"/>
      <c r="AC17" s="1014"/>
      <c r="AD17" s="1014"/>
      <c r="AE17" s="1014"/>
      <c r="AF17" s="1014"/>
      <c r="AG17" s="1014"/>
      <c r="AH17" s="1014"/>
      <c r="AI17" s="1014"/>
      <c r="AJ17" s="1014"/>
      <c r="AK17" s="1014"/>
      <c r="AL17" s="1014"/>
      <c r="AM17" s="1014"/>
      <c r="AN17" s="1013"/>
      <c r="AO17" s="1014"/>
      <c r="AP17" s="1014"/>
      <c r="AQ17" s="1014"/>
      <c r="AR17" s="1014"/>
      <c r="AS17" s="1014"/>
      <c r="AT17" s="1014"/>
      <c r="AU17" s="1014"/>
      <c r="AV17" s="1014"/>
      <c r="AW17" s="1014"/>
      <c r="AX17" s="1014"/>
      <c r="AY17" s="1014"/>
      <c r="AZ17" s="1014"/>
      <c r="BA17" s="1014"/>
      <c r="BB17" s="1014"/>
      <c r="BC17" s="1014"/>
      <c r="BD17" s="1014"/>
      <c r="BE17" s="1014"/>
      <c r="BF17" s="1014"/>
      <c r="BG17" s="1014"/>
      <c r="BH17" s="1014"/>
      <c r="BI17" s="1014"/>
      <c r="BJ17" s="1014"/>
      <c r="BK17" s="1034"/>
    </row>
    <row r="18" spans="2:63" ht="29.25" customHeight="1" x14ac:dyDescent="0.15">
      <c r="B18" s="1009"/>
      <c r="C18" s="1010"/>
      <c r="D18" s="1010"/>
      <c r="E18" s="1010"/>
      <c r="F18" s="1010"/>
      <c r="G18" s="1011"/>
      <c r="H18" s="1012"/>
      <c r="I18" s="1012"/>
      <c r="J18" s="1012"/>
      <c r="K18" s="1012"/>
      <c r="L18" s="1012"/>
      <c r="M18" s="1012"/>
      <c r="N18" s="1012"/>
      <c r="O18" s="1012"/>
      <c r="P18" s="1013"/>
      <c r="Q18" s="1014"/>
      <c r="R18" s="1014"/>
      <c r="S18" s="1014"/>
      <c r="T18" s="1014"/>
      <c r="U18" s="1014"/>
      <c r="V18" s="1014"/>
      <c r="W18" s="1014"/>
      <c r="X18" s="1014"/>
      <c r="Y18" s="1014"/>
      <c r="Z18" s="1014"/>
      <c r="AA18" s="1014"/>
      <c r="AB18" s="1014"/>
      <c r="AC18" s="1014"/>
      <c r="AD18" s="1014"/>
      <c r="AE18" s="1014"/>
      <c r="AF18" s="1014"/>
      <c r="AG18" s="1014"/>
      <c r="AH18" s="1014"/>
      <c r="AI18" s="1014"/>
      <c r="AJ18" s="1014"/>
      <c r="AK18" s="1014"/>
      <c r="AL18" s="1014"/>
      <c r="AM18" s="1014"/>
      <c r="AN18" s="1013"/>
      <c r="AO18" s="1014"/>
      <c r="AP18" s="1014"/>
      <c r="AQ18" s="1014"/>
      <c r="AR18" s="1014"/>
      <c r="AS18" s="1014"/>
      <c r="AT18" s="1014"/>
      <c r="AU18" s="1014"/>
      <c r="AV18" s="1014"/>
      <c r="AW18" s="1014"/>
      <c r="AX18" s="1014"/>
      <c r="AY18" s="1014"/>
      <c r="AZ18" s="1014"/>
      <c r="BA18" s="1014"/>
      <c r="BB18" s="1014"/>
      <c r="BC18" s="1014"/>
      <c r="BD18" s="1014"/>
      <c r="BE18" s="1014"/>
      <c r="BF18" s="1014"/>
      <c r="BG18" s="1014"/>
      <c r="BH18" s="1014"/>
      <c r="BI18" s="1014"/>
      <c r="BJ18" s="1014"/>
      <c r="BK18" s="1034"/>
    </row>
    <row r="19" spans="2:63" ht="29.25" customHeight="1" x14ac:dyDescent="0.15">
      <c r="B19" s="1009"/>
      <c r="C19" s="1010"/>
      <c r="D19" s="1010"/>
      <c r="E19" s="1010"/>
      <c r="F19" s="1010"/>
      <c r="G19" s="1011"/>
      <c r="H19" s="1012"/>
      <c r="I19" s="1012"/>
      <c r="J19" s="1012"/>
      <c r="K19" s="1012"/>
      <c r="L19" s="1012"/>
      <c r="M19" s="1012"/>
      <c r="N19" s="1012"/>
      <c r="O19" s="1012"/>
      <c r="P19" s="1013"/>
      <c r="Q19" s="1014"/>
      <c r="R19" s="1014"/>
      <c r="S19" s="1014"/>
      <c r="T19" s="1014"/>
      <c r="U19" s="1014"/>
      <c r="V19" s="1014"/>
      <c r="W19" s="1014"/>
      <c r="X19" s="1014"/>
      <c r="Y19" s="1014"/>
      <c r="Z19" s="1014"/>
      <c r="AA19" s="1014"/>
      <c r="AB19" s="1014"/>
      <c r="AC19" s="1014"/>
      <c r="AD19" s="1014"/>
      <c r="AE19" s="1014"/>
      <c r="AF19" s="1014"/>
      <c r="AG19" s="1014"/>
      <c r="AH19" s="1014"/>
      <c r="AI19" s="1014"/>
      <c r="AJ19" s="1014"/>
      <c r="AK19" s="1014"/>
      <c r="AL19" s="1014"/>
      <c r="AM19" s="1014"/>
      <c r="AN19" s="1013"/>
      <c r="AO19" s="1014"/>
      <c r="AP19" s="1014"/>
      <c r="AQ19" s="1014"/>
      <c r="AR19" s="1014"/>
      <c r="AS19" s="1014"/>
      <c r="AT19" s="1014"/>
      <c r="AU19" s="1014"/>
      <c r="AV19" s="1014"/>
      <c r="AW19" s="1014"/>
      <c r="AX19" s="1014"/>
      <c r="AY19" s="1014"/>
      <c r="AZ19" s="1014"/>
      <c r="BA19" s="1014"/>
      <c r="BB19" s="1014"/>
      <c r="BC19" s="1014"/>
      <c r="BD19" s="1014"/>
      <c r="BE19" s="1014"/>
      <c r="BF19" s="1014"/>
      <c r="BG19" s="1014"/>
      <c r="BH19" s="1014"/>
      <c r="BI19" s="1014"/>
      <c r="BJ19" s="1014"/>
      <c r="BK19" s="1034"/>
    </row>
    <row r="20" spans="2:63" x14ac:dyDescent="0.15">
      <c r="B20" s="132"/>
      <c r="C20" s="132"/>
      <c r="D20" s="38" t="s">
        <v>441</v>
      </c>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row>
    <row r="21" spans="2:63" x14ac:dyDescent="0.15">
      <c r="D21" s="4" t="s">
        <v>368</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84"/>
  <sheetViews>
    <sheetView showGridLines="0" tabSelected="1" view="pageBreakPreview" zoomScaleNormal="85" zoomScaleSheetLayoutView="100" workbookViewId="0">
      <selection activeCell="U70" sqref="U70"/>
    </sheetView>
  </sheetViews>
  <sheetFormatPr defaultColWidth="9" defaultRowHeight="12" x14ac:dyDescent="0.15"/>
  <cols>
    <col min="1" max="1" width="2.75" style="133" customWidth="1"/>
    <col min="2" max="3" width="5.75" style="135" customWidth="1"/>
    <col min="4" max="4" width="5.625" style="135" customWidth="1"/>
    <col min="5" max="16" width="4.75" style="133" customWidth="1"/>
    <col min="17" max="28" width="6.5" style="133" customWidth="1"/>
    <col min="29" max="29" width="4" style="133" customWidth="1"/>
    <col min="30" max="16384" width="9" style="133"/>
  </cols>
  <sheetData>
    <row r="1" spans="1:36" ht="20.25" customHeight="1" x14ac:dyDescent="0.15">
      <c r="B1" s="134" t="s">
        <v>444</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80" t="s">
        <v>49</v>
      </c>
      <c r="C2" s="1080"/>
      <c r="D2" s="1080"/>
      <c r="E2" s="1080"/>
      <c r="F2" s="1078" t="s">
        <v>1265</v>
      </c>
      <c r="G2" s="1078"/>
      <c r="H2" s="1078"/>
      <c r="I2" s="1078"/>
      <c r="J2" s="1078"/>
      <c r="K2" s="1078"/>
      <c r="L2" s="1109" t="s">
        <v>48</v>
      </c>
      <c r="M2" s="1109"/>
      <c r="N2" s="1109"/>
      <c r="O2" s="1078" t="s">
        <v>559</v>
      </c>
      <c r="P2" s="1078"/>
      <c r="Q2" s="1078"/>
      <c r="R2" s="1078"/>
      <c r="S2" s="1078"/>
      <c r="T2" s="1070" t="s">
        <v>439</v>
      </c>
      <c r="U2" s="1071"/>
      <c r="V2" s="1103" t="s">
        <v>521</v>
      </c>
      <c r="W2" s="1104"/>
      <c r="X2" s="1105"/>
      <c r="Y2" s="1086" t="s">
        <v>401</v>
      </c>
      <c r="Z2" s="1088">
        <v>45590</v>
      </c>
      <c r="AA2" s="1089"/>
      <c r="AB2" s="1090"/>
    </row>
    <row r="3" spans="1:36" ht="12" customHeight="1" x14ac:dyDescent="0.15">
      <c r="A3" s="133" t="s">
        <v>47</v>
      </c>
      <c r="B3" s="1094" t="s">
        <v>46</v>
      </c>
      <c r="C3" s="1094"/>
      <c r="D3" s="1094"/>
      <c r="E3" s="1094"/>
      <c r="F3" s="1079" t="s">
        <v>1267</v>
      </c>
      <c r="G3" s="1079"/>
      <c r="H3" s="1079"/>
      <c r="I3" s="1079"/>
      <c r="J3" s="1079"/>
      <c r="K3" s="1079"/>
      <c r="L3" s="1109" t="s">
        <v>45</v>
      </c>
      <c r="M3" s="1109"/>
      <c r="N3" s="1109"/>
      <c r="O3" s="1085" t="s">
        <v>520</v>
      </c>
      <c r="P3" s="1085"/>
      <c r="Q3" s="1085"/>
      <c r="R3" s="1085"/>
      <c r="S3" s="1085"/>
      <c r="T3" s="1072"/>
      <c r="U3" s="1073"/>
      <c r="V3" s="1106" t="s">
        <v>522</v>
      </c>
      <c r="W3" s="1107"/>
      <c r="X3" s="1108"/>
      <c r="Y3" s="1087"/>
      <c r="Z3" s="1091"/>
      <c r="AA3" s="1092"/>
      <c r="AB3" s="1093"/>
    </row>
    <row r="4" spans="1:36" ht="12" customHeight="1" x14ac:dyDescent="0.15">
      <c r="B4" s="1110"/>
      <c r="C4" s="1111"/>
      <c r="D4" s="1111"/>
      <c r="E4" s="1111"/>
      <c r="F4" s="1111"/>
      <c r="G4" s="1111"/>
      <c r="H4" s="1111"/>
      <c r="I4" s="1111"/>
      <c r="J4" s="1111"/>
      <c r="K4" s="1111"/>
      <c r="L4" s="1111"/>
      <c r="M4" s="1111"/>
      <c r="N4" s="1111"/>
      <c r="O4" s="1111"/>
      <c r="P4" s="1111"/>
      <c r="Q4" s="1111"/>
      <c r="R4" s="1111"/>
      <c r="S4" s="1111"/>
      <c r="T4" s="1111"/>
      <c r="U4" s="1111"/>
      <c r="V4" s="1111"/>
      <c r="W4" s="1111"/>
      <c r="X4" s="1111"/>
      <c r="Y4" s="1111"/>
      <c r="Z4" s="141"/>
      <c r="AA4" s="67"/>
      <c r="AB4" s="142"/>
      <c r="AC4" s="68"/>
      <c r="AD4" s="3"/>
      <c r="AE4" s="3"/>
      <c r="AF4" s="3"/>
      <c r="AG4" s="3"/>
      <c r="AH4" s="3"/>
      <c r="AI4" s="3"/>
      <c r="AJ4" s="3"/>
    </row>
    <row r="5" spans="1:36" ht="12.75" customHeight="1" thickBot="1" x14ac:dyDescent="0.2">
      <c r="B5" s="1112" t="s">
        <v>407</v>
      </c>
      <c r="C5" s="1113"/>
      <c r="D5" s="1113"/>
      <c r="E5" s="1113"/>
      <c r="F5" s="1113"/>
      <c r="G5" s="1113"/>
      <c r="H5" s="1113"/>
      <c r="I5" s="1113"/>
      <c r="J5" s="1113"/>
      <c r="K5" s="1113"/>
      <c r="L5" s="1113"/>
      <c r="M5" s="1113"/>
      <c r="N5" s="1113"/>
      <c r="O5" s="1113"/>
      <c r="P5" s="1113"/>
      <c r="Q5" s="1113"/>
      <c r="R5" s="1113"/>
      <c r="S5" s="1113"/>
      <c r="T5" s="1113"/>
      <c r="U5" s="1113"/>
      <c r="V5" s="1113"/>
      <c r="W5" s="1113"/>
      <c r="X5" s="1113"/>
      <c r="Y5" s="1113"/>
      <c r="Z5" s="1113"/>
      <c r="AA5" s="1113"/>
      <c r="AB5" s="1114"/>
      <c r="AC5" s="40"/>
      <c r="AD5" s="3"/>
      <c r="AE5" s="3"/>
      <c r="AF5" s="3"/>
      <c r="AG5" s="3"/>
      <c r="AH5" s="3"/>
      <c r="AI5" s="3"/>
      <c r="AJ5" s="3"/>
    </row>
    <row r="6" spans="1:36" ht="13.5" customHeight="1" x14ac:dyDescent="0.15">
      <c r="B6" s="1100" t="s">
        <v>400</v>
      </c>
      <c r="C6" s="1101"/>
      <c r="D6" s="1102"/>
      <c r="E6" s="1081" t="s">
        <v>44</v>
      </c>
      <c r="F6" s="1082"/>
      <c r="G6" s="1082"/>
      <c r="H6" s="1082"/>
      <c r="I6" s="1082"/>
      <c r="J6" s="1082"/>
      <c r="K6" s="1082"/>
      <c r="L6" s="1082"/>
      <c r="M6" s="1082"/>
      <c r="N6" s="1082"/>
      <c r="O6" s="1082"/>
      <c r="P6" s="1082"/>
      <c r="Q6" s="1081" t="s">
        <v>43</v>
      </c>
      <c r="R6" s="1082"/>
      <c r="S6" s="1082"/>
      <c r="T6" s="1082"/>
      <c r="U6" s="1082"/>
      <c r="V6" s="1082"/>
      <c r="W6" s="1082"/>
      <c r="X6" s="1082"/>
      <c r="Y6" s="1082"/>
      <c r="Z6" s="1082"/>
      <c r="AA6" s="1082"/>
      <c r="AB6" s="1083"/>
      <c r="AC6" s="66"/>
      <c r="AD6" s="66"/>
    </row>
    <row r="7" spans="1:36" ht="13.5" x14ac:dyDescent="0.15">
      <c r="B7" s="1074" t="s">
        <v>399</v>
      </c>
      <c r="C7" s="1095" t="s">
        <v>398</v>
      </c>
      <c r="D7" s="1098" t="s">
        <v>440</v>
      </c>
      <c r="E7" s="1068" t="s">
        <v>502</v>
      </c>
      <c r="F7" s="1069"/>
      <c r="G7" s="1069"/>
      <c r="H7" s="1069"/>
      <c r="I7" s="1069"/>
      <c r="J7" s="1069"/>
      <c r="K7" s="1069"/>
      <c r="L7" s="1069"/>
      <c r="M7" s="1069"/>
      <c r="N7" s="1069"/>
      <c r="O7" s="1069"/>
      <c r="P7" s="1077"/>
      <c r="Q7" s="1068" t="s">
        <v>42</v>
      </c>
      <c r="R7" s="1069"/>
      <c r="S7" s="1069"/>
      <c r="T7" s="1069"/>
      <c r="U7" s="1076" t="s">
        <v>41</v>
      </c>
      <c r="V7" s="1069"/>
      <c r="W7" s="1069"/>
      <c r="X7" s="1069"/>
      <c r="Y7" s="1069"/>
      <c r="Z7" s="1069"/>
      <c r="AA7" s="1069"/>
      <c r="AB7" s="1084"/>
      <c r="AC7" s="66"/>
      <c r="AD7" s="66"/>
    </row>
    <row r="8" spans="1:36" ht="13.5" x14ac:dyDescent="0.15">
      <c r="B8" s="1074"/>
      <c r="C8" s="1096"/>
      <c r="D8" s="1098"/>
      <c r="E8" s="1068" t="s">
        <v>40</v>
      </c>
      <c r="F8" s="1069"/>
      <c r="G8" s="1069"/>
      <c r="H8" s="1077"/>
      <c r="I8" s="1069" t="s">
        <v>39</v>
      </c>
      <c r="J8" s="1069"/>
      <c r="K8" s="1069"/>
      <c r="L8" s="1077"/>
      <c r="M8" s="1069" t="s">
        <v>38</v>
      </c>
      <c r="N8" s="1069"/>
      <c r="O8" s="1069"/>
      <c r="P8" s="1077"/>
      <c r="Q8" s="1068" t="s">
        <v>233</v>
      </c>
      <c r="R8" s="1069"/>
      <c r="S8" s="1069"/>
      <c r="T8" s="1069"/>
      <c r="U8" s="1076" t="s">
        <v>39</v>
      </c>
      <c r="V8" s="1069"/>
      <c r="W8" s="1069"/>
      <c r="X8" s="1069"/>
      <c r="Y8" s="1076" t="s">
        <v>38</v>
      </c>
      <c r="Z8" s="1069"/>
      <c r="AA8" s="1069"/>
      <c r="AB8" s="1084"/>
      <c r="AC8" s="65"/>
      <c r="AD8" s="65"/>
      <c r="AE8" s="65"/>
      <c r="AF8" s="65"/>
      <c r="AG8" s="65"/>
      <c r="AH8" s="65"/>
      <c r="AI8" s="65"/>
      <c r="AJ8" s="65"/>
    </row>
    <row r="9" spans="1:36" s="135" customFormat="1" x14ac:dyDescent="0.15">
      <c r="B9" s="1075"/>
      <c r="C9" s="1097"/>
      <c r="D9" s="1099"/>
      <c r="E9" s="69" t="s">
        <v>35</v>
      </c>
      <c r="F9" s="72" t="s">
        <v>34</v>
      </c>
      <c r="G9" s="72" t="s">
        <v>37</v>
      </c>
      <c r="H9" s="118" t="s">
        <v>36</v>
      </c>
      <c r="I9" s="75" t="s">
        <v>35</v>
      </c>
      <c r="J9" s="72" t="s">
        <v>34</v>
      </c>
      <c r="K9" s="72" t="s">
        <v>37</v>
      </c>
      <c r="L9" s="118" t="s">
        <v>36</v>
      </c>
      <c r="M9" s="75" t="s">
        <v>35</v>
      </c>
      <c r="N9" s="72" t="s">
        <v>34</v>
      </c>
      <c r="O9" s="72" t="s">
        <v>37</v>
      </c>
      <c r="P9" s="118" t="s">
        <v>36</v>
      </c>
      <c r="Q9" s="115" t="s">
        <v>35</v>
      </c>
      <c r="R9" s="85" t="s">
        <v>34</v>
      </c>
      <c r="S9" s="72" t="s">
        <v>37</v>
      </c>
      <c r="T9" s="116" t="s">
        <v>36</v>
      </c>
      <c r="U9" s="117" t="s">
        <v>35</v>
      </c>
      <c r="V9" s="85" t="s">
        <v>34</v>
      </c>
      <c r="W9" s="72" t="s">
        <v>37</v>
      </c>
      <c r="X9" s="116" t="s">
        <v>36</v>
      </c>
      <c r="Y9" s="117" t="s">
        <v>35</v>
      </c>
      <c r="Z9" s="85" t="s">
        <v>34</v>
      </c>
      <c r="AA9" s="72" t="s">
        <v>37</v>
      </c>
      <c r="AB9" s="109" t="s">
        <v>36</v>
      </c>
      <c r="AC9" s="65"/>
      <c r="AD9" s="65"/>
      <c r="AE9" s="65"/>
      <c r="AF9" s="65"/>
      <c r="AG9" s="65"/>
      <c r="AH9" s="65"/>
      <c r="AI9" s="65"/>
      <c r="AJ9" s="65"/>
    </row>
    <row r="10" spans="1:36" x14ac:dyDescent="0.15">
      <c r="B10" s="136" t="s">
        <v>548</v>
      </c>
      <c r="C10" s="137">
        <v>3.8</v>
      </c>
      <c r="D10" s="262" t="s">
        <v>592</v>
      </c>
      <c r="E10" s="70">
        <v>0</v>
      </c>
      <c r="F10" s="73">
        <v>0</v>
      </c>
      <c r="G10" s="73">
        <v>0</v>
      </c>
      <c r="H10" s="252">
        <v>0</v>
      </c>
      <c r="I10" s="253">
        <v>0</v>
      </c>
      <c r="J10" s="73">
        <v>1</v>
      </c>
      <c r="K10" s="73">
        <v>7</v>
      </c>
      <c r="L10" s="252">
        <v>1</v>
      </c>
      <c r="M10" s="253">
        <v>0</v>
      </c>
      <c r="N10" s="73">
        <v>0</v>
      </c>
      <c r="O10" s="73">
        <v>0</v>
      </c>
      <c r="P10" s="252">
        <v>1</v>
      </c>
      <c r="Q10" s="254">
        <v>0</v>
      </c>
      <c r="R10" s="255">
        <v>0</v>
      </c>
      <c r="S10" s="255">
        <v>0</v>
      </c>
      <c r="T10" s="256">
        <v>0</v>
      </c>
      <c r="U10" s="257">
        <v>0</v>
      </c>
      <c r="V10" s="107">
        <v>2.0000000000000004E-2</v>
      </c>
      <c r="W10" s="107">
        <v>60.194400000000002</v>
      </c>
      <c r="X10" s="258">
        <v>23.939999999999998</v>
      </c>
      <c r="Y10" s="259">
        <v>0</v>
      </c>
      <c r="Z10" s="107">
        <v>0</v>
      </c>
      <c r="AA10" s="107">
        <v>0</v>
      </c>
      <c r="AB10" s="110">
        <v>0.96</v>
      </c>
      <c r="AC10" s="65"/>
      <c r="AD10" s="65"/>
      <c r="AE10" s="65"/>
      <c r="AF10" s="65"/>
      <c r="AG10" s="65"/>
      <c r="AH10" s="65"/>
      <c r="AI10" s="65"/>
      <c r="AJ10" s="65"/>
    </row>
    <row r="11" spans="1:36" x14ac:dyDescent="0.15">
      <c r="B11" s="136" t="s">
        <v>550</v>
      </c>
      <c r="C11" s="138">
        <v>10.6</v>
      </c>
      <c r="D11" s="262" t="s">
        <v>523</v>
      </c>
      <c r="E11" s="70">
        <v>0</v>
      </c>
      <c r="F11" s="73">
        <v>0</v>
      </c>
      <c r="G11" s="73">
        <v>0</v>
      </c>
      <c r="H11" s="252">
        <v>0</v>
      </c>
      <c r="I11" s="253">
        <v>0</v>
      </c>
      <c r="J11" s="73">
        <v>0</v>
      </c>
      <c r="K11" s="73">
        <v>1</v>
      </c>
      <c r="L11" s="252">
        <v>9</v>
      </c>
      <c r="M11" s="253">
        <v>0</v>
      </c>
      <c r="N11" s="73">
        <v>0</v>
      </c>
      <c r="O11" s="73">
        <v>0</v>
      </c>
      <c r="P11" s="252">
        <v>0</v>
      </c>
      <c r="Q11" s="260">
        <v>0</v>
      </c>
      <c r="R11" s="255">
        <v>0</v>
      </c>
      <c r="S11" s="255">
        <v>0</v>
      </c>
      <c r="T11" s="256">
        <v>0</v>
      </c>
      <c r="U11" s="257">
        <v>0</v>
      </c>
      <c r="V11" s="107">
        <v>0</v>
      </c>
      <c r="W11" s="107">
        <v>2.0000000000000004E-2</v>
      </c>
      <c r="X11" s="258">
        <v>1.8828</v>
      </c>
      <c r="Y11" s="259">
        <v>0</v>
      </c>
      <c r="Z11" s="107">
        <v>0</v>
      </c>
      <c r="AA11" s="107">
        <v>0</v>
      </c>
      <c r="AB11" s="110">
        <v>0</v>
      </c>
      <c r="AC11" s="65"/>
      <c r="AD11" s="65"/>
      <c r="AE11" s="65"/>
      <c r="AF11" s="65"/>
      <c r="AG11" s="65"/>
      <c r="AH11" s="65"/>
      <c r="AI11" s="65"/>
      <c r="AJ11" s="65"/>
    </row>
    <row r="12" spans="1:36" x14ac:dyDescent="0.15">
      <c r="B12" s="136" t="s">
        <v>552</v>
      </c>
      <c r="C12" s="138">
        <v>10.5</v>
      </c>
      <c r="D12" s="262" t="s">
        <v>523</v>
      </c>
      <c r="E12" s="70">
        <v>0</v>
      </c>
      <c r="F12" s="73">
        <v>0</v>
      </c>
      <c r="G12" s="73">
        <v>0</v>
      </c>
      <c r="H12" s="252">
        <v>0</v>
      </c>
      <c r="I12" s="253">
        <v>0</v>
      </c>
      <c r="J12" s="73">
        <v>0</v>
      </c>
      <c r="K12" s="73">
        <v>0</v>
      </c>
      <c r="L12" s="252">
        <v>7</v>
      </c>
      <c r="M12" s="253">
        <v>0</v>
      </c>
      <c r="N12" s="73">
        <v>0</v>
      </c>
      <c r="O12" s="73">
        <v>0</v>
      </c>
      <c r="P12" s="252">
        <v>3</v>
      </c>
      <c r="Q12" s="254">
        <v>0</v>
      </c>
      <c r="R12" s="255">
        <v>0</v>
      </c>
      <c r="S12" s="261">
        <v>0</v>
      </c>
      <c r="T12" s="256">
        <v>0</v>
      </c>
      <c r="U12" s="257">
        <v>0</v>
      </c>
      <c r="V12" s="107">
        <v>0</v>
      </c>
      <c r="W12" s="107">
        <v>0</v>
      </c>
      <c r="X12" s="258">
        <v>2.0620700000000003</v>
      </c>
      <c r="Y12" s="259">
        <v>0</v>
      </c>
      <c r="Z12" s="107">
        <v>0</v>
      </c>
      <c r="AA12" s="107">
        <v>0</v>
      </c>
      <c r="AB12" s="110">
        <v>5.53</v>
      </c>
      <c r="AC12" s="65"/>
      <c r="AD12" s="65"/>
      <c r="AE12" s="65"/>
      <c r="AF12" s="65"/>
      <c r="AG12" s="65"/>
      <c r="AH12" s="65"/>
      <c r="AI12" s="65"/>
      <c r="AJ12" s="65"/>
    </row>
    <row r="13" spans="1:36" x14ac:dyDescent="0.15">
      <c r="B13" s="136" t="s">
        <v>551</v>
      </c>
      <c r="C13" s="138">
        <v>10.5</v>
      </c>
      <c r="D13" s="262" t="s">
        <v>523</v>
      </c>
      <c r="E13" s="70">
        <v>0</v>
      </c>
      <c r="F13" s="73">
        <v>0</v>
      </c>
      <c r="G13" s="73">
        <v>0</v>
      </c>
      <c r="H13" s="252">
        <v>0</v>
      </c>
      <c r="I13" s="253">
        <v>0</v>
      </c>
      <c r="J13" s="73">
        <v>0</v>
      </c>
      <c r="K13" s="73">
        <v>0</v>
      </c>
      <c r="L13" s="252">
        <v>9</v>
      </c>
      <c r="M13" s="253">
        <v>0</v>
      </c>
      <c r="N13" s="73">
        <v>0</v>
      </c>
      <c r="O13" s="73">
        <v>0</v>
      </c>
      <c r="P13" s="252">
        <v>0</v>
      </c>
      <c r="Q13" s="254">
        <v>0</v>
      </c>
      <c r="R13" s="255">
        <v>0</v>
      </c>
      <c r="S13" s="261">
        <v>0</v>
      </c>
      <c r="T13" s="256">
        <v>0</v>
      </c>
      <c r="U13" s="257">
        <v>0</v>
      </c>
      <c r="V13" s="107">
        <v>0</v>
      </c>
      <c r="W13" s="107">
        <v>0</v>
      </c>
      <c r="X13" s="258">
        <v>68.17756</v>
      </c>
      <c r="Y13" s="259">
        <v>0</v>
      </c>
      <c r="Z13" s="107">
        <v>0</v>
      </c>
      <c r="AA13" s="107">
        <v>0</v>
      </c>
      <c r="AB13" s="110">
        <v>0</v>
      </c>
      <c r="AC13" s="65"/>
      <c r="AD13" s="65"/>
      <c r="AE13" s="65"/>
      <c r="AF13" s="65"/>
      <c r="AG13" s="65"/>
      <c r="AH13" s="65"/>
      <c r="AI13" s="65"/>
      <c r="AJ13" s="65"/>
    </row>
    <row r="14" spans="1:36" x14ac:dyDescent="0.15">
      <c r="B14" s="136" t="s">
        <v>553</v>
      </c>
      <c r="C14" s="138">
        <v>10.5</v>
      </c>
      <c r="D14" s="262" t="s">
        <v>523</v>
      </c>
      <c r="E14" s="70">
        <v>0</v>
      </c>
      <c r="F14" s="73">
        <v>0</v>
      </c>
      <c r="G14" s="73">
        <v>0</v>
      </c>
      <c r="H14" s="252">
        <v>0</v>
      </c>
      <c r="I14" s="253">
        <v>0</v>
      </c>
      <c r="J14" s="73">
        <v>0</v>
      </c>
      <c r="K14" s="73">
        <v>0</v>
      </c>
      <c r="L14" s="252">
        <v>3</v>
      </c>
      <c r="M14" s="253">
        <v>0</v>
      </c>
      <c r="N14" s="73">
        <v>0</v>
      </c>
      <c r="O14" s="73">
        <v>0</v>
      </c>
      <c r="P14" s="252">
        <v>0</v>
      </c>
      <c r="Q14" s="254">
        <v>0</v>
      </c>
      <c r="R14" s="255">
        <v>0</v>
      </c>
      <c r="S14" s="255">
        <v>0</v>
      </c>
      <c r="T14" s="256">
        <v>0</v>
      </c>
      <c r="U14" s="257">
        <v>0</v>
      </c>
      <c r="V14" s="107">
        <v>0</v>
      </c>
      <c r="W14" s="107">
        <v>0</v>
      </c>
      <c r="X14" s="258">
        <v>1.97</v>
      </c>
      <c r="Y14" s="259">
        <v>0</v>
      </c>
      <c r="Z14" s="107">
        <v>0</v>
      </c>
      <c r="AA14" s="107">
        <v>0</v>
      </c>
      <c r="AB14" s="110">
        <v>0</v>
      </c>
      <c r="AC14" s="65"/>
      <c r="AD14" s="65"/>
      <c r="AE14" s="65"/>
      <c r="AF14" s="65"/>
      <c r="AG14" s="65"/>
      <c r="AH14" s="65"/>
      <c r="AI14" s="65"/>
      <c r="AJ14" s="65"/>
    </row>
    <row r="15" spans="1:36" x14ac:dyDescent="0.15">
      <c r="B15" s="136" t="s">
        <v>1228</v>
      </c>
      <c r="C15" s="138">
        <v>10.4</v>
      </c>
      <c r="D15" s="169" t="s">
        <v>523</v>
      </c>
      <c r="E15" s="70">
        <v>0</v>
      </c>
      <c r="F15" s="73">
        <v>0</v>
      </c>
      <c r="G15" s="73">
        <v>0</v>
      </c>
      <c r="H15" s="41">
        <v>0</v>
      </c>
      <c r="I15" s="76">
        <v>0</v>
      </c>
      <c r="J15" s="73">
        <v>0</v>
      </c>
      <c r="K15" s="73">
        <v>0</v>
      </c>
      <c r="L15" s="41">
        <v>5</v>
      </c>
      <c r="M15" s="76">
        <v>0</v>
      </c>
      <c r="N15" s="73">
        <v>0</v>
      </c>
      <c r="O15" s="73">
        <v>0</v>
      </c>
      <c r="P15" s="41">
        <v>0</v>
      </c>
      <c r="Q15" s="105">
        <v>0</v>
      </c>
      <c r="R15" s="104">
        <v>0</v>
      </c>
      <c r="S15" s="106">
        <v>0</v>
      </c>
      <c r="T15" s="103">
        <v>0</v>
      </c>
      <c r="U15" s="86">
        <v>0</v>
      </c>
      <c r="V15" s="87">
        <v>0</v>
      </c>
      <c r="W15" s="107">
        <v>0</v>
      </c>
      <c r="X15" s="88">
        <v>2.0290300000000001</v>
      </c>
      <c r="Y15" s="86">
        <v>0</v>
      </c>
      <c r="Z15" s="87">
        <v>0</v>
      </c>
      <c r="AA15" s="107">
        <v>0</v>
      </c>
      <c r="AB15" s="110">
        <v>0</v>
      </c>
      <c r="AC15" s="65"/>
      <c r="AD15" s="65"/>
      <c r="AE15" s="65"/>
      <c r="AF15" s="65"/>
      <c r="AG15" s="65"/>
      <c r="AH15" s="65"/>
      <c r="AI15" s="65"/>
      <c r="AJ15" s="65"/>
    </row>
    <row r="16" spans="1:36" x14ac:dyDescent="0.15">
      <c r="B16" s="136" t="s">
        <v>1229</v>
      </c>
      <c r="C16" s="138">
        <v>10.6</v>
      </c>
      <c r="D16" s="262" t="s">
        <v>523</v>
      </c>
      <c r="E16" s="70">
        <v>0</v>
      </c>
      <c r="F16" s="73">
        <v>0</v>
      </c>
      <c r="G16" s="73">
        <v>0</v>
      </c>
      <c r="H16" s="41">
        <v>0</v>
      </c>
      <c r="I16" s="76">
        <v>0</v>
      </c>
      <c r="J16" s="73">
        <v>0</v>
      </c>
      <c r="K16" s="73">
        <v>0</v>
      </c>
      <c r="L16" s="41">
        <v>5</v>
      </c>
      <c r="M16" s="76">
        <v>0</v>
      </c>
      <c r="N16" s="73">
        <v>0</v>
      </c>
      <c r="O16" s="73">
        <v>0</v>
      </c>
      <c r="P16" s="41">
        <v>0</v>
      </c>
      <c r="Q16" s="105">
        <v>0</v>
      </c>
      <c r="R16" s="104">
        <v>0</v>
      </c>
      <c r="S16" s="106">
        <v>0</v>
      </c>
      <c r="T16" s="103">
        <v>0</v>
      </c>
      <c r="U16" s="86">
        <v>0</v>
      </c>
      <c r="V16" s="87">
        <v>0</v>
      </c>
      <c r="W16" s="107">
        <v>0</v>
      </c>
      <c r="X16" s="88">
        <v>1.08985</v>
      </c>
      <c r="Y16" s="86">
        <v>0</v>
      </c>
      <c r="Z16" s="87">
        <v>0</v>
      </c>
      <c r="AA16" s="107">
        <v>0</v>
      </c>
      <c r="AB16" s="110">
        <v>0</v>
      </c>
      <c r="AC16" s="65"/>
      <c r="AD16" s="65"/>
      <c r="AE16" s="65"/>
      <c r="AF16" s="65"/>
      <c r="AG16" s="65"/>
      <c r="AH16" s="65"/>
      <c r="AI16" s="65"/>
      <c r="AJ16" s="65"/>
    </row>
    <row r="17" spans="2:36" x14ac:dyDescent="0.15">
      <c r="B17" s="136" t="s">
        <v>1230</v>
      </c>
      <c r="C17" s="138">
        <v>10.5</v>
      </c>
      <c r="D17" s="262" t="s">
        <v>523</v>
      </c>
      <c r="E17" s="70">
        <v>0</v>
      </c>
      <c r="F17" s="73">
        <v>0</v>
      </c>
      <c r="G17" s="73">
        <v>0</v>
      </c>
      <c r="H17" s="41">
        <v>0</v>
      </c>
      <c r="I17" s="76">
        <v>0</v>
      </c>
      <c r="J17" s="73">
        <v>0</v>
      </c>
      <c r="K17" s="73">
        <v>0</v>
      </c>
      <c r="L17" s="41">
        <v>7</v>
      </c>
      <c r="M17" s="76">
        <v>0</v>
      </c>
      <c r="N17" s="73">
        <v>0</v>
      </c>
      <c r="O17" s="73">
        <v>0</v>
      </c>
      <c r="P17" s="41">
        <v>1</v>
      </c>
      <c r="Q17" s="105">
        <v>0</v>
      </c>
      <c r="R17" s="104">
        <v>0</v>
      </c>
      <c r="S17" s="106">
        <v>0</v>
      </c>
      <c r="T17" s="103">
        <v>0</v>
      </c>
      <c r="U17" s="86">
        <v>0</v>
      </c>
      <c r="V17" s="87">
        <v>0</v>
      </c>
      <c r="W17" s="107">
        <v>0</v>
      </c>
      <c r="X17" s="88">
        <v>1.2546999999999999</v>
      </c>
      <c r="Y17" s="86">
        <v>0</v>
      </c>
      <c r="Z17" s="87">
        <v>0</v>
      </c>
      <c r="AA17" s="107">
        <v>0</v>
      </c>
      <c r="AB17" s="110">
        <v>2.2000000000000002</v>
      </c>
      <c r="AC17" s="65"/>
      <c r="AD17" s="65"/>
      <c r="AE17" s="65"/>
      <c r="AF17" s="65"/>
      <c r="AG17" s="65"/>
      <c r="AH17" s="65"/>
      <c r="AI17" s="65"/>
      <c r="AJ17" s="65"/>
    </row>
    <row r="18" spans="2:36" x14ac:dyDescent="0.15">
      <c r="B18" s="136" t="s">
        <v>1231</v>
      </c>
      <c r="C18" s="138">
        <v>10.5</v>
      </c>
      <c r="D18" s="262" t="s">
        <v>523</v>
      </c>
      <c r="E18" s="70">
        <v>0</v>
      </c>
      <c r="F18" s="73">
        <v>0</v>
      </c>
      <c r="G18" s="73">
        <v>0</v>
      </c>
      <c r="H18" s="41">
        <v>0</v>
      </c>
      <c r="I18" s="76">
        <v>0</v>
      </c>
      <c r="J18" s="73">
        <v>0</v>
      </c>
      <c r="K18" s="73">
        <v>0</v>
      </c>
      <c r="L18" s="41">
        <v>3</v>
      </c>
      <c r="M18" s="76">
        <v>0</v>
      </c>
      <c r="N18" s="73">
        <v>0</v>
      </c>
      <c r="O18" s="73">
        <v>1</v>
      </c>
      <c r="P18" s="41">
        <v>3</v>
      </c>
      <c r="Q18" s="105">
        <v>0</v>
      </c>
      <c r="R18" s="104">
        <v>0</v>
      </c>
      <c r="S18" s="106">
        <v>0</v>
      </c>
      <c r="T18" s="103">
        <v>0</v>
      </c>
      <c r="U18" s="86">
        <v>0</v>
      </c>
      <c r="V18" s="87">
        <v>0</v>
      </c>
      <c r="W18" s="107">
        <v>0</v>
      </c>
      <c r="X18" s="88">
        <v>1.3043</v>
      </c>
      <c r="Y18" s="86">
        <v>0</v>
      </c>
      <c r="Z18" s="87">
        <v>0</v>
      </c>
      <c r="AA18" s="107">
        <v>1.75</v>
      </c>
      <c r="AB18" s="110">
        <v>8.7200000000000006</v>
      </c>
      <c r="AC18" s="65"/>
      <c r="AD18" s="65"/>
      <c r="AE18" s="65"/>
      <c r="AF18" s="65"/>
      <c r="AG18" s="65"/>
      <c r="AH18" s="65"/>
      <c r="AI18" s="65"/>
      <c r="AJ18" s="65"/>
    </row>
    <row r="19" spans="2:36" x14ac:dyDescent="0.15">
      <c r="B19" s="136" t="s">
        <v>1232</v>
      </c>
      <c r="C19" s="138">
        <v>10.6</v>
      </c>
      <c r="D19" s="262" t="s">
        <v>523</v>
      </c>
      <c r="E19" s="70">
        <v>0</v>
      </c>
      <c r="F19" s="73">
        <v>0</v>
      </c>
      <c r="G19" s="73">
        <v>0</v>
      </c>
      <c r="H19" s="41">
        <v>0</v>
      </c>
      <c r="I19" s="76">
        <v>0</v>
      </c>
      <c r="J19" s="73">
        <v>0</v>
      </c>
      <c r="K19" s="73">
        <v>0</v>
      </c>
      <c r="L19" s="41">
        <v>0</v>
      </c>
      <c r="M19" s="76">
        <v>0</v>
      </c>
      <c r="N19" s="73">
        <v>0</v>
      </c>
      <c r="O19" s="73">
        <v>1</v>
      </c>
      <c r="P19" s="41">
        <v>1</v>
      </c>
      <c r="Q19" s="105">
        <v>0</v>
      </c>
      <c r="R19" s="104">
        <v>0</v>
      </c>
      <c r="S19" s="106">
        <v>0</v>
      </c>
      <c r="T19" s="103">
        <v>0</v>
      </c>
      <c r="U19" s="86">
        <v>0</v>
      </c>
      <c r="V19" s="87">
        <v>0</v>
      </c>
      <c r="W19" s="107">
        <v>0</v>
      </c>
      <c r="X19" s="88">
        <v>0</v>
      </c>
      <c r="Y19" s="86">
        <v>0</v>
      </c>
      <c r="Z19" s="87">
        <v>0</v>
      </c>
      <c r="AA19" s="107">
        <v>2.8600000000000003</v>
      </c>
      <c r="AB19" s="110">
        <v>0.9900000000000001</v>
      </c>
      <c r="AC19" s="65"/>
      <c r="AD19" s="65"/>
      <c r="AE19" s="65"/>
      <c r="AF19" s="65"/>
      <c r="AG19" s="65"/>
      <c r="AH19" s="65"/>
      <c r="AI19" s="65"/>
      <c r="AJ19" s="65"/>
    </row>
    <row r="20" spans="2:36" x14ac:dyDescent="0.15">
      <c r="B20" s="136" t="s">
        <v>1233</v>
      </c>
      <c r="C20" s="138">
        <v>10.5</v>
      </c>
      <c r="D20" s="169" t="s">
        <v>523</v>
      </c>
      <c r="E20" s="70">
        <v>0</v>
      </c>
      <c r="F20" s="73">
        <v>0</v>
      </c>
      <c r="G20" s="73">
        <v>0</v>
      </c>
      <c r="H20" s="41">
        <v>0</v>
      </c>
      <c r="I20" s="76">
        <v>0</v>
      </c>
      <c r="J20" s="73">
        <v>0</v>
      </c>
      <c r="K20" s="73">
        <v>0</v>
      </c>
      <c r="L20" s="41">
        <v>6</v>
      </c>
      <c r="M20" s="76">
        <v>0</v>
      </c>
      <c r="N20" s="73">
        <v>0</v>
      </c>
      <c r="O20" s="73">
        <v>0</v>
      </c>
      <c r="P20" s="41">
        <v>2</v>
      </c>
      <c r="Q20" s="105">
        <v>0</v>
      </c>
      <c r="R20" s="104">
        <v>0</v>
      </c>
      <c r="S20" s="106">
        <v>0</v>
      </c>
      <c r="T20" s="103">
        <v>0</v>
      </c>
      <c r="U20" s="86">
        <v>0</v>
      </c>
      <c r="V20" s="87">
        <v>0</v>
      </c>
      <c r="W20" s="107">
        <v>0</v>
      </c>
      <c r="X20" s="88">
        <v>1.11405</v>
      </c>
      <c r="Y20" s="86">
        <v>0</v>
      </c>
      <c r="Z20" s="87">
        <v>0</v>
      </c>
      <c r="AA20" s="107">
        <v>0</v>
      </c>
      <c r="AB20" s="110">
        <v>3</v>
      </c>
      <c r="AC20" s="65"/>
      <c r="AD20" s="65"/>
      <c r="AE20" s="65"/>
      <c r="AF20" s="65"/>
      <c r="AG20" s="65"/>
      <c r="AH20" s="65"/>
      <c r="AI20" s="65"/>
      <c r="AJ20" s="65"/>
    </row>
    <row r="21" spans="2:36" x14ac:dyDescent="0.15">
      <c r="B21" s="136" t="s">
        <v>1234</v>
      </c>
      <c r="C21" s="138">
        <v>10.6</v>
      </c>
      <c r="D21" s="262" t="s">
        <v>523</v>
      </c>
      <c r="E21" s="70">
        <v>0</v>
      </c>
      <c r="F21" s="73">
        <v>0</v>
      </c>
      <c r="G21" s="73">
        <v>0</v>
      </c>
      <c r="H21" s="41">
        <v>0</v>
      </c>
      <c r="I21" s="76">
        <v>0</v>
      </c>
      <c r="J21" s="73">
        <v>0</v>
      </c>
      <c r="K21" s="73">
        <v>0</v>
      </c>
      <c r="L21" s="41">
        <v>3</v>
      </c>
      <c r="M21" s="76">
        <v>0</v>
      </c>
      <c r="N21" s="73">
        <v>0</v>
      </c>
      <c r="O21" s="73">
        <v>0</v>
      </c>
      <c r="P21" s="41">
        <v>0</v>
      </c>
      <c r="Q21" s="105">
        <v>0</v>
      </c>
      <c r="R21" s="104">
        <v>0</v>
      </c>
      <c r="S21" s="106">
        <v>0</v>
      </c>
      <c r="T21" s="103">
        <v>0</v>
      </c>
      <c r="U21" s="86">
        <v>0</v>
      </c>
      <c r="V21" s="87">
        <v>0</v>
      </c>
      <c r="W21" s="107">
        <v>0</v>
      </c>
      <c r="X21" s="88">
        <v>0.93596999999999997</v>
      </c>
      <c r="Y21" s="86">
        <v>0</v>
      </c>
      <c r="Z21" s="87">
        <v>0</v>
      </c>
      <c r="AA21" s="107">
        <v>0</v>
      </c>
      <c r="AB21" s="110">
        <v>0</v>
      </c>
      <c r="AC21" s="65"/>
      <c r="AD21" s="65"/>
      <c r="AE21" s="65"/>
      <c r="AF21" s="65"/>
      <c r="AG21" s="65"/>
      <c r="AH21" s="65"/>
      <c r="AI21" s="65"/>
      <c r="AJ21" s="65"/>
    </row>
    <row r="22" spans="2:36" x14ac:dyDescent="0.15">
      <c r="B22" s="136" t="s">
        <v>1235</v>
      </c>
      <c r="C22" s="138">
        <v>10.5</v>
      </c>
      <c r="D22" s="262" t="s">
        <v>523</v>
      </c>
      <c r="E22" s="70">
        <v>0</v>
      </c>
      <c r="F22" s="73">
        <v>0</v>
      </c>
      <c r="G22" s="73">
        <v>0</v>
      </c>
      <c r="H22" s="41">
        <v>0</v>
      </c>
      <c r="I22" s="76">
        <v>0</v>
      </c>
      <c r="J22" s="73">
        <v>0</v>
      </c>
      <c r="K22" s="73">
        <v>0</v>
      </c>
      <c r="L22" s="41">
        <v>5</v>
      </c>
      <c r="M22" s="76">
        <v>0</v>
      </c>
      <c r="N22" s="73">
        <v>0</v>
      </c>
      <c r="O22" s="73">
        <v>1</v>
      </c>
      <c r="P22" s="41">
        <v>1</v>
      </c>
      <c r="Q22" s="105">
        <v>0</v>
      </c>
      <c r="R22" s="104">
        <v>0</v>
      </c>
      <c r="S22" s="106">
        <v>0</v>
      </c>
      <c r="T22" s="103">
        <v>0</v>
      </c>
      <c r="U22" s="86">
        <v>0</v>
      </c>
      <c r="V22" s="87">
        <v>0</v>
      </c>
      <c r="W22" s="107">
        <v>0</v>
      </c>
      <c r="X22" s="88">
        <v>0.92276000000000002</v>
      </c>
      <c r="Y22" s="86">
        <v>0</v>
      </c>
      <c r="Z22" s="87">
        <v>0</v>
      </c>
      <c r="AA22" s="107">
        <v>8.1000000000000014</v>
      </c>
      <c r="AB22" s="110">
        <v>2.4200000000000004</v>
      </c>
      <c r="AC22" s="65"/>
      <c r="AD22" s="65"/>
      <c r="AE22" s="65"/>
      <c r="AF22" s="65"/>
      <c r="AG22" s="65"/>
      <c r="AH22" s="65"/>
      <c r="AI22" s="65"/>
      <c r="AJ22" s="65"/>
    </row>
    <row r="23" spans="2:36" x14ac:dyDescent="0.15">
      <c r="B23" s="136" t="s">
        <v>1236</v>
      </c>
      <c r="C23" s="138">
        <v>10.5</v>
      </c>
      <c r="D23" s="262" t="s">
        <v>523</v>
      </c>
      <c r="E23" s="70">
        <v>0</v>
      </c>
      <c r="F23" s="73">
        <v>0</v>
      </c>
      <c r="G23" s="73">
        <v>0</v>
      </c>
      <c r="H23" s="41">
        <v>0</v>
      </c>
      <c r="I23" s="76">
        <v>0</v>
      </c>
      <c r="J23" s="73">
        <v>0</v>
      </c>
      <c r="K23" s="73">
        <v>0</v>
      </c>
      <c r="L23" s="41">
        <v>7</v>
      </c>
      <c r="M23" s="76">
        <v>0</v>
      </c>
      <c r="N23" s="73">
        <v>0</v>
      </c>
      <c r="O23" s="73">
        <v>0</v>
      </c>
      <c r="P23" s="41">
        <v>0</v>
      </c>
      <c r="Q23" s="105">
        <v>0</v>
      </c>
      <c r="R23" s="104">
        <v>0</v>
      </c>
      <c r="S23" s="106">
        <v>0</v>
      </c>
      <c r="T23" s="103">
        <v>0</v>
      </c>
      <c r="U23" s="86">
        <v>0</v>
      </c>
      <c r="V23" s="87">
        <v>0</v>
      </c>
      <c r="W23" s="107">
        <v>0</v>
      </c>
      <c r="X23" s="88">
        <v>20.400650000000002</v>
      </c>
      <c r="Y23" s="86">
        <v>0</v>
      </c>
      <c r="Z23" s="87">
        <v>0</v>
      </c>
      <c r="AA23" s="107">
        <v>0</v>
      </c>
      <c r="AB23" s="110">
        <v>0</v>
      </c>
      <c r="AC23" s="65"/>
      <c r="AD23" s="65"/>
      <c r="AE23" s="65"/>
      <c r="AF23" s="65"/>
      <c r="AG23" s="65"/>
      <c r="AH23" s="65"/>
      <c r="AI23" s="65"/>
      <c r="AJ23" s="65"/>
    </row>
    <row r="24" spans="2:36" x14ac:dyDescent="0.15">
      <c r="B24" s="136" t="s">
        <v>1237</v>
      </c>
      <c r="C24" s="138">
        <v>10.5</v>
      </c>
      <c r="D24" s="262" t="s">
        <v>523</v>
      </c>
      <c r="E24" s="70">
        <v>0</v>
      </c>
      <c r="F24" s="73">
        <v>0</v>
      </c>
      <c r="G24" s="73">
        <v>0</v>
      </c>
      <c r="H24" s="41">
        <v>0</v>
      </c>
      <c r="I24" s="76">
        <v>0</v>
      </c>
      <c r="J24" s="73">
        <v>0</v>
      </c>
      <c r="K24" s="73">
        <v>2</v>
      </c>
      <c r="L24" s="41">
        <v>5</v>
      </c>
      <c r="M24" s="76">
        <v>0</v>
      </c>
      <c r="N24" s="73">
        <v>0</v>
      </c>
      <c r="O24" s="73">
        <v>0</v>
      </c>
      <c r="P24" s="41">
        <v>0</v>
      </c>
      <c r="Q24" s="105">
        <v>0</v>
      </c>
      <c r="R24" s="104">
        <v>0</v>
      </c>
      <c r="S24" s="106">
        <v>0</v>
      </c>
      <c r="T24" s="103">
        <v>0</v>
      </c>
      <c r="U24" s="86">
        <v>0</v>
      </c>
      <c r="V24" s="87">
        <v>0</v>
      </c>
      <c r="W24" s="107">
        <v>8.0000000000000016E-2</v>
      </c>
      <c r="X24" s="88">
        <v>1.3202799999999999</v>
      </c>
      <c r="Y24" s="86">
        <v>0</v>
      </c>
      <c r="Z24" s="87">
        <v>0</v>
      </c>
      <c r="AA24" s="107">
        <v>0</v>
      </c>
      <c r="AB24" s="110">
        <v>0</v>
      </c>
      <c r="AC24" s="65"/>
      <c r="AD24" s="65"/>
      <c r="AE24" s="65"/>
      <c r="AF24" s="65"/>
      <c r="AG24" s="65"/>
      <c r="AH24" s="65"/>
      <c r="AI24" s="65"/>
      <c r="AJ24" s="65"/>
    </row>
    <row r="25" spans="2:36" x14ac:dyDescent="0.15">
      <c r="B25" s="136" t="s">
        <v>1238</v>
      </c>
      <c r="C25" s="138">
        <v>10.6</v>
      </c>
      <c r="D25" s="169" t="s">
        <v>523</v>
      </c>
      <c r="E25" s="70">
        <v>0</v>
      </c>
      <c r="F25" s="73">
        <v>0</v>
      </c>
      <c r="G25" s="73">
        <v>0</v>
      </c>
      <c r="H25" s="41">
        <v>0</v>
      </c>
      <c r="I25" s="76">
        <v>0</v>
      </c>
      <c r="J25" s="73">
        <v>0</v>
      </c>
      <c r="K25" s="73">
        <v>0</v>
      </c>
      <c r="L25" s="41">
        <v>3</v>
      </c>
      <c r="M25" s="76">
        <v>0</v>
      </c>
      <c r="N25" s="73">
        <v>0</v>
      </c>
      <c r="O25" s="73">
        <v>0</v>
      </c>
      <c r="P25" s="41">
        <v>0</v>
      </c>
      <c r="Q25" s="105">
        <v>0</v>
      </c>
      <c r="R25" s="104">
        <v>0</v>
      </c>
      <c r="S25" s="106">
        <v>0</v>
      </c>
      <c r="T25" s="103">
        <v>0</v>
      </c>
      <c r="U25" s="86">
        <v>0</v>
      </c>
      <c r="V25" s="87">
        <v>0</v>
      </c>
      <c r="W25" s="107">
        <v>0</v>
      </c>
      <c r="X25" s="88">
        <v>0.96495000000000009</v>
      </c>
      <c r="Y25" s="86">
        <v>0</v>
      </c>
      <c r="Z25" s="87">
        <v>0</v>
      </c>
      <c r="AA25" s="107">
        <v>0</v>
      </c>
      <c r="AB25" s="110">
        <v>0</v>
      </c>
      <c r="AC25" s="65"/>
      <c r="AD25" s="65"/>
      <c r="AE25" s="65"/>
      <c r="AF25" s="65"/>
      <c r="AG25" s="65"/>
      <c r="AH25" s="65"/>
      <c r="AI25" s="65"/>
      <c r="AJ25" s="65"/>
    </row>
    <row r="26" spans="2:36" x14ac:dyDescent="0.15">
      <c r="B26" s="136" t="s">
        <v>1239</v>
      </c>
      <c r="C26" s="138">
        <v>10.5</v>
      </c>
      <c r="D26" s="262" t="s">
        <v>523</v>
      </c>
      <c r="E26" s="70">
        <v>0</v>
      </c>
      <c r="F26" s="73">
        <v>0</v>
      </c>
      <c r="G26" s="73">
        <v>0</v>
      </c>
      <c r="H26" s="41">
        <v>0</v>
      </c>
      <c r="I26" s="76">
        <v>0</v>
      </c>
      <c r="J26" s="73">
        <v>0</v>
      </c>
      <c r="K26" s="73">
        <v>0</v>
      </c>
      <c r="L26" s="41">
        <v>4</v>
      </c>
      <c r="M26" s="76">
        <v>0</v>
      </c>
      <c r="N26" s="73">
        <v>0</v>
      </c>
      <c r="O26" s="73">
        <v>0</v>
      </c>
      <c r="P26" s="41">
        <v>0</v>
      </c>
      <c r="Q26" s="105">
        <v>0</v>
      </c>
      <c r="R26" s="104">
        <v>0</v>
      </c>
      <c r="S26" s="106">
        <v>0</v>
      </c>
      <c r="T26" s="103">
        <v>0</v>
      </c>
      <c r="U26" s="86">
        <v>0</v>
      </c>
      <c r="V26" s="87">
        <v>0</v>
      </c>
      <c r="W26" s="107">
        <v>0</v>
      </c>
      <c r="X26" s="88">
        <v>2.1283400000000001</v>
      </c>
      <c r="Y26" s="86">
        <v>0</v>
      </c>
      <c r="Z26" s="87">
        <v>0</v>
      </c>
      <c r="AA26" s="107">
        <v>0</v>
      </c>
      <c r="AB26" s="110">
        <v>0</v>
      </c>
      <c r="AC26" s="65"/>
      <c r="AD26" s="65"/>
      <c r="AE26" s="65"/>
      <c r="AF26" s="65"/>
      <c r="AG26" s="65"/>
      <c r="AH26" s="65"/>
      <c r="AI26" s="65"/>
      <c r="AJ26" s="65"/>
    </row>
    <row r="27" spans="2:36" x14ac:dyDescent="0.15">
      <c r="B27" s="136" t="s">
        <v>1240</v>
      </c>
      <c r="C27" s="138">
        <v>10.5</v>
      </c>
      <c r="D27" s="262" t="s">
        <v>523</v>
      </c>
      <c r="E27" s="70">
        <v>0</v>
      </c>
      <c r="F27" s="73">
        <v>0</v>
      </c>
      <c r="G27" s="73">
        <v>0</v>
      </c>
      <c r="H27" s="41">
        <v>0</v>
      </c>
      <c r="I27" s="76">
        <v>0</v>
      </c>
      <c r="J27" s="73">
        <v>0</v>
      </c>
      <c r="K27" s="73">
        <v>0</v>
      </c>
      <c r="L27" s="41">
        <v>5</v>
      </c>
      <c r="M27" s="76">
        <v>0</v>
      </c>
      <c r="N27" s="73">
        <v>0</v>
      </c>
      <c r="O27" s="73">
        <v>0</v>
      </c>
      <c r="P27" s="41">
        <v>0</v>
      </c>
      <c r="Q27" s="105">
        <v>0</v>
      </c>
      <c r="R27" s="104">
        <v>0</v>
      </c>
      <c r="S27" s="106">
        <v>0</v>
      </c>
      <c r="T27" s="103">
        <v>0</v>
      </c>
      <c r="U27" s="86">
        <v>0</v>
      </c>
      <c r="V27" s="87">
        <v>0</v>
      </c>
      <c r="W27" s="107">
        <v>0</v>
      </c>
      <c r="X27" s="88">
        <v>2.2274500000000002</v>
      </c>
      <c r="Y27" s="86">
        <v>0</v>
      </c>
      <c r="Z27" s="87">
        <v>0</v>
      </c>
      <c r="AA27" s="107">
        <v>0</v>
      </c>
      <c r="AB27" s="110">
        <v>0</v>
      </c>
      <c r="AC27" s="65"/>
      <c r="AD27" s="65"/>
      <c r="AE27" s="65"/>
      <c r="AF27" s="65"/>
      <c r="AG27" s="65"/>
      <c r="AH27" s="65"/>
      <c r="AI27" s="65"/>
      <c r="AJ27" s="65"/>
    </row>
    <row r="28" spans="2:36" x14ac:dyDescent="0.15">
      <c r="B28" s="136" t="s">
        <v>1241</v>
      </c>
      <c r="C28" s="138">
        <v>10.6</v>
      </c>
      <c r="D28" s="262" t="s">
        <v>523</v>
      </c>
      <c r="E28" s="70">
        <v>0</v>
      </c>
      <c r="F28" s="73">
        <v>0</v>
      </c>
      <c r="G28" s="73">
        <v>0</v>
      </c>
      <c r="H28" s="41">
        <v>0</v>
      </c>
      <c r="I28" s="76">
        <v>0</v>
      </c>
      <c r="J28" s="73">
        <v>0</v>
      </c>
      <c r="K28" s="73">
        <v>0</v>
      </c>
      <c r="L28" s="41">
        <v>6</v>
      </c>
      <c r="M28" s="76">
        <v>0</v>
      </c>
      <c r="N28" s="73">
        <v>0</v>
      </c>
      <c r="O28" s="73">
        <v>0</v>
      </c>
      <c r="P28" s="41">
        <v>0</v>
      </c>
      <c r="Q28" s="105">
        <v>0</v>
      </c>
      <c r="R28" s="104">
        <v>0</v>
      </c>
      <c r="S28" s="106">
        <v>0</v>
      </c>
      <c r="T28" s="103">
        <v>0</v>
      </c>
      <c r="U28" s="86">
        <v>0</v>
      </c>
      <c r="V28" s="87">
        <v>0</v>
      </c>
      <c r="W28" s="107">
        <v>0</v>
      </c>
      <c r="X28" s="88">
        <v>2.1582300000000001</v>
      </c>
      <c r="Y28" s="86">
        <v>0</v>
      </c>
      <c r="Z28" s="87">
        <v>0</v>
      </c>
      <c r="AA28" s="107">
        <v>0</v>
      </c>
      <c r="AB28" s="110">
        <v>0</v>
      </c>
      <c r="AC28" s="65"/>
      <c r="AD28" s="65"/>
      <c r="AE28" s="65"/>
      <c r="AF28" s="65"/>
      <c r="AG28" s="65"/>
      <c r="AH28" s="65"/>
      <c r="AI28" s="65"/>
      <c r="AJ28" s="65"/>
    </row>
    <row r="29" spans="2:36" x14ac:dyDescent="0.15">
      <c r="B29" s="136" t="s">
        <v>1242</v>
      </c>
      <c r="C29" s="138">
        <v>10.6</v>
      </c>
      <c r="D29" s="262" t="s">
        <v>523</v>
      </c>
      <c r="E29" s="70">
        <v>0</v>
      </c>
      <c r="F29" s="73">
        <v>0</v>
      </c>
      <c r="G29" s="73">
        <v>0</v>
      </c>
      <c r="H29" s="41">
        <v>0</v>
      </c>
      <c r="I29" s="76">
        <v>0</v>
      </c>
      <c r="J29" s="73">
        <v>0</v>
      </c>
      <c r="K29" s="73">
        <v>0</v>
      </c>
      <c r="L29" s="41">
        <v>6</v>
      </c>
      <c r="M29" s="76">
        <v>0</v>
      </c>
      <c r="N29" s="73">
        <v>0</v>
      </c>
      <c r="O29" s="73">
        <v>1</v>
      </c>
      <c r="P29" s="41">
        <v>0</v>
      </c>
      <c r="Q29" s="105">
        <v>0</v>
      </c>
      <c r="R29" s="104">
        <v>0</v>
      </c>
      <c r="S29" s="106">
        <v>0</v>
      </c>
      <c r="T29" s="103">
        <v>0</v>
      </c>
      <c r="U29" s="86">
        <v>0</v>
      </c>
      <c r="V29" s="87">
        <v>0</v>
      </c>
      <c r="W29" s="107">
        <v>0</v>
      </c>
      <c r="X29" s="88">
        <v>2.1652300000000002</v>
      </c>
      <c r="Y29" s="86">
        <v>0</v>
      </c>
      <c r="Z29" s="87">
        <v>0</v>
      </c>
      <c r="AA29" s="107">
        <v>15.899999999999999</v>
      </c>
      <c r="AB29" s="110">
        <v>0</v>
      </c>
      <c r="AC29" s="65"/>
      <c r="AD29" s="65"/>
      <c r="AE29" s="65"/>
      <c r="AF29" s="65"/>
      <c r="AG29" s="65"/>
      <c r="AH29" s="65"/>
      <c r="AI29" s="65"/>
      <c r="AJ29" s="65"/>
    </row>
    <row r="30" spans="2:36" x14ac:dyDescent="0.15">
      <c r="B30" s="136" t="s">
        <v>1243</v>
      </c>
      <c r="C30" s="138">
        <v>10.5</v>
      </c>
      <c r="D30" s="169" t="s">
        <v>523</v>
      </c>
      <c r="E30" s="70">
        <v>0</v>
      </c>
      <c r="F30" s="73">
        <v>0</v>
      </c>
      <c r="G30" s="73">
        <v>0</v>
      </c>
      <c r="H30" s="41">
        <v>0</v>
      </c>
      <c r="I30" s="76">
        <v>0</v>
      </c>
      <c r="J30" s="73">
        <v>0</v>
      </c>
      <c r="K30" s="73">
        <v>0</v>
      </c>
      <c r="L30" s="41">
        <v>3</v>
      </c>
      <c r="M30" s="76">
        <v>0</v>
      </c>
      <c r="N30" s="73">
        <v>0</v>
      </c>
      <c r="O30" s="73">
        <v>0</v>
      </c>
      <c r="P30" s="41">
        <v>0</v>
      </c>
      <c r="Q30" s="105">
        <v>0</v>
      </c>
      <c r="R30" s="104">
        <v>0</v>
      </c>
      <c r="S30" s="106">
        <v>0</v>
      </c>
      <c r="T30" s="103">
        <v>0</v>
      </c>
      <c r="U30" s="86">
        <v>0</v>
      </c>
      <c r="V30" s="87">
        <v>0</v>
      </c>
      <c r="W30" s="107">
        <v>0</v>
      </c>
      <c r="X30" s="88">
        <v>2.10385</v>
      </c>
      <c r="Y30" s="86">
        <v>0</v>
      </c>
      <c r="Z30" s="87">
        <v>0</v>
      </c>
      <c r="AA30" s="107">
        <v>0</v>
      </c>
      <c r="AB30" s="110">
        <v>0</v>
      </c>
      <c r="AC30" s="65"/>
      <c r="AD30" s="65"/>
      <c r="AE30" s="65"/>
      <c r="AF30" s="65"/>
      <c r="AG30" s="65"/>
      <c r="AH30" s="65"/>
      <c r="AI30" s="65"/>
      <c r="AJ30" s="65"/>
    </row>
    <row r="31" spans="2:36" x14ac:dyDescent="0.15">
      <c r="B31" s="136" t="s">
        <v>1244</v>
      </c>
      <c r="C31" s="138">
        <v>10.6</v>
      </c>
      <c r="D31" s="262" t="s">
        <v>523</v>
      </c>
      <c r="E31" s="70">
        <v>0</v>
      </c>
      <c r="F31" s="73">
        <v>0</v>
      </c>
      <c r="G31" s="73">
        <v>0</v>
      </c>
      <c r="H31" s="41">
        <v>0</v>
      </c>
      <c r="I31" s="76">
        <v>0</v>
      </c>
      <c r="J31" s="73">
        <v>0</v>
      </c>
      <c r="K31" s="73">
        <v>0</v>
      </c>
      <c r="L31" s="41">
        <v>8</v>
      </c>
      <c r="M31" s="76">
        <v>0</v>
      </c>
      <c r="N31" s="73">
        <v>0</v>
      </c>
      <c r="O31" s="73">
        <v>0</v>
      </c>
      <c r="P31" s="41">
        <v>0</v>
      </c>
      <c r="Q31" s="105">
        <v>0</v>
      </c>
      <c r="R31" s="104">
        <v>0</v>
      </c>
      <c r="S31" s="106">
        <v>0</v>
      </c>
      <c r="T31" s="103">
        <v>0</v>
      </c>
      <c r="U31" s="86">
        <v>0</v>
      </c>
      <c r="V31" s="87">
        <v>0</v>
      </c>
      <c r="W31" s="107">
        <v>0</v>
      </c>
      <c r="X31" s="88">
        <v>1.8420100000000001</v>
      </c>
      <c r="Y31" s="86">
        <v>0</v>
      </c>
      <c r="Z31" s="87">
        <v>0</v>
      </c>
      <c r="AA31" s="107">
        <v>0</v>
      </c>
      <c r="AB31" s="110">
        <v>0</v>
      </c>
      <c r="AC31" s="65"/>
      <c r="AD31" s="65"/>
      <c r="AE31" s="65"/>
      <c r="AF31" s="65"/>
      <c r="AG31" s="65"/>
      <c r="AH31" s="65"/>
      <c r="AI31" s="65"/>
      <c r="AJ31" s="65"/>
    </row>
    <row r="32" spans="2:36" x14ac:dyDescent="0.15">
      <c r="B32" s="136" t="s">
        <v>1245</v>
      </c>
      <c r="C32" s="138">
        <v>10.5</v>
      </c>
      <c r="D32" s="262" t="s">
        <v>523</v>
      </c>
      <c r="E32" s="70">
        <v>0</v>
      </c>
      <c r="F32" s="73">
        <v>0</v>
      </c>
      <c r="G32" s="73">
        <v>0</v>
      </c>
      <c r="H32" s="41">
        <v>0</v>
      </c>
      <c r="I32" s="76">
        <v>0</v>
      </c>
      <c r="J32" s="73">
        <v>0</v>
      </c>
      <c r="K32" s="73">
        <v>0</v>
      </c>
      <c r="L32" s="41">
        <v>4</v>
      </c>
      <c r="M32" s="76">
        <v>0</v>
      </c>
      <c r="N32" s="73">
        <v>0</v>
      </c>
      <c r="O32" s="73">
        <v>0</v>
      </c>
      <c r="P32" s="41">
        <v>0</v>
      </c>
      <c r="Q32" s="105">
        <v>0</v>
      </c>
      <c r="R32" s="104">
        <v>0</v>
      </c>
      <c r="S32" s="106">
        <v>0</v>
      </c>
      <c r="T32" s="103">
        <v>0</v>
      </c>
      <c r="U32" s="86">
        <v>0</v>
      </c>
      <c r="V32" s="87">
        <v>0</v>
      </c>
      <c r="W32" s="107">
        <v>0</v>
      </c>
      <c r="X32" s="88">
        <v>1.9743599999999999</v>
      </c>
      <c r="Y32" s="86">
        <v>0</v>
      </c>
      <c r="Z32" s="87">
        <v>0</v>
      </c>
      <c r="AA32" s="107">
        <v>0</v>
      </c>
      <c r="AB32" s="110">
        <v>0</v>
      </c>
      <c r="AC32" s="65"/>
      <c r="AD32" s="65"/>
      <c r="AE32" s="65"/>
      <c r="AF32" s="65"/>
      <c r="AG32" s="65"/>
      <c r="AH32" s="65"/>
      <c r="AI32" s="65"/>
      <c r="AJ32" s="65"/>
    </row>
    <row r="33" spans="2:36" x14ac:dyDescent="0.15">
      <c r="B33" s="136" t="s">
        <v>1246</v>
      </c>
      <c r="C33" s="138">
        <v>10.5</v>
      </c>
      <c r="D33" s="262" t="s">
        <v>523</v>
      </c>
      <c r="E33" s="70">
        <v>0</v>
      </c>
      <c r="F33" s="73">
        <v>0</v>
      </c>
      <c r="G33" s="73">
        <v>0</v>
      </c>
      <c r="H33" s="41">
        <v>0</v>
      </c>
      <c r="I33" s="76">
        <v>0</v>
      </c>
      <c r="J33" s="73">
        <v>0</v>
      </c>
      <c r="K33" s="73">
        <v>0</v>
      </c>
      <c r="L33" s="41">
        <v>6</v>
      </c>
      <c r="M33" s="76">
        <v>0</v>
      </c>
      <c r="N33" s="73">
        <v>0</v>
      </c>
      <c r="O33" s="73">
        <v>0</v>
      </c>
      <c r="P33" s="41">
        <v>0</v>
      </c>
      <c r="Q33" s="105">
        <v>0</v>
      </c>
      <c r="R33" s="104">
        <v>0</v>
      </c>
      <c r="S33" s="106">
        <v>0</v>
      </c>
      <c r="T33" s="103">
        <v>0</v>
      </c>
      <c r="U33" s="86">
        <v>0</v>
      </c>
      <c r="V33" s="87">
        <v>0</v>
      </c>
      <c r="W33" s="107">
        <v>0</v>
      </c>
      <c r="X33" s="88">
        <v>1.3651500000000001</v>
      </c>
      <c r="Y33" s="86">
        <v>0</v>
      </c>
      <c r="Z33" s="87">
        <v>0</v>
      </c>
      <c r="AA33" s="107">
        <v>0</v>
      </c>
      <c r="AB33" s="110">
        <v>0</v>
      </c>
      <c r="AC33" s="65"/>
      <c r="AD33" s="65"/>
      <c r="AE33" s="65"/>
      <c r="AF33" s="65"/>
      <c r="AG33" s="65"/>
      <c r="AH33" s="65"/>
      <c r="AI33" s="65"/>
      <c r="AJ33" s="65"/>
    </row>
    <row r="34" spans="2:36" x14ac:dyDescent="0.15">
      <c r="B34" s="136" t="s">
        <v>1247</v>
      </c>
      <c r="C34" s="138">
        <v>10.6</v>
      </c>
      <c r="D34" s="262" t="s">
        <v>523</v>
      </c>
      <c r="E34" s="70">
        <v>0</v>
      </c>
      <c r="F34" s="73">
        <v>0</v>
      </c>
      <c r="G34" s="73">
        <v>0</v>
      </c>
      <c r="H34" s="41">
        <v>0</v>
      </c>
      <c r="I34" s="76">
        <v>0</v>
      </c>
      <c r="J34" s="73">
        <v>0</v>
      </c>
      <c r="K34" s="73">
        <v>0</v>
      </c>
      <c r="L34" s="41">
        <v>10</v>
      </c>
      <c r="M34" s="76">
        <v>0</v>
      </c>
      <c r="N34" s="73">
        <v>0</v>
      </c>
      <c r="O34" s="73">
        <v>1</v>
      </c>
      <c r="P34" s="41">
        <v>1</v>
      </c>
      <c r="Q34" s="105">
        <v>0</v>
      </c>
      <c r="R34" s="104">
        <v>0</v>
      </c>
      <c r="S34" s="106">
        <v>0</v>
      </c>
      <c r="T34" s="103">
        <v>0</v>
      </c>
      <c r="U34" s="86">
        <v>0</v>
      </c>
      <c r="V34" s="87">
        <v>0</v>
      </c>
      <c r="W34" s="107">
        <v>0</v>
      </c>
      <c r="X34" s="88">
        <v>0.7068500000000002</v>
      </c>
      <c r="Y34" s="86">
        <v>0</v>
      </c>
      <c r="Z34" s="87">
        <v>0</v>
      </c>
      <c r="AA34" s="107">
        <v>1.1399999999999999</v>
      </c>
      <c r="AB34" s="110">
        <v>1</v>
      </c>
      <c r="AC34" s="65"/>
      <c r="AD34" s="65"/>
      <c r="AE34" s="65"/>
      <c r="AF34" s="65"/>
      <c r="AG34" s="65"/>
      <c r="AH34" s="65"/>
      <c r="AI34" s="65"/>
      <c r="AJ34" s="65"/>
    </row>
    <row r="35" spans="2:36" x14ac:dyDescent="0.15">
      <c r="B35" s="136" t="s">
        <v>1248</v>
      </c>
      <c r="C35" s="138">
        <v>10.5</v>
      </c>
      <c r="D35" s="169" t="s">
        <v>523</v>
      </c>
      <c r="E35" s="70">
        <v>0</v>
      </c>
      <c r="F35" s="73">
        <v>0</v>
      </c>
      <c r="G35" s="73">
        <v>0</v>
      </c>
      <c r="H35" s="41">
        <v>0</v>
      </c>
      <c r="I35" s="76">
        <v>0</v>
      </c>
      <c r="J35" s="73">
        <v>0</v>
      </c>
      <c r="K35" s="73">
        <v>1</v>
      </c>
      <c r="L35" s="41">
        <v>6</v>
      </c>
      <c r="M35" s="76">
        <v>0</v>
      </c>
      <c r="N35" s="73">
        <v>0</v>
      </c>
      <c r="O35" s="73">
        <v>1</v>
      </c>
      <c r="P35" s="41">
        <v>0</v>
      </c>
      <c r="Q35" s="105">
        <v>0</v>
      </c>
      <c r="R35" s="104">
        <v>0</v>
      </c>
      <c r="S35" s="106">
        <v>0</v>
      </c>
      <c r="T35" s="103">
        <v>0</v>
      </c>
      <c r="U35" s="86">
        <v>0</v>
      </c>
      <c r="V35" s="87">
        <v>0</v>
      </c>
      <c r="W35" s="107">
        <v>4.0000000000000008E-2</v>
      </c>
      <c r="X35" s="88">
        <v>1.1734499999999999</v>
      </c>
      <c r="Y35" s="86">
        <v>0</v>
      </c>
      <c r="Z35" s="87">
        <v>0</v>
      </c>
      <c r="AA35" s="107">
        <v>4.0999999999999996</v>
      </c>
      <c r="AB35" s="110">
        <v>0</v>
      </c>
      <c r="AC35" s="65"/>
      <c r="AD35" s="65"/>
      <c r="AE35" s="65"/>
      <c r="AF35" s="65"/>
      <c r="AG35" s="65"/>
      <c r="AH35" s="65"/>
      <c r="AI35" s="65"/>
      <c r="AJ35" s="65"/>
    </row>
    <row r="36" spans="2:36" x14ac:dyDescent="0.15">
      <c r="B36" s="136" t="s">
        <v>1249</v>
      </c>
      <c r="C36" s="138">
        <v>10.5</v>
      </c>
      <c r="D36" s="262" t="s">
        <v>523</v>
      </c>
      <c r="E36" s="70">
        <v>0</v>
      </c>
      <c r="F36" s="73">
        <v>0</v>
      </c>
      <c r="G36" s="73">
        <v>0</v>
      </c>
      <c r="H36" s="41">
        <v>0</v>
      </c>
      <c r="I36" s="76">
        <v>0</v>
      </c>
      <c r="J36" s="73">
        <v>0</v>
      </c>
      <c r="K36" s="73">
        <v>0</v>
      </c>
      <c r="L36" s="41">
        <v>7</v>
      </c>
      <c r="M36" s="76">
        <v>0</v>
      </c>
      <c r="N36" s="73">
        <v>0</v>
      </c>
      <c r="O36" s="73">
        <v>1</v>
      </c>
      <c r="P36" s="41">
        <v>1</v>
      </c>
      <c r="Q36" s="105">
        <v>0</v>
      </c>
      <c r="R36" s="104">
        <v>0</v>
      </c>
      <c r="S36" s="106">
        <v>0</v>
      </c>
      <c r="T36" s="103">
        <v>0</v>
      </c>
      <c r="U36" s="86">
        <v>0</v>
      </c>
      <c r="V36" s="87">
        <v>0</v>
      </c>
      <c r="W36" s="107">
        <v>0</v>
      </c>
      <c r="X36" s="88">
        <v>0.69656000000000007</v>
      </c>
      <c r="Y36" s="86">
        <v>0</v>
      </c>
      <c r="Z36" s="87">
        <v>0</v>
      </c>
      <c r="AA36" s="107">
        <v>0.84000000000000008</v>
      </c>
      <c r="AB36" s="110">
        <v>3.95</v>
      </c>
      <c r="AC36" s="65"/>
      <c r="AD36" s="65"/>
      <c r="AE36" s="65"/>
      <c r="AF36" s="65"/>
      <c r="AG36" s="65"/>
      <c r="AH36" s="65"/>
      <c r="AI36" s="65"/>
      <c r="AJ36" s="65"/>
    </row>
    <row r="37" spans="2:36" x14ac:dyDescent="0.15">
      <c r="B37" s="136" t="s">
        <v>1250</v>
      </c>
      <c r="C37" s="138">
        <v>10.6</v>
      </c>
      <c r="D37" s="262" t="s">
        <v>523</v>
      </c>
      <c r="E37" s="70">
        <v>0</v>
      </c>
      <c r="F37" s="73">
        <v>0</v>
      </c>
      <c r="G37" s="73">
        <v>0</v>
      </c>
      <c r="H37" s="41">
        <v>0</v>
      </c>
      <c r="I37" s="76">
        <v>0</v>
      </c>
      <c r="J37" s="73">
        <v>0</v>
      </c>
      <c r="K37" s="73">
        <v>0</v>
      </c>
      <c r="L37" s="41">
        <v>5</v>
      </c>
      <c r="M37" s="76">
        <v>0</v>
      </c>
      <c r="N37" s="73">
        <v>0</v>
      </c>
      <c r="O37" s="73">
        <v>1</v>
      </c>
      <c r="P37" s="41">
        <v>1</v>
      </c>
      <c r="Q37" s="105">
        <v>0</v>
      </c>
      <c r="R37" s="104">
        <v>0</v>
      </c>
      <c r="S37" s="106">
        <v>0</v>
      </c>
      <c r="T37" s="103">
        <v>0</v>
      </c>
      <c r="U37" s="86">
        <v>0</v>
      </c>
      <c r="V37" s="87">
        <v>0</v>
      </c>
      <c r="W37" s="107">
        <v>0</v>
      </c>
      <c r="X37" s="88">
        <v>1.2896399999999999</v>
      </c>
      <c r="Y37" s="86">
        <v>0</v>
      </c>
      <c r="Z37" s="87">
        <v>0</v>
      </c>
      <c r="AA37" s="107">
        <v>11.66</v>
      </c>
      <c r="AB37" s="110">
        <v>1.53</v>
      </c>
      <c r="AC37" s="65"/>
      <c r="AD37" s="65"/>
      <c r="AE37" s="65"/>
      <c r="AF37" s="65"/>
      <c r="AG37" s="65"/>
      <c r="AH37" s="65"/>
      <c r="AI37" s="65"/>
      <c r="AJ37" s="65"/>
    </row>
    <row r="38" spans="2:36" x14ac:dyDescent="0.15">
      <c r="B38" s="136" t="s">
        <v>1251</v>
      </c>
      <c r="C38" s="138">
        <v>10.5</v>
      </c>
      <c r="D38" s="262" t="s">
        <v>523</v>
      </c>
      <c r="E38" s="70">
        <v>0</v>
      </c>
      <c r="F38" s="73">
        <v>0</v>
      </c>
      <c r="G38" s="73">
        <v>0</v>
      </c>
      <c r="H38" s="41">
        <v>0</v>
      </c>
      <c r="I38" s="76">
        <v>0</v>
      </c>
      <c r="J38" s="73">
        <v>0</v>
      </c>
      <c r="K38" s="73">
        <v>1</v>
      </c>
      <c r="L38" s="41">
        <v>4</v>
      </c>
      <c r="M38" s="76">
        <v>0</v>
      </c>
      <c r="N38" s="73">
        <v>0</v>
      </c>
      <c r="O38" s="73">
        <v>1</v>
      </c>
      <c r="P38" s="41">
        <v>2</v>
      </c>
      <c r="Q38" s="105">
        <v>0</v>
      </c>
      <c r="R38" s="104">
        <v>0</v>
      </c>
      <c r="S38" s="106">
        <v>0</v>
      </c>
      <c r="T38" s="103">
        <v>0</v>
      </c>
      <c r="U38" s="86">
        <v>0</v>
      </c>
      <c r="V38" s="87">
        <v>0</v>
      </c>
      <c r="W38" s="107">
        <v>1.0000000000000002E-2</v>
      </c>
      <c r="X38" s="88">
        <v>1.1053999999999999</v>
      </c>
      <c r="Y38" s="86">
        <v>0</v>
      </c>
      <c r="Z38" s="87">
        <v>0</v>
      </c>
      <c r="AA38" s="107">
        <v>4.2</v>
      </c>
      <c r="AB38" s="110">
        <v>5.88</v>
      </c>
      <c r="AC38" s="65"/>
      <c r="AD38" s="65"/>
      <c r="AE38" s="65"/>
      <c r="AF38" s="65"/>
      <c r="AG38" s="65"/>
      <c r="AH38" s="65"/>
      <c r="AI38" s="65"/>
      <c r="AJ38" s="65"/>
    </row>
    <row r="39" spans="2:36" x14ac:dyDescent="0.15">
      <c r="B39" s="136" t="s">
        <v>1252</v>
      </c>
      <c r="C39" s="138">
        <v>10.5</v>
      </c>
      <c r="D39" s="262" t="s">
        <v>523</v>
      </c>
      <c r="E39" s="70">
        <v>0</v>
      </c>
      <c r="F39" s="73">
        <v>0</v>
      </c>
      <c r="G39" s="73">
        <v>0</v>
      </c>
      <c r="H39" s="41">
        <v>0</v>
      </c>
      <c r="I39" s="76">
        <v>0</v>
      </c>
      <c r="J39" s="73">
        <v>0</v>
      </c>
      <c r="K39" s="73">
        <v>0</v>
      </c>
      <c r="L39" s="41">
        <v>6</v>
      </c>
      <c r="M39" s="76">
        <v>0</v>
      </c>
      <c r="N39" s="73">
        <v>0</v>
      </c>
      <c r="O39" s="73">
        <v>0</v>
      </c>
      <c r="P39" s="41">
        <v>0</v>
      </c>
      <c r="Q39" s="105">
        <v>0</v>
      </c>
      <c r="R39" s="104">
        <v>0</v>
      </c>
      <c r="S39" s="106">
        <v>0</v>
      </c>
      <c r="T39" s="103">
        <v>0</v>
      </c>
      <c r="U39" s="86">
        <v>0</v>
      </c>
      <c r="V39" s="87">
        <v>0</v>
      </c>
      <c r="W39" s="107">
        <v>0</v>
      </c>
      <c r="X39" s="88">
        <v>0.26069000000000003</v>
      </c>
      <c r="Y39" s="86">
        <v>0</v>
      </c>
      <c r="Z39" s="87">
        <v>0</v>
      </c>
      <c r="AA39" s="107">
        <v>0</v>
      </c>
      <c r="AB39" s="110">
        <v>0</v>
      </c>
      <c r="AC39" s="65"/>
      <c r="AD39" s="65"/>
      <c r="AE39" s="65"/>
      <c r="AF39" s="65"/>
      <c r="AG39" s="65"/>
      <c r="AH39" s="65"/>
      <c r="AI39" s="65"/>
      <c r="AJ39" s="65"/>
    </row>
    <row r="40" spans="2:36" x14ac:dyDescent="0.15">
      <c r="B40" s="136" t="s">
        <v>1253</v>
      </c>
      <c r="C40" s="138">
        <v>10.5</v>
      </c>
      <c r="D40" s="169" t="s">
        <v>523</v>
      </c>
      <c r="E40" s="70">
        <v>0</v>
      </c>
      <c r="F40" s="73">
        <v>0</v>
      </c>
      <c r="G40" s="73">
        <v>0</v>
      </c>
      <c r="H40" s="41">
        <v>0</v>
      </c>
      <c r="I40" s="76">
        <v>0</v>
      </c>
      <c r="J40" s="73">
        <v>0</v>
      </c>
      <c r="K40" s="73">
        <v>0</v>
      </c>
      <c r="L40" s="41">
        <v>3</v>
      </c>
      <c r="M40" s="76">
        <v>0</v>
      </c>
      <c r="N40" s="73">
        <v>0</v>
      </c>
      <c r="O40" s="73">
        <v>0</v>
      </c>
      <c r="P40" s="41">
        <v>0</v>
      </c>
      <c r="Q40" s="105">
        <v>0</v>
      </c>
      <c r="R40" s="104">
        <v>0</v>
      </c>
      <c r="S40" s="106">
        <v>0</v>
      </c>
      <c r="T40" s="103">
        <v>0</v>
      </c>
      <c r="U40" s="86">
        <v>0</v>
      </c>
      <c r="V40" s="87">
        <v>0</v>
      </c>
      <c r="W40" s="107">
        <v>0</v>
      </c>
      <c r="X40" s="88">
        <v>0.21970000000000001</v>
      </c>
      <c r="Y40" s="86">
        <v>0</v>
      </c>
      <c r="Z40" s="87">
        <v>0</v>
      </c>
      <c r="AA40" s="107">
        <v>0</v>
      </c>
      <c r="AB40" s="110">
        <v>0</v>
      </c>
      <c r="AC40" s="65"/>
      <c r="AD40" s="65"/>
      <c r="AE40" s="65"/>
      <c r="AF40" s="65"/>
      <c r="AG40" s="65"/>
      <c r="AH40" s="65"/>
      <c r="AI40" s="65"/>
      <c r="AJ40" s="65"/>
    </row>
    <row r="41" spans="2:36" x14ac:dyDescent="0.15">
      <c r="B41" s="136" t="s">
        <v>1254</v>
      </c>
      <c r="C41" s="138">
        <v>10.6</v>
      </c>
      <c r="D41" s="262" t="s">
        <v>523</v>
      </c>
      <c r="E41" s="70">
        <v>0</v>
      </c>
      <c r="F41" s="73">
        <v>0</v>
      </c>
      <c r="G41" s="73">
        <v>0</v>
      </c>
      <c r="H41" s="41">
        <v>0</v>
      </c>
      <c r="I41" s="76">
        <v>0</v>
      </c>
      <c r="J41" s="73">
        <v>0</v>
      </c>
      <c r="K41" s="73">
        <v>0</v>
      </c>
      <c r="L41" s="41">
        <v>2</v>
      </c>
      <c r="M41" s="76">
        <v>0</v>
      </c>
      <c r="N41" s="73">
        <v>0</v>
      </c>
      <c r="O41" s="73">
        <v>0</v>
      </c>
      <c r="P41" s="41">
        <v>1</v>
      </c>
      <c r="Q41" s="105">
        <v>0</v>
      </c>
      <c r="R41" s="104">
        <v>0</v>
      </c>
      <c r="S41" s="106">
        <v>0</v>
      </c>
      <c r="T41" s="103">
        <v>0</v>
      </c>
      <c r="U41" s="86">
        <v>0</v>
      </c>
      <c r="V41" s="87">
        <v>0</v>
      </c>
      <c r="W41" s="107">
        <v>0</v>
      </c>
      <c r="X41" s="88">
        <v>4.7550000000000002E-2</v>
      </c>
      <c r="Y41" s="86">
        <v>0</v>
      </c>
      <c r="Z41" s="87">
        <v>0</v>
      </c>
      <c r="AA41" s="107">
        <v>0</v>
      </c>
      <c r="AB41" s="110">
        <v>2.04</v>
      </c>
      <c r="AC41" s="65"/>
      <c r="AD41" s="65"/>
      <c r="AE41" s="65"/>
      <c r="AF41" s="65"/>
      <c r="AG41" s="65"/>
      <c r="AH41" s="65"/>
      <c r="AI41" s="65"/>
      <c r="AJ41" s="65"/>
    </row>
    <row r="42" spans="2:36" x14ac:dyDescent="0.15">
      <c r="B42" s="136" t="s">
        <v>1255</v>
      </c>
      <c r="C42" s="137">
        <v>10.5</v>
      </c>
      <c r="D42" s="262" t="s">
        <v>523</v>
      </c>
      <c r="E42" s="70">
        <v>0</v>
      </c>
      <c r="F42" s="73">
        <v>0</v>
      </c>
      <c r="G42" s="73">
        <v>0</v>
      </c>
      <c r="H42" s="41">
        <v>0</v>
      </c>
      <c r="I42" s="76">
        <v>0</v>
      </c>
      <c r="J42" s="73">
        <v>0</v>
      </c>
      <c r="K42" s="73">
        <v>0</v>
      </c>
      <c r="L42" s="41">
        <v>8</v>
      </c>
      <c r="M42" s="76">
        <v>0</v>
      </c>
      <c r="N42" s="73">
        <v>0</v>
      </c>
      <c r="O42" s="73">
        <v>0</v>
      </c>
      <c r="P42" s="41">
        <v>0</v>
      </c>
      <c r="Q42" s="105">
        <v>0</v>
      </c>
      <c r="R42" s="104">
        <v>0</v>
      </c>
      <c r="S42" s="106">
        <v>0</v>
      </c>
      <c r="T42" s="103">
        <v>0</v>
      </c>
      <c r="U42" s="86">
        <v>0</v>
      </c>
      <c r="V42" s="87">
        <v>0</v>
      </c>
      <c r="W42" s="107">
        <v>0</v>
      </c>
      <c r="X42" s="88">
        <v>0.26709000000000005</v>
      </c>
      <c r="Y42" s="86">
        <v>0</v>
      </c>
      <c r="Z42" s="87">
        <v>0</v>
      </c>
      <c r="AA42" s="107">
        <v>0</v>
      </c>
      <c r="AB42" s="110">
        <v>0</v>
      </c>
      <c r="AC42" s="65"/>
      <c r="AD42" s="65"/>
      <c r="AE42" s="65"/>
      <c r="AF42" s="65"/>
      <c r="AG42" s="65"/>
      <c r="AH42" s="65"/>
      <c r="AI42" s="65"/>
      <c r="AJ42" s="65"/>
    </row>
    <row r="43" spans="2:36" ht="12.75" thickBot="1" x14ac:dyDescent="0.2">
      <c r="B43" s="136" t="s">
        <v>1256</v>
      </c>
      <c r="C43" s="102">
        <v>10.6</v>
      </c>
      <c r="D43" s="262" t="s">
        <v>523</v>
      </c>
      <c r="E43" s="71">
        <v>0</v>
      </c>
      <c r="F43" s="74">
        <v>0</v>
      </c>
      <c r="G43" s="74">
        <v>0</v>
      </c>
      <c r="H43" s="42">
        <v>0</v>
      </c>
      <c r="I43" s="77">
        <v>0</v>
      </c>
      <c r="J43" s="74">
        <v>0</v>
      </c>
      <c r="K43" s="74">
        <v>0</v>
      </c>
      <c r="L43" s="42">
        <v>5</v>
      </c>
      <c r="M43" s="77">
        <v>0</v>
      </c>
      <c r="N43" s="74">
        <v>0</v>
      </c>
      <c r="O43" s="74">
        <v>0</v>
      </c>
      <c r="P43" s="42">
        <v>0</v>
      </c>
      <c r="Q43" s="105">
        <v>0</v>
      </c>
      <c r="R43" s="104">
        <v>0</v>
      </c>
      <c r="S43" s="106">
        <v>0</v>
      </c>
      <c r="T43" s="103">
        <v>0</v>
      </c>
      <c r="U43" s="86">
        <v>0</v>
      </c>
      <c r="V43" s="87">
        <v>0</v>
      </c>
      <c r="W43" s="107">
        <v>0</v>
      </c>
      <c r="X43" s="88">
        <v>4.6380000000000005E-2</v>
      </c>
      <c r="Y43" s="86">
        <v>0</v>
      </c>
      <c r="Z43" s="87">
        <v>0</v>
      </c>
      <c r="AA43" s="108">
        <v>0</v>
      </c>
      <c r="AB43" s="111">
        <v>0</v>
      </c>
      <c r="AC43" s="65"/>
      <c r="AD43" s="65"/>
      <c r="AE43" s="65"/>
      <c r="AF43" s="65"/>
      <c r="AG43" s="65"/>
      <c r="AH43" s="65"/>
      <c r="AI43" s="65"/>
      <c r="AJ43" s="65"/>
    </row>
    <row r="44" spans="2:36" ht="12.75" thickTop="1" x14ac:dyDescent="0.15">
      <c r="B44" s="136" t="s">
        <v>1257</v>
      </c>
      <c r="C44" s="137">
        <v>10.5</v>
      </c>
      <c r="D44" s="262" t="s">
        <v>523</v>
      </c>
      <c r="E44" s="70">
        <v>0</v>
      </c>
      <c r="F44" s="73">
        <v>0</v>
      </c>
      <c r="G44" s="73">
        <v>0</v>
      </c>
      <c r="H44" s="252">
        <v>0</v>
      </c>
      <c r="I44" s="253">
        <v>0</v>
      </c>
      <c r="J44" s="73">
        <v>0</v>
      </c>
      <c r="K44" s="73">
        <v>1</v>
      </c>
      <c r="L44" s="252">
        <v>1</v>
      </c>
      <c r="M44" s="253">
        <v>0</v>
      </c>
      <c r="N44" s="73">
        <v>0</v>
      </c>
      <c r="O44" s="73">
        <v>0</v>
      </c>
      <c r="P44" s="252">
        <v>2</v>
      </c>
      <c r="Q44" s="254">
        <v>0</v>
      </c>
      <c r="R44" s="255">
        <v>0</v>
      </c>
      <c r="S44" s="255">
        <v>0</v>
      </c>
      <c r="T44" s="256">
        <v>0</v>
      </c>
      <c r="U44" s="257">
        <v>0</v>
      </c>
      <c r="V44" s="107">
        <v>0</v>
      </c>
      <c r="W44" s="107">
        <v>7.4999999999999997E-2</v>
      </c>
      <c r="X44" s="258">
        <v>2.2800000000000001E-2</v>
      </c>
      <c r="Y44" s="259">
        <v>0</v>
      </c>
      <c r="Z44" s="107">
        <v>0</v>
      </c>
      <c r="AA44" s="107">
        <v>0</v>
      </c>
      <c r="AB44" s="110">
        <v>2.54</v>
      </c>
    </row>
    <row r="45" spans="2:36" x14ac:dyDescent="0.15">
      <c r="B45" s="136" t="s">
        <v>1258</v>
      </c>
      <c r="C45" s="138">
        <v>10.6</v>
      </c>
      <c r="D45" s="262" t="s">
        <v>523</v>
      </c>
      <c r="E45" s="70">
        <v>0</v>
      </c>
      <c r="F45" s="73">
        <v>0</v>
      </c>
      <c r="G45" s="73">
        <v>0</v>
      </c>
      <c r="H45" s="252">
        <v>0</v>
      </c>
      <c r="I45" s="253">
        <v>0</v>
      </c>
      <c r="J45" s="73">
        <v>0</v>
      </c>
      <c r="K45" s="73">
        <v>0</v>
      </c>
      <c r="L45" s="252">
        <v>2</v>
      </c>
      <c r="M45" s="253">
        <v>0</v>
      </c>
      <c r="N45" s="73">
        <v>0</v>
      </c>
      <c r="O45" s="73">
        <v>0</v>
      </c>
      <c r="P45" s="252">
        <v>1</v>
      </c>
      <c r="Q45" s="260">
        <v>0</v>
      </c>
      <c r="R45" s="255">
        <v>0</v>
      </c>
      <c r="S45" s="255">
        <v>0</v>
      </c>
      <c r="T45" s="256">
        <v>0</v>
      </c>
      <c r="U45" s="257">
        <v>0</v>
      </c>
      <c r="V45" s="107">
        <v>0</v>
      </c>
      <c r="W45" s="107">
        <v>0</v>
      </c>
      <c r="X45" s="258">
        <v>5.2019999999999997E-2</v>
      </c>
      <c r="Y45" s="259">
        <v>0</v>
      </c>
      <c r="Z45" s="107">
        <v>0</v>
      </c>
      <c r="AA45" s="107">
        <v>0</v>
      </c>
      <c r="AB45" s="110">
        <v>1.7600000000000002</v>
      </c>
    </row>
    <row r="46" spans="2:36" x14ac:dyDescent="0.15">
      <c r="B46" s="136" t="s">
        <v>1259</v>
      </c>
      <c r="C46" s="138">
        <v>10.6</v>
      </c>
      <c r="D46" s="262" t="s">
        <v>523</v>
      </c>
      <c r="E46" s="70">
        <v>0</v>
      </c>
      <c r="F46" s="73">
        <v>0</v>
      </c>
      <c r="G46" s="73">
        <v>0</v>
      </c>
      <c r="H46" s="252">
        <v>0</v>
      </c>
      <c r="I46" s="253">
        <v>0</v>
      </c>
      <c r="J46" s="73">
        <v>0</v>
      </c>
      <c r="K46" s="73">
        <v>2</v>
      </c>
      <c r="L46" s="252">
        <v>4</v>
      </c>
      <c r="M46" s="253">
        <v>0</v>
      </c>
      <c r="N46" s="73">
        <v>0</v>
      </c>
      <c r="O46" s="73">
        <v>0</v>
      </c>
      <c r="P46" s="252">
        <v>0</v>
      </c>
      <c r="Q46" s="254">
        <v>0</v>
      </c>
      <c r="R46" s="255">
        <v>0</v>
      </c>
      <c r="S46" s="261">
        <v>0</v>
      </c>
      <c r="T46" s="256">
        <v>0</v>
      </c>
      <c r="U46" s="257">
        <v>0</v>
      </c>
      <c r="V46" s="107">
        <v>0</v>
      </c>
      <c r="W46" s="107">
        <v>0.62</v>
      </c>
      <c r="X46" s="258">
        <v>0.22517000000000001</v>
      </c>
      <c r="Y46" s="259">
        <v>0</v>
      </c>
      <c r="Z46" s="107">
        <v>0</v>
      </c>
      <c r="AA46" s="107">
        <v>0</v>
      </c>
      <c r="AB46" s="110">
        <v>0</v>
      </c>
    </row>
    <row r="47" spans="2:36" x14ac:dyDescent="0.15">
      <c r="B47" s="136" t="s">
        <v>1260</v>
      </c>
      <c r="C47" s="138">
        <v>10.6</v>
      </c>
      <c r="D47" s="262" t="s">
        <v>523</v>
      </c>
      <c r="E47" s="70">
        <v>0</v>
      </c>
      <c r="F47" s="73">
        <v>0</v>
      </c>
      <c r="G47" s="73">
        <v>0</v>
      </c>
      <c r="H47" s="252">
        <v>0</v>
      </c>
      <c r="I47" s="253">
        <v>0</v>
      </c>
      <c r="J47" s="73">
        <v>0</v>
      </c>
      <c r="K47" s="73">
        <v>0</v>
      </c>
      <c r="L47" s="252">
        <v>5</v>
      </c>
      <c r="M47" s="253">
        <v>0</v>
      </c>
      <c r="N47" s="73">
        <v>0</v>
      </c>
      <c r="O47" s="73">
        <v>0</v>
      </c>
      <c r="P47" s="252">
        <v>0</v>
      </c>
      <c r="Q47" s="254">
        <v>0</v>
      </c>
      <c r="R47" s="255">
        <v>0</v>
      </c>
      <c r="S47" s="261">
        <v>0</v>
      </c>
      <c r="T47" s="256">
        <v>0</v>
      </c>
      <c r="U47" s="257">
        <v>0</v>
      </c>
      <c r="V47" s="107">
        <v>0</v>
      </c>
      <c r="W47" s="107">
        <v>0</v>
      </c>
      <c r="X47" s="258">
        <v>0.55769999999999997</v>
      </c>
      <c r="Y47" s="259">
        <v>0</v>
      </c>
      <c r="Z47" s="107">
        <v>0</v>
      </c>
      <c r="AA47" s="107">
        <v>0</v>
      </c>
      <c r="AB47" s="110">
        <v>0</v>
      </c>
    </row>
    <row r="48" spans="2:36" x14ac:dyDescent="0.15">
      <c r="B48" s="136" t="s">
        <v>1261</v>
      </c>
      <c r="C48" s="138">
        <v>10.6</v>
      </c>
      <c r="D48" s="262" t="s">
        <v>523</v>
      </c>
      <c r="E48" s="70">
        <v>0</v>
      </c>
      <c r="F48" s="73">
        <v>0</v>
      </c>
      <c r="G48" s="73">
        <v>0</v>
      </c>
      <c r="H48" s="252">
        <v>0</v>
      </c>
      <c r="I48" s="253">
        <v>0</v>
      </c>
      <c r="J48" s="73">
        <v>0</v>
      </c>
      <c r="K48" s="73">
        <v>0</v>
      </c>
      <c r="L48" s="252">
        <v>5</v>
      </c>
      <c r="M48" s="253">
        <v>0</v>
      </c>
      <c r="N48" s="73">
        <v>0</v>
      </c>
      <c r="O48" s="73">
        <v>1</v>
      </c>
      <c r="P48" s="252">
        <v>1</v>
      </c>
      <c r="Q48" s="254">
        <v>0</v>
      </c>
      <c r="R48" s="255">
        <v>0</v>
      </c>
      <c r="S48" s="255">
        <v>0</v>
      </c>
      <c r="T48" s="256">
        <v>0</v>
      </c>
      <c r="U48" s="257">
        <v>0</v>
      </c>
      <c r="V48" s="107">
        <v>0</v>
      </c>
      <c r="W48" s="107">
        <v>0</v>
      </c>
      <c r="X48" s="258">
        <v>0.30900000000000005</v>
      </c>
      <c r="Y48" s="259">
        <v>0</v>
      </c>
      <c r="Z48" s="107">
        <v>0</v>
      </c>
      <c r="AA48" s="107">
        <v>4.4000000000000004</v>
      </c>
      <c r="AB48" s="110">
        <v>0.55999999999999994</v>
      </c>
    </row>
    <row r="49" spans="2:28" x14ac:dyDescent="0.15">
      <c r="B49" s="136" t="s">
        <v>1262</v>
      </c>
      <c r="C49" s="138">
        <v>10.5</v>
      </c>
      <c r="D49" s="169" t="s">
        <v>523</v>
      </c>
      <c r="E49" s="70">
        <v>0</v>
      </c>
      <c r="F49" s="73">
        <v>0</v>
      </c>
      <c r="G49" s="73">
        <v>0</v>
      </c>
      <c r="H49" s="41">
        <v>0</v>
      </c>
      <c r="I49" s="76">
        <v>0</v>
      </c>
      <c r="J49" s="73">
        <v>0</v>
      </c>
      <c r="K49" s="73">
        <v>0</v>
      </c>
      <c r="L49" s="41">
        <v>5</v>
      </c>
      <c r="M49" s="76">
        <v>0</v>
      </c>
      <c r="N49" s="73">
        <v>0</v>
      </c>
      <c r="O49" s="73">
        <v>2</v>
      </c>
      <c r="P49" s="41">
        <v>2</v>
      </c>
      <c r="Q49" s="105">
        <v>0</v>
      </c>
      <c r="R49" s="104">
        <v>0</v>
      </c>
      <c r="S49" s="106">
        <v>0</v>
      </c>
      <c r="T49" s="103">
        <v>0</v>
      </c>
      <c r="U49" s="86">
        <v>0</v>
      </c>
      <c r="V49" s="87">
        <v>0</v>
      </c>
      <c r="W49" s="107">
        <v>0</v>
      </c>
      <c r="X49" s="88">
        <v>0.81792000000000009</v>
      </c>
      <c r="Y49" s="86">
        <v>0</v>
      </c>
      <c r="Z49" s="87">
        <v>0</v>
      </c>
      <c r="AA49" s="107">
        <v>7.1</v>
      </c>
      <c r="AB49" s="110">
        <v>13.08</v>
      </c>
    </row>
    <row r="50" spans="2:28" x14ac:dyDescent="0.15">
      <c r="B50" s="136" t="s">
        <v>555</v>
      </c>
      <c r="C50" s="138">
        <v>3.2</v>
      </c>
      <c r="D50" s="262" t="s">
        <v>523</v>
      </c>
      <c r="E50" s="70">
        <v>0</v>
      </c>
      <c r="F50" s="73">
        <v>0</v>
      </c>
      <c r="G50" s="73">
        <v>0</v>
      </c>
      <c r="H50" s="41">
        <v>0</v>
      </c>
      <c r="I50" s="76">
        <v>0</v>
      </c>
      <c r="J50" s="73">
        <v>0</v>
      </c>
      <c r="K50" s="73">
        <v>3</v>
      </c>
      <c r="L50" s="41">
        <v>2</v>
      </c>
      <c r="M50" s="76">
        <v>0</v>
      </c>
      <c r="N50" s="73">
        <v>0</v>
      </c>
      <c r="O50" s="73">
        <v>0</v>
      </c>
      <c r="P50" s="41">
        <v>0</v>
      </c>
      <c r="Q50" s="105">
        <v>0</v>
      </c>
      <c r="R50" s="104">
        <v>0</v>
      </c>
      <c r="S50" s="106">
        <v>0</v>
      </c>
      <c r="T50" s="103">
        <v>0</v>
      </c>
      <c r="U50" s="86">
        <v>0</v>
      </c>
      <c r="V50" s="87">
        <v>0</v>
      </c>
      <c r="W50" s="107">
        <v>169.14000000000001</v>
      </c>
      <c r="X50" s="88">
        <v>40.32</v>
      </c>
      <c r="Y50" s="86">
        <v>0</v>
      </c>
      <c r="Z50" s="87">
        <v>0</v>
      </c>
      <c r="AA50" s="107">
        <v>0</v>
      </c>
      <c r="AB50" s="110">
        <v>0</v>
      </c>
    </row>
    <row r="51" spans="2:28" x14ac:dyDescent="0.15">
      <c r="B51" s="136"/>
      <c r="C51" s="138"/>
      <c r="D51" s="262"/>
      <c r="E51" s="70"/>
      <c r="F51" s="73"/>
      <c r="G51" s="73"/>
      <c r="H51" s="41"/>
      <c r="I51" s="76"/>
      <c r="J51" s="73"/>
      <c r="K51" s="73"/>
      <c r="L51" s="41"/>
      <c r="M51" s="76"/>
      <c r="N51" s="73"/>
      <c r="O51" s="73"/>
      <c r="P51" s="41"/>
      <c r="Q51" s="105"/>
      <c r="R51" s="104"/>
      <c r="S51" s="106"/>
      <c r="T51" s="103"/>
      <c r="U51" s="86"/>
      <c r="V51" s="87"/>
      <c r="W51" s="107"/>
      <c r="X51" s="88"/>
      <c r="Y51" s="86"/>
      <c r="Z51" s="87"/>
      <c r="AA51" s="107"/>
      <c r="AB51" s="110"/>
    </row>
    <row r="52" spans="2:28" x14ac:dyDescent="0.15">
      <c r="B52" s="136"/>
      <c r="C52" s="138"/>
      <c r="D52" s="262"/>
      <c r="E52" s="70"/>
      <c r="F52" s="73"/>
      <c r="G52" s="73"/>
      <c r="H52" s="41"/>
      <c r="I52" s="76"/>
      <c r="J52" s="73"/>
      <c r="K52" s="73"/>
      <c r="L52" s="41"/>
      <c r="M52" s="76"/>
      <c r="N52" s="73"/>
      <c r="O52" s="73"/>
      <c r="P52" s="41"/>
      <c r="Q52" s="105"/>
      <c r="R52" s="104"/>
      <c r="S52" s="106"/>
      <c r="T52" s="103"/>
      <c r="U52" s="86"/>
      <c r="V52" s="87"/>
      <c r="W52" s="107"/>
      <c r="X52" s="88"/>
      <c r="Y52" s="86"/>
      <c r="Z52" s="87"/>
      <c r="AA52" s="107"/>
      <c r="AB52" s="110"/>
    </row>
    <row r="53" spans="2:28" x14ac:dyDescent="0.15">
      <c r="B53" s="136"/>
      <c r="C53" s="138"/>
      <c r="D53" s="262"/>
      <c r="E53" s="70"/>
      <c r="F53" s="73"/>
      <c r="G53" s="73"/>
      <c r="H53" s="41"/>
      <c r="I53" s="76"/>
      <c r="J53" s="73"/>
      <c r="K53" s="73"/>
      <c r="L53" s="41"/>
      <c r="M53" s="76"/>
      <c r="N53" s="73"/>
      <c r="O53" s="73"/>
      <c r="P53" s="41"/>
      <c r="Q53" s="105"/>
      <c r="R53" s="104"/>
      <c r="S53" s="106"/>
      <c r="T53" s="103"/>
      <c r="U53" s="86"/>
      <c r="V53" s="87"/>
      <c r="W53" s="107"/>
      <c r="X53" s="88"/>
      <c r="Y53" s="86"/>
      <c r="Z53" s="87"/>
      <c r="AA53" s="107"/>
      <c r="AB53" s="110"/>
    </row>
    <row r="54" spans="2:28" x14ac:dyDescent="0.15">
      <c r="B54" s="136"/>
      <c r="C54" s="138"/>
      <c r="D54" s="169"/>
      <c r="E54" s="70"/>
      <c r="F54" s="73"/>
      <c r="G54" s="73"/>
      <c r="H54" s="41"/>
      <c r="I54" s="76"/>
      <c r="J54" s="73"/>
      <c r="K54" s="73"/>
      <c r="L54" s="41"/>
      <c r="M54" s="76"/>
      <c r="N54" s="73"/>
      <c r="O54" s="73"/>
      <c r="P54" s="41"/>
      <c r="Q54" s="105"/>
      <c r="R54" s="104"/>
      <c r="S54" s="106"/>
      <c r="T54" s="103"/>
      <c r="U54" s="86"/>
      <c r="V54" s="87"/>
      <c r="W54" s="107"/>
      <c r="X54" s="88"/>
      <c r="Y54" s="86"/>
      <c r="Z54" s="87"/>
      <c r="AA54" s="107"/>
      <c r="AB54" s="110"/>
    </row>
    <row r="55" spans="2:28" x14ac:dyDescent="0.15">
      <c r="B55" s="136"/>
      <c r="C55" s="138"/>
      <c r="D55" s="262"/>
      <c r="E55" s="70"/>
      <c r="F55" s="73"/>
      <c r="G55" s="73"/>
      <c r="H55" s="41"/>
      <c r="I55" s="76"/>
      <c r="J55" s="73"/>
      <c r="K55" s="73"/>
      <c r="L55" s="41"/>
      <c r="M55" s="76"/>
      <c r="N55" s="73"/>
      <c r="O55" s="73"/>
      <c r="P55" s="41"/>
      <c r="Q55" s="105"/>
      <c r="R55" s="104"/>
      <c r="S55" s="106"/>
      <c r="T55" s="103"/>
      <c r="U55" s="86"/>
      <c r="V55" s="87"/>
      <c r="W55" s="107"/>
      <c r="X55" s="88"/>
      <c r="Y55" s="86"/>
      <c r="Z55" s="87"/>
      <c r="AA55" s="107"/>
      <c r="AB55" s="110"/>
    </row>
    <row r="56" spans="2:28" x14ac:dyDescent="0.15">
      <c r="B56" s="136"/>
      <c r="C56" s="138"/>
      <c r="D56" s="262"/>
      <c r="E56" s="70"/>
      <c r="F56" s="73"/>
      <c r="G56" s="73"/>
      <c r="H56" s="41"/>
      <c r="I56" s="76"/>
      <c r="J56" s="73"/>
      <c r="K56" s="73"/>
      <c r="L56" s="41"/>
      <c r="M56" s="76"/>
      <c r="N56" s="73"/>
      <c r="O56" s="73"/>
      <c r="P56" s="41"/>
      <c r="Q56" s="105"/>
      <c r="R56" s="104"/>
      <c r="S56" s="106"/>
      <c r="T56" s="103"/>
      <c r="U56" s="86"/>
      <c r="V56" s="87"/>
      <c r="W56" s="107"/>
      <c r="X56" s="88"/>
      <c r="Y56" s="86"/>
      <c r="Z56" s="87"/>
      <c r="AA56" s="107"/>
      <c r="AB56" s="110"/>
    </row>
    <row r="57" spans="2:28" x14ac:dyDescent="0.15">
      <c r="B57" s="136"/>
      <c r="C57" s="138"/>
      <c r="D57" s="262"/>
      <c r="E57" s="70"/>
      <c r="F57" s="73"/>
      <c r="G57" s="73"/>
      <c r="H57" s="41"/>
      <c r="I57" s="76"/>
      <c r="J57" s="73"/>
      <c r="K57" s="73"/>
      <c r="L57" s="41"/>
      <c r="M57" s="76"/>
      <c r="N57" s="73"/>
      <c r="O57" s="73"/>
      <c r="P57" s="41"/>
      <c r="Q57" s="105"/>
      <c r="R57" s="104"/>
      <c r="S57" s="106"/>
      <c r="T57" s="103"/>
      <c r="U57" s="86"/>
      <c r="V57" s="87"/>
      <c r="W57" s="107"/>
      <c r="X57" s="88"/>
      <c r="Y57" s="86"/>
      <c r="Z57" s="87"/>
      <c r="AA57" s="107"/>
      <c r="AB57" s="110"/>
    </row>
    <row r="58" spans="2:28" x14ac:dyDescent="0.15">
      <c r="B58" s="136"/>
      <c r="C58" s="138"/>
      <c r="D58" s="262"/>
      <c r="E58" s="70"/>
      <c r="F58" s="73"/>
      <c r="G58" s="73"/>
      <c r="H58" s="41"/>
      <c r="I58" s="76"/>
      <c r="J58" s="73"/>
      <c r="K58" s="73"/>
      <c r="L58" s="41"/>
      <c r="M58" s="76"/>
      <c r="N58" s="73"/>
      <c r="O58" s="73"/>
      <c r="P58" s="41"/>
      <c r="Q58" s="105"/>
      <c r="R58" s="104"/>
      <c r="S58" s="106"/>
      <c r="T58" s="103"/>
      <c r="U58" s="86"/>
      <c r="V58" s="87"/>
      <c r="W58" s="107"/>
      <c r="X58" s="88"/>
      <c r="Y58" s="86"/>
      <c r="Z58" s="87"/>
      <c r="AA58" s="107"/>
      <c r="AB58" s="110"/>
    </row>
    <row r="59" spans="2:28" x14ac:dyDescent="0.15">
      <c r="B59" s="136"/>
      <c r="C59" s="138"/>
      <c r="D59" s="169"/>
      <c r="E59" s="70"/>
      <c r="F59" s="73"/>
      <c r="G59" s="73"/>
      <c r="H59" s="41"/>
      <c r="I59" s="76"/>
      <c r="J59" s="73"/>
      <c r="K59" s="73"/>
      <c r="L59" s="41"/>
      <c r="M59" s="76"/>
      <c r="N59" s="73"/>
      <c r="O59" s="73"/>
      <c r="P59" s="41"/>
      <c r="Q59" s="105"/>
      <c r="R59" s="104"/>
      <c r="S59" s="106"/>
      <c r="T59" s="103"/>
      <c r="U59" s="86"/>
      <c r="V59" s="87"/>
      <c r="W59" s="107"/>
      <c r="X59" s="88"/>
      <c r="Y59" s="86"/>
      <c r="Z59" s="87"/>
      <c r="AA59" s="107"/>
      <c r="AB59" s="110"/>
    </row>
    <row r="60" spans="2:28" x14ac:dyDescent="0.15">
      <c r="B60" s="136"/>
      <c r="C60" s="138"/>
      <c r="D60" s="262"/>
      <c r="E60" s="70"/>
      <c r="F60" s="73"/>
      <c r="G60" s="73"/>
      <c r="H60" s="41"/>
      <c r="I60" s="76"/>
      <c r="J60" s="73"/>
      <c r="K60" s="73"/>
      <c r="L60" s="41"/>
      <c r="M60" s="76"/>
      <c r="N60" s="73"/>
      <c r="O60" s="73"/>
      <c r="P60" s="41"/>
      <c r="Q60" s="105"/>
      <c r="R60" s="104"/>
      <c r="S60" s="106"/>
      <c r="T60" s="103"/>
      <c r="U60" s="86"/>
      <c r="V60" s="87"/>
      <c r="W60" s="107"/>
      <c r="X60" s="88"/>
      <c r="Y60" s="86"/>
      <c r="Z60" s="87"/>
      <c r="AA60" s="107"/>
      <c r="AB60" s="110"/>
    </row>
    <row r="61" spans="2:28" x14ac:dyDescent="0.15">
      <c r="B61" s="136"/>
      <c r="C61" s="138"/>
      <c r="D61" s="262"/>
      <c r="E61" s="70"/>
      <c r="F61" s="73"/>
      <c r="G61" s="73"/>
      <c r="H61" s="41"/>
      <c r="I61" s="76"/>
      <c r="J61" s="73"/>
      <c r="K61" s="73"/>
      <c r="L61" s="41"/>
      <c r="M61" s="76"/>
      <c r="N61" s="73"/>
      <c r="O61" s="73"/>
      <c r="P61" s="41"/>
      <c r="Q61" s="105"/>
      <c r="R61" s="104"/>
      <c r="S61" s="106"/>
      <c r="T61" s="103"/>
      <c r="U61" s="86"/>
      <c r="V61" s="87"/>
      <c r="W61" s="107"/>
      <c r="X61" s="88"/>
      <c r="Y61" s="86"/>
      <c r="Z61" s="87"/>
      <c r="AA61" s="107"/>
      <c r="AB61" s="110"/>
    </row>
    <row r="62" spans="2:28" x14ac:dyDescent="0.15">
      <c r="B62" s="136"/>
      <c r="C62" s="138"/>
      <c r="D62" s="262"/>
      <c r="E62" s="70"/>
      <c r="F62" s="73"/>
      <c r="G62" s="73"/>
      <c r="H62" s="41"/>
      <c r="I62" s="76"/>
      <c r="J62" s="73"/>
      <c r="K62" s="73"/>
      <c r="L62" s="41"/>
      <c r="M62" s="76"/>
      <c r="N62" s="73"/>
      <c r="O62" s="73"/>
      <c r="P62" s="41"/>
      <c r="Q62" s="105"/>
      <c r="R62" s="104"/>
      <c r="S62" s="106"/>
      <c r="T62" s="103"/>
      <c r="U62" s="86"/>
      <c r="V62" s="87"/>
      <c r="W62" s="107"/>
      <c r="X62" s="88"/>
      <c r="Y62" s="86"/>
      <c r="Z62" s="87"/>
      <c r="AA62" s="107"/>
      <c r="AB62" s="110"/>
    </row>
    <row r="63" spans="2:28" x14ac:dyDescent="0.15">
      <c r="B63" s="136"/>
      <c r="C63" s="138"/>
      <c r="D63" s="262"/>
      <c r="E63" s="70"/>
      <c r="F63" s="73"/>
      <c r="G63" s="73"/>
      <c r="H63" s="41"/>
      <c r="I63" s="76"/>
      <c r="J63" s="73"/>
      <c r="K63" s="73"/>
      <c r="L63" s="41"/>
      <c r="M63" s="76"/>
      <c r="N63" s="73"/>
      <c r="O63" s="73"/>
      <c r="P63" s="41"/>
      <c r="Q63" s="105"/>
      <c r="R63" s="104"/>
      <c r="S63" s="106"/>
      <c r="T63" s="103"/>
      <c r="U63" s="86"/>
      <c r="V63" s="87"/>
      <c r="W63" s="107"/>
      <c r="X63" s="88"/>
      <c r="Y63" s="86"/>
      <c r="Z63" s="87"/>
      <c r="AA63" s="107"/>
      <c r="AB63" s="110"/>
    </row>
    <row r="64" spans="2:28" x14ac:dyDescent="0.15">
      <c r="B64" s="136"/>
      <c r="C64" s="138"/>
      <c r="D64" s="169"/>
      <c r="E64" s="70"/>
      <c r="F64" s="73"/>
      <c r="G64" s="73"/>
      <c r="H64" s="41"/>
      <c r="I64" s="76"/>
      <c r="J64" s="73"/>
      <c r="K64" s="73"/>
      <c r="L64" s="41"/>
      <c r="M64" s="76"/>
      <c r="N64" s="73"/>
      <c r="O64" s="73"/>
      <c r="P64" s="41"/>
      <c r="Q64" s="105"/>
      <c r="R64" s="104"/>
      <c r="S64" s="106"/>
      <c r="T64" s="103"/>
      <c r="U64" s="86"/>
      <c r="V64" s="87"/>
      <c r="W64" s="107"/>
      <c r="X64" s="88"/>
      <c r="Y64" s="86"/>
      <c r="Z64" s="87"/>
      <c r="AA64" s="107"/>
      <c r="AB64" s="110"/>
    </row>
    <row r="65" spans="2:28" x14ac:dyDescent="0.15">
      <c r="B65" s="136"/>
      <c r="C65" s="138"/>
      <c r="D65" s="262"/>
      <c r="E65" s="70"/>
      <c r="F65" s="73"/>
      <c r="G65" s="73"/>
      <c r="H65" s="41"/>
      <c r="I65" s="76"/>
      <c r="J65" s="73"/>
      <c r="K65" s="73"/>
      <c r="L65" s="41"/>
      <c r="M65" s="76"/>
      <c r="N65" s="73"/>
      <c r="O65" s="73"/>
      <c r="P65" s="41"/>
      <c r="Q65" s="105"/>
      <c r="R65" s="104"/>
      <c r="S65" s="106"/>
      <c r="T65" s="103"/>
      <c r="U65" s="86"/>
      <c r="V65" s="87"/>
      <c r="W65" s="107"/>
      <c r="X65" s="88"/>
      <c r="Y65" s="86"/>
      <c r="Z65" s="87"/>
      <c r="AA65" s="107"/>
      <c r="AB65" s="110"/>
    </row>
    <row r="66" spans="2:28" x14ac:dyDescent="0.15">
      <c r="B66" s="136"/>
      <c r="C66" s="138"/>
      <c r="D66" s="262"/>
      <c r="E66" s="70"/>
      <c r="F66" s="73"/>
      <c r="G66" s="73"/>
      <c r="H66" s="41"/>
      <c r="I66" s="76"/>
      <c r="J66" s="73"/>
      <c r="K66" s="73"/>
      <c r="L66" s="41"/>
      <c r="M66" s="76"/>
      <c r="N66" s="73"/>
      <c r="O66" s="73"/>
      <c r="P66" s="41"/>
      <c r="Q66" s="105"/>
      <c r="R66" s="104"/>
      <c r="S66" s="106"/>
      <c r="T66" s="103"/>
      <c r="U66" s="86"/>
      <c r="V66" s="87"/>
      <c r="W66" s="107"/>
      <c r="X66" s="88"/>
      <c r="Y66" s="86"/>
      <c r="Z66" s="87"/>
      <c r="AA66" s="107"/>
      <c r="AB66" s="110"/>
    </row>
    <row r="67" spans="2:28" x14ac:dyDescent="0.15">
      <c r="B67" s="136"/>
      <c r="C67" s="138"/>
      <c r="D67" s="262"/>
      <c r="E67" s="70"/>
      <c r="F67" s="73"/>
      <c r="G67" s="73"/>
      <c r="H67" s="41"/>
      <c r="I67" s="76"/>
      <c r="J67" s="73"/>
      <c r="K67" s="73"/>
      <c r="L67" s="41"/>
      <c r="M67" s="76"/>
      <c r="N67" s="73"/>
      <c r="O67" s="73"/>
      <c r="P67" s="41"/>
      <c r="Q67" s="105"/>
      <c r="R67" s="104"/>
      <c r="S67" s="106"/>
      <c r="T67" s="103"/>
      <c r="U67" s="86"/>
      <c r="V67" s="87"/>
      <c r="W67" s="107"/>
      <c r="X67" s="88"/>
      <c r="Y67" s="86"/>
      <c r="Z67" s="87"/>
      <c r="AA67" s="107"/>
      <c r="AB67" s="110"/>
    </row>
    <row r="68" spans="2:28" x14ac:dyDescent="0.15">
      <c r="B68" s="136"/>
      <c r="C68" s="138"/>
      <c r="D68" s="262"/>
      <c r="E68" s="70"/>
      <c r="F68" s="73"/>
      <c r="G68" s="73"/>
      <c r="H68" s="41"/>
      <c r="I68" s="76"/>
      <c r="J68" s="73"/>
      <c r="K68" s="73"/>
      <c r="L68" s="41"/>
      <c r="M68" s="76"/>
      <c r="N68" s="73"/>
      <c r="O68" s="73"/>
      <c r="P68" s="41"/>
      <c r="Q68" s="105"/>
      <c r="R68" s="104"/>
      <c r="S68" s="106"/>
      <c r="T68" s="103"/>
      <c r="U68" s="86"/>
      <c r="V68" s="87"/>
      <c r="W68" s="107"/>
      <c r="X68" s="88"/>
      <c r="Y68" s="86"/>
      <c r="Z68" s="87"/>
      <c r="AA68" s="107"/>
      <c r="AB68" s="110"/>
    </row>
    <row r="69" spans="2:28" x14ac:dyDescent="0.15">
      <c r="B69" s="136"/>
      <c r="C69" s="138"/>
      <c r="D69" s="169"/>
      <c r="E69" s="70"/>
      <c r="F69" s="73"/>
      <c r="G69" s="73"/>
      <c r="H69" s="41"/>
      <c r="I69" s="76"/>
      <c r="J69" s="73"/>
      <c r="K69" s="73"/>
      <c r="L69" s="41"/>
      <c r="M69" s="76"/>
      <c r="N69" s="73"/>
      <c r="O69" s="73"/>
      <c r="P69" s="41"/>
      <c r="Q69" s="105"/>
      <c r="R69" s="104"/>
      <c r="S69" s="106"/>
      <c r="T69" s="103"/>
      <c r="U69" s="86"/>
      <c r="V69" s="87"/>
      <c r="W69" s="107"/>
      <c r="X69" s="88"/>
      <c r="Y69" s="86"/>
      <c r="Z69" s="87"/>
      <c r="AA69" s="107"/>
      <c r="AB69" s="110"/>
    </row>
    <row r="70" spans="2:28" x14ac:dyDescent="0.15">
      <c r="B70" s="136"/>
      <c r="C70" s="138"/>
      <c r="D70" s="262"/>
      <c r="E70" s="70"/>
      <c r="F70" s="73"/>
      <c r="G70" s="73"/>
      <c r="H70" s="41"/>
      <c r="I70" s="76"/>
      <c r="J70" s="73"/>
      <c r="K70" s="73"/>
      <c r="L70" s="41"/>
      <c r="M70" s="76"/>
      <c r="N70" s="73"/>
      <c r="O70" s="73"/>
      <c r="P70" s="41"/>
      <c r="Q70" s="105"/>
      <c r="R70" s="104"/>
      <c r="S70" s="106"/>
      <c r="T70" s="103"/>
      <c r="U70" s="86"/>
      <c r="V70" s="87"/>
      <c r="W70" s="107"/>
      <c r="X70" s="88"/>
      <c r="Y70" s="86"/>
      <c r="Z70" s="87"/>
      <c r="AA70" s="107"/>
      <c r="AB70" s="110"/>
    </row>
    <row r="71" spans="2:28" x14ac:dyDescent="0.15">
      <c r="B71" s="136"/>
      <c r="C71" s="138"/>
      <c r="D71" s="262"/>
      <c r="E71" s="70"/>
      <c r="F71" s="73"/>
      <c r="G71" s="73"/>
      <c r="H71" s="41"/>
      <c r="I71" s="76"/>
      <c r="J71" s="73"/>
      <c r="K71" s="73"/>
      <c r="L71" s="41"/>
      <c r="M71" s="76"/>
      <c r="N71" s="73"/>
      <c r="O71" s="73"/>
      <c r="P71" s="41"/>
      <c r="Q71" s="105"/>
      <c r="R71" s="104"/>
      <c r="S71" s="106"/>
      <c r="T71" s="103"/>
      <c r="U71" s="86"/>
      <c r="V71" s="87"/>
      <c r="W71" s="107"/>
      <c r="X71" s="88"/>
      <c r="Y71" s="86"/>
      <c r="Z71" s="87"/>
      <c r="AA71" s="107"/>
      <c r="AB71" s="110"/>
    </row>
    <row r="72" spans="2:28" x14ac:dyDescent="0.15">
      <c r="B72" s="136"/>
      <c r="C72" s="138"/>
      <c r="D72" s="262"/>
      <c r="E72" s="70"/>
      <c r="F72" s="73"/>
      <c r="G72" s="73"/>
      <c r="H72" s="41"/>
      <c r="I72" s="76"/>
      <c r="J72" s="73"/>
      <c r="K72" s="73"/>
      <c r="L72" s="41"/>
      <c r="M72" s="76"/>
      <c r="N72" s="73"/>
      <c r="O72" s="73"/>
      <c r="P72" s="41"/>
      <c r="Q72" s="105"/>
      <c r="R72" s="104"/>
      <c r="S72" s="106"/>
      <c r="T72" s="103"/>
      <c r="U72" s="86"/>
      <c r="V72" s="87"/>
      <c r="W72" s="107"/>
      <c r="X72" s="88"/>
      <c r="Y72" s="86"/>
      <c r="Z72" s="87"/>
      <c r="AA72" s="107"/>
      <c r="AB72" s="110"/>
    </row>
    <row r="73" spans="2:28" x14ac:dyDescent="0.15">
      <c r="B73" s="136"/>
      <c r="C73" s="138"/>
      <c r="D73" s="262"/>
      <c r="E73" s="70"/>
      <c r="F73" s="73"/>
      <c r="G73" s="73"/>
      <c r="H73" s="41"/>
      <c r="I73" s="76"/>
      <c r="J73" s="73"/>
      <c r="K73" s="73"/>
      <c r="L73" s="41"/>
      <c r="M73" s="76"/>
      <c r="N73" s="73"/>
      <c r="O73" s="73"/>
      <c r="P73" s="41"/>
      <c r="Q73" s="105"/>
      <c r="R73" s="104"/>
      <c r="S73" s="106"/>
      <c r="T73" s="103"/>
      <c r="U73" s="86"/>
      <c r="V73" s="87"/>
      <c r="W73" s="107"/>
      <c r="X73" s="88"/>
      <c r="Y73" s="86"/>
      <c r="Z73" s="87"/>
      <c r="AA73" s="107"/>
      <c r="AB73" s="110"/>
    </row>
    <row r="74" spans="2:28" x14ac:dyDescent="0.15">
      <c r="B74" s="136"/>
      <c r="C74" s="138"/>
      <c r="D74" s="169"/>
      <c r="E74" s="70"/>
      <c r="F74" s="73"/>
      <c r="G74" s="73"/>
      <c r="H74" s="41"/>
      <c r="I74" s="76"/>
      <c r="J74" s="73"/>
      <c r="K74" s="73"/>
      <c r="L74" s="41"/>
      <c r="M74" s="76"/>
      <c r="N74" s="73"/>
      <c r="O74" s="73"/>
      <c r="P74" s="41"/>
      <c r="Q74" s="105"/>
      <c r="R74" s="104"/>
      <c r="S74" s="106"/>
      <c r="T74" s="103"/>
      <c r="U74" s="86"/>
      <c r="V74" s="87"/>
      <c r="W74" s="107"/>
      <c r="X74" s="88"/>
      <c r="Y74" s="86"/>
      <c r="Z74" s="87"/>
      <c r="AA74" s="107"/>
      <c r="AB74" s="110"/>
    </row>
    <row r="75" spans="2:28" x14ac:dyDescent="0.15">
      <c r="B75" s="136"/>
      <c r="C75" s="138"/>
      <c r="D75" s="262"/>
      <c r="E75" s="70"/>
      <c r="F75" s="73"/>
      <c r="G75" s="73"/>
      <c r="H75" s="41"/>
      <c r="I75" s="76"/>
      <c r="J75" s="73"/>
      <c r="K75" s="73"/>
      <c r="L75" s="41"/>
      <c r="M75" s="76"/>
      <c r="N75" s="73"/>
      <c r="O75" s="73"/>
      <c r="P75" s="41"/>
      <c r="Q75" s="105"/>
      <c r="R75" s="104"/>
      <c r="S75" s="106"/>
      <c r="T75" s="103"/>
      <c r="U75" s="86"/>
      <c r="V75" s="87"/>
      <c r="W75" s="107"/>
      <c r="X75" s="88"/>
      <c r="Y75" s="86"/>
      <c r="Z75" s="87"/>
      <c r="AA75" s="107"/>
      <c r="AB75" s="110"/>
    </row>
    <row r="76" spans="2:28" x14ac:dyDescent="0.15">
      <c r="B76" s="136"/>
      <c r="C76" s="137"/>
      <c r="D76" s="262"/>
      <c r="E76" s="70"/>
      <c r="F76" s="73"/>
      <c r="G76" s="73"/>
      <c r="H76" s="41"/>
      <c r="I76" s="76"/>
      <c r="J76" s="73"/>
      <c r="K76" s="73"/>
      <c r="L76" s="41"/>
      <c r="M76" s="76"/>
      <c r="N76" s="73"/>
      <c r="O76" s="73"/>
      <c r="P76" s="41"/>
      <c r="Q76" s="105"/>
      <c r="R76" s="104"/>
      <c r="S76" s="106"/>
      <c r="T76" s="103"/>
      <c r="U76" s="86"/>
      <c r="V76" s="87"/>
      <c r="W76" s="107"/>
      <c r="X76" s="88"/>
      <c r="Y76" s="86"/>
      <c r="Z76" s="87"/>
      <c r="AA76" s="107"/>
      <c r="AB76" s="110"/>
    </row>
    <row r="77" spans="2:28" ht="12.75" thickBot="1" x14ac:dyDescent="0.2">
      <c r="B77" s="136"/>
      <c r="C77" s="102"/>
      <c r="D77" s="262"/>
      <c r="E77" s="71"/>
      <c r="F77" s="74"/>
      <c r="G77" s="74"/>
      <c r="H77" s="42"/>
      <c r="I77" s="77"/>
      <c r="J77" s="74"/>
      <c r="K77" s="74"/>
      <c r="L77" s="42"/>
      <c r="M77" s="77"/>
      <c r="N77" s="74"/>
      <c r="O77" s="74"/>
      <c r="P77" s="42"/>
      <c r="Q77" s="105"/>
      <c r="R77" s="104"/>
      <c r="S77" s="106"/>
      <c r="T77" s="103"/>
      <c r="U77" s="86"/>
      <c r="V77" s="87"/>
      <c r="W77" s="107"/>
      <c r="X77" s="88"/>
      <c r="Y77" s="86"/>
      <c r="Z77" s="87"/>
      <c r="AA77" s="108"/>
      <c r="AB77" s="111"/>
    </row>
    <row r="78" spans="2:28" x14ac:dyDescent="0.15">
      <c r="B78" s="1117" t="s">
        <v>1263</v>
      </c>
      <c r="C78" s="1118"/>
      <c r="D78" s="1119"/>
      <c r="E78" s="1122">
        <f t="shared" ref="E78:AB78" si="0">SUM(E44:E77,E10:E43)</f>
        <v>0</v>
      </c>
      <c r="F78" s="1124">
        <f t="shared" si="0"/>
        <v>0</v>
      </c>
      <c r="G78" s="170">
        <f t="shared" si="0"/>
        <v>0</v>
      </c>
      <c r="H78" s="171">
        <f t="shared" si="0"/>
        <v>0</v>
      </c>
      <c r="I78" s="1126">
        <f t="shared" si="0"/>
        <v>0</v>
      </c>
      <c r="J78" s="1124">
        <f t="shared" si="0"/>
        <v>1</v>
      </c>
      <c r="K78" s="170">
        <f t="shared" si="0"/>
        <v>18</v>
      </c>
      <c r="L78" s="171">
        <f t="shared" si="0"/>
        <v>200</v>
      </c>
      <c r="M78" s="1126">
        <f t="shared" si="0"/>
        <v>0</v>
      </c>
      <c r="N78" s="1124">
        <f t="shared" si="0"/>
        <v>0</v>
      </c>
      <c r="O78" s="172">
        <f t="shared" si="0"/>
        <v>12</v>
      </c>
      <c r="P78" s="173">
        <f t="shared" si="0"/>
        <v>24</v>
      </c>
      <c r="Q78" s="174">
        <f t="shared" si="0"/>
        <v>0</v>
      </c>
      <c r="R78" s="175">
        <f t="shared" si="0"/>
        <v>0</v>
      </c>
      <c r="S78" s="174">
        <f t="shared" si="0"/>
        <v>0</v>
      </c>
      <c r="T78" s="175">
        <f t="shared" si="0"/>
        <v>0</v>
      </c>
      <c r="U78" s="174">
        <f t="shared" si="0"/>
        <v>0</v>
      </c>
      <c r="V78" s="175">
        <f t="shared" si="0"/>
        <v>2.0000000000000004E-2</v>
      </c>
      <c r="W78" s="174">
        <f t="shared" si="0"/>
        <v>230.17940000000002</v>
      </c>
      <c r="X78" s="175">
        <f t="shared" si="0"/>
        <v>193.45151000000004</v>
      </c>
      <c r="Y78" s="174">
        <f t="shared" si="0"/>
        <v>0</v>
      </c>
      <c r="Z78" s="175">
        <f t="shared" si="0"/>
        <v>0</v>
      </c>
      <c r="AA78" s="174">
        <f t="shared" si="0"/>
        <v>62.050000000000011</v>
      </c>
      <c r="AB78" s="175">
        <f t="shared" si="0"/>
        <v>56.160000000000011</v>
      </c>
    </row>
    <row r="79" spans="2:28" ht="12.75" thickBot="1" x14ac:dyDescent="0.2">
      <c r="B79" s="1120"/>
      <c r="C79" s="1121"/>
      <c r="D79" s="1116"/>
      <c r="E79" s="1123"/>
      <c r="F79" s="1125"/>
      <c r="G79" s="1131">
        <f>G78+H78</f>
        <v>0</v>
      </c>
      <c r="H79" s="1132"/>
      <c r="I79" s="1127"/>
      <c r="J79" s="1125"/>
      <c r="K79" s="1131">
        <f>K78+L78</f>
        <v>218</v>
      </c>
      <c r="L79" s="1132"/>
      <c r="M79" s="1127"/>
      <c r="N79" s="1125"/>
      <c r="O79" s="1115">
        <f>O78+P78</f>
        <v>36</v>
      </c>
      <c r="P79" s="1116"/>
      <c r="Q79" s="1128"/>
      <c r="R79" s="1129"/>
      <c r="S79" s="1129"/>
      <c r="T79" s="1129"/>
      <c r="U79" s="1129"/>
      <c r="V79" s="1129"/>
      <c r="W79" s="1129"/>
      <c r="X79" s="1129"/>
      <c r="Y79" s="1129"/>
      <c r="Z79" s="1129"/>
      <c r="AA79" s="1129"/>
      <c r="AB79" s="1130"/>
    </row>
    <row r="80" spans="2:28" x14ac:dyDescent="0.15">
      <c r="B80" s="139" t="s">
        <v>500</v>
      </c>
      <c r="C80" s="39"/>
      <c r="D80" s="39"/>
      <c r="E80" s="40"/>
      <c r="F80" s="40"/>
      <c r="G80" s="40"/>
      <c r="H80" s="40"/>
      <c r="I80" s="40"/>
      <c r="J80" s="40"/>
      <c r="K80" s="40"/>
      <c r="L80" s="40"/>
      <c r="M80" s="40"/>
      <c r="N80" s="40"/>
      <c r="O80" s="40"/>
      <c r="P80" s="40"/>
      <c r="Q80" s="40"/>
      <c r="R80" s="40"/>
      <c r="S80" s="40"/>
      <c r="T80" s="40"/>
      <c r="U80" s="40"/>
      <c r="V80" s="40"/>
      <c r="W80" s="40"/>
      <c r="X80" s="40"/>
      <c r="Y80" s="40"/>
      <c r="Z80" s="40"/>
      <c r="AA80" s="40"/>
      <c r="AB80" s="40"/>
    </row>
    <row r="81" spans="2:28" x14ac:dyDescent="0.15">
      <c r="B81" s="139" t="s">
        <v>501</v>
      </c>
      <c r="C81" s="39"/>
      <c r="D81" s="39"/>
      <c r="E81" s="40"/>
      <c r="F81" s="40"/>
      <c r="G81" s="40"/>
      <c r="H81" s="40"/>
      <c r="I81" s="40"/>
      <c r="J81" s="40"/>
      <c r="K81" s="40"/>
      <c r="L81" s="40"/>
      <c r="M81" s="40"/>
      <c r="N81" s="40"/>
      <c r="O81" s="40"/>
      <c r="P81" s="40"/>
      <c r="Q81" s="40"/>
      <c r="R81" s="40"/>
      <c r="S81" s="40"/>
      <c r="T81" s="40"/>
      <c r="U81" s="40"/>
      <c r="V81" s="40"/>
      <c r="W81" s="40"/>
      <c r="X81" s="40"/>
      <c r="Y81" s="40"/>
      <c r="Z81" s="40"/>
      <c r="AA81" s="40"/>
      <c r="AB81" s="40"/>
    </row>
    <row r="82" spans="2:28" x14ac:dyDescent="0.15">
      <c r="B82" s="139" t="s">
        <v>443</v>
      </c>
      <c r="C82" s="39"/>
      <c r="D82" s="39"/>
      <c r="E82" s="40"/>
      <c r="F82" s="40"/>
      <c r="G82" s="40"/>
      <c r="H82" s="40"/>
      <c r="I82" s="40"/>
      <c r="J82" s="40"/>
      <c r="K82" s="40"/>
      <c r="L82" s="40"/>
      <c r="M82" s="40"/>
      <c r="N82" s="40"/>
      <c r="O82" s="40"/>
      <c r="P82" s="40"/>
      <c r="Q82" s="40"/>
      <c r="R82" s="40"/>
      <c r="S82" s="40"/>
      <c r="T82" s="40"/>
      <c r="U82" s="40"/>
      <c r="V82" s="40"/>
      <c r="W82" s="40"/>
      <c r="X82" s="40"/>
      <c r="Y82" s="40"/>
      <c r="Z82" s="40"/>
      <c r="AA82" s="40"/>
      <c r="AB82" s="40"/>
    </row>
    <row r="83" spans="2:28" x14ac:dyDescent="0.15">
      <c r="B83" s="139" t="s">
        <v>231</v>
      </c>
      <c r="C83" s="39"/>
      <c r="D83" s="39"/>
      <c r="E83" s="40"/>
      <c r="F83" s="40"/>
      <c r="G83" s="40"/>
      <c r="H83" s="40"/>
      <c r="I83" s="40"/>
      <c r="J83" s="40"/>
      <c r="K83" s="40"/>
      <c r="L83" s="40"/>
      <c r="M83" s="40"/>
      <c r="N83" s="40"/>
      <c r="O83" s="40"/>
      <c r="P83" s="40"/>
      <c r="Q83" s="40"/>
      <c r="R83" s="40"/>
      <c r="S83" s="40"/>
      <c r="T83" s="40"/>
      <c r="U83" s="40"/>
      <c r="V83" s="40"/>
      <c r="W83" s="40"/>
      <c r="X83" s="40"/>
      <c r="Y83" s="40"/>
      <c r="Z83" s="40"/>
      <c r="AA83" s="40"/>
      <c r="AB83" s="40"/>
    </row>
    <row r="84" spans="2:28" x14ac:dyDescent="0.15">
      <c r="B84" s="139" t="s">
        <v>442</v>
      </c>
      <c r="C84" s="39"/>
      <c r="D84" s="39"/>
      <c r="E84" s="40"/>
      <c r="F84" s="40"/>
      <c r="G84" s="40"/>
      <c r="H84" s="40"/>
      <c r="I84" s="40"/>
      <c r="J84" s="40"/>
      <c r="K84" s="40"/>
      <c r="L84" s="40"/>
      <c r="M84" s="40"/>
      <c r="N84" s="40"/>
      <c r="O84" s="40"/>
      <c r="P84" s="40"/>
      <c r="Q84" s="40"/>
      <c r="R84" s="40"/>
      <c r="S84" s="40"/>
      <c r="T84" s="40"/>
      <c r="U84" s="40"/>
      <c r="V84" s="40"/>
      <c r="W84" s="40"/>
      <c r="X84" s="40"/>
      <c r="Y84" s="40"/>
      <c r="Z84" s="40"/>
      <c r="AA84" s="40"/>
      <c r="AB84" s="40"/>
    </row>
  </sheetData>
  <mergeCells count="41">
    <mergeCell ref="Y8:AB8"/>
    <mergeCell ref="B4:Y4"/>
    <mergeCell ref="B5:AB5"/>
    <mergeCell ref="L3:N3"/>
    <mergeCell ref="O79:P79"/>
    <mergeCell ref="B78:D79"/>
    <mergeCell ref="E78:E79"/>
    <mergeCell ref="F78:F79"/>
    <mergeCell ref="I78:I79"/>
    <mergeCell ref="J78:J79"/>
    <mergeCell ref="Q79:AB79"/>
    <mergeCell ref="M78:M79"/>
    <mergeCell ref="N78:N79"/>
    <mergeCell ref="G79:H79"/>
    <mergeCell ref="K79:L79"/>
    <mergeCell ref="V2:X2"/>
    <mergeCell ref="V3:X3"/>
    <mergeCell ref="F2:K2"/>
    <mergeCell ref="L2:N2"/>
    <mergeCell ref="E7:P7"/>
    <mergeCell ref="B3:E3"/>
    <mergeCell ref="C7:C9"/>
    <mergeCell ref="D7:D9"/>
    <mergeCell ref="B6:D6"/>
    <mergeCell ref="E6:P6"/>
    <mergeCell ref="Q8:T8"/>
    <mergeCell ref="T2:U3"/>
    <mergeCell ref="B7:B9"/>
    <mergeCell ref="Q7:T7"/>
    <mergeCell ref="U8:X8"/>
    <mergeCell ref="E8:H8"/>
    <mergeCell ref="I8:L8"/>
    <mergeCell ref="O2:S2"/>
    <mergeCell ref="F3:K3"/>
    <mergeCell ref="B2:E2"/>
    <mergeCell ref="M8:P8"/>
    <mergeCell ref="Q6:AB6"/>
    <mergeCell ref="U7:AB7"/>
    <mergeCell ref="O3:S3"/>
    <mergeCell ref="Y2:Y3"/>
    <mergeCell ref="Z2:AB3"/>
  </mergeCells>
  <phoneticPr fontId="10"/>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3" fitToWidth="0" orientation="landscape" r:id="rId1"/>
  <headerFooter alignWithMargins="0"/>
  <rowBreaks count="1" manualBreakCount="1">
    <brk id="43" min="1" max="27"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D10:D43 D44:D77</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55" zoomScaleNormal="55" zoomScaleSheetLayoutView="55" workbookViewId="0">
      <selection activeCell="AG9" sqref="AG9"/>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54"/>
    </row>
    <row r="2" spans="2:26" ht="25.15" customHeight="1" x14ac:dyDescent="0.15">
      <c r="B2" s="119" t="s">
        <v>498</v>
      </c>
      <c r="C2" s="3"/>
      <c r="D2" s="3"/>
      <c r="E2" s="3"/>
      <c r="F2" s="3"/>
      <c r="G2" s="3"/>
      <c r="H2" s="3"/>
      <c r="I2" s="3"/>
      <c r="J2" s="3"/>
      <c r="K2" s="3"/>
      <c r="L2" s="3"/>
      <c r="M2" s="3"/>
      <c r="N2" s="3"/>
      <c r="O2" s="78"/>
      <c r="P2" s="79"/>
      <c r="Q2" s="1133"/>
      <c r="R2" s="1134"/>
      <c r="S2" s="1134"/>
      <c r="T2" s="1134"/>
      <c r="U2" s="563" t="s">
        <v>409</v>
      </c>
      <c r="V2" s="1135"/>
      <c r="W2" s="564"/>
      <c r="X2" s="1136" t="s">
        <v>1266</v>
      </c>
      <c r="Y2" s="1137"/>
      <c r="Z2" s="1138"/>
    </row>
    <row r="3" spans="2:26" s="1" customFormat="1" ht="25.15" customHeight="1" x14ac:dyDescent="0.15">
      <c r="B3" s="527" t="s">
        <v>17</v>
      </c>
      <c r="C3" s="528"/>
      <c r="D3" s="529"/>
      <c r="E3" s="697" t="s">
        <v>1265</v>
      </c>
      <c r="F3" s="698"/>
      <c r="G3" s="698"/>
      <c r="H3" s="699"/>
      <c r="I3" s="1139" t="s">
        <v>18</v>
      </c>
      <c r="J3" s="1140"/>
      <c r="K3" s="700"/>
      <c r="L3" s="1141" t="s">
        <v>559</v>
      </c>
      <c r="M3" s="1142"/>
      <c r="N3" s="1143"/>
      <c r="O3" s="508" t="s">
        <v>438</v>
      </c>
      <c r="P3" s="509"/>
      <c r="Q3" s="510"/>
      <c r="R3" s="1144" t="s">
        <v>521</v>
      </c>
      <c r="S3" s="1145"/>
      <c r="T3" s="1146"/>
      <c r="U3" s="520" t="s">
        <v>183</v>
      </c>
      <c r="V3" s="521"/>
      <c r="W3" s="521"/>
      <c r="X3" s="1159">
        <v>45590</v>
      </c>
      <c r="Y3" s="1160"/>
      <c r="Z3" s="1161"/>
    </row>
    <row r="4" spans="2:26" s="1" customFormat="1" ht="25.15" customHeight="1" x14ac:dyDescent="0.15">
      <c r="B4" s="541" t="s">
        <v>0</v>
      </c>
      <c r="C4" s="542"/>
      <c r="D4" s="543"/>
      <c r="E4" s="709" t="s">
        <v>1264</v>
      </c>
      <c r="F4" s="710"/>
      <c r="G4" s="710"/>
      <c r="H4" s="711"/>
      <c r="I4" s="692" t="s">
        <v>1</v>
      </c>
      <c r="J4" s="688"/>
      <c r="K4" s="712"/>
      <c r="L4" s="1136" t="s">
        <v>520</v>
      </c>
      <c r="M4" s="1137"/>
      <c r="N4" s="1138"/>
      <c r="O4" s="511"/>
      <c r="P4" s="512"/>
      <c r="Q4" s="513"/>
      <c r="R4" s="716" t="s">
        <v>522</v>
      </c>
      <c r="S4" s="717"/>
      <c r="T4" s="718"/>
      <c r="U4" s="523"/>
      <c r="V4" s="524"/>
      <c r="W4" s="524"/>
      <c r="X4" s="1162"/>
      <c r="Y4" s="1163"/>
      <c r="Z4" s="1164"/>
    </row>
    <row r="5" spans="2:26" ht="49.9" customHeight="1" x14ac:dyDescent="0.15">
      <c r="B5" s="1156" t="s">
        <v>426</v>
      </c>
      <c r="C5" s="1157"/>
      <c r="D5" s="1157"/>
      <c r="E5" s="1157"/>
      <c r="F5" s="1157"/>
      <c r="G5" s="1157"/>
      <c r="H5" s="1157"/>
      <c r="I5" s="1157"/>
      <c r="J5" s="1157"/>
      <c r="K5" s="1157"/>
      <c r="L5" s="1157"/>
      <c r="M5" s="1157"/>
      <c r="N5" s="1157"/>
      <c r="O5" s="1157"/>
      <c r="P5" s="1157"/>
      <c r="Q5" s="1157"/>
      <c r="R5" s="1157"/>
      <c r="S5" s="1157"/>
      <c r="T5" s="1157"/>
      <c r="U5" s="1157"/>
      <c r="V5" s="1157"/>
      <c r="W5" s="1157"/>
      <c r="X5" s="1157"/>
      <c r="Y5" s="1157"/>
      <c r="Z5" s="1158"/>
    </row>
    <row r="6" spans="2:26" ht="49.9" customHeight="1" x14ac:dyDescent="0.15">
      <c r="B6" s="1147" t="s">
        <v>1189</v>
      </c>
      <c r="C6" s="1148"/>
      <c r="D6" s="1148"/>
      <c r="E6" s="1148"/>
      <c r="F6" s="1148"/>
      <c r="G6" s="1148"/>
      <c r="H6" s="1148"/>
      <c r="I6" s="1148"/>
      <c r="J6" s="1148"/>
      <c r="K6" s="1148"/>
      <c r="L6" s="1148"/>
      <c r="M6" s="1148"/>
      <c r="N6" s="1148"/>
      <c r="O6" s="1148"/>
      <c r="P6" s="1148"/>
      <c r="Q6" s="1148"/>
      <c r="R6" s="1148"/>
      <c r="S6" s="1148"/>
      <c r="T6" s="1148"/>
      <c r="U6" s="1148"/>
      <c r="V6" s="1148"/>
      <c r="W6" s="1148"/>
      <c r="X6" s="1148"/>
      <c r="Y6" s="1148"/>
      <c r="Z6" s="1149"/>
    </row>
    <row r="7" spans="2:26" ht="100.15" customHeight="1" x14ac:dyDescent="0.15">
      <c r="B7" s="1150"/>
      <c r="C7" s="1151"/>
      <c r="D7" s="1151"/>
      <c r="E7" s="1151"/>
      <c r="F7" s="1151"/>
      <c r="G7" s="1151"/>
      <c r="H7" s="1151"/>
      <c r="I7" s="1151"/>
      <c r="J7" s="1151"/>
      <c r="K7" s="1151"/>
      <c r="L7" s="1151"/>
      <c r="M7" s="1151"/>
      <c r="N7" s="1151"/>
      <c r="O7" s="1151"/>
      <c r="P7" s="1151"/>
      <c r="Q7" s="1151"/>
      <c r="R7" s="1151"/>
      <c r="S7" s="1151"/>
      <c r="T7" s="1151"/>
      <c r="U7" s="1151"/>
      <c r="V7" s="1151"/>
      <c r="W7" s="1151"/>
      <c r="X7" s="1151"/>
      <c r="Y7" s="1151"/>
      <c r="Z7" s="1152"/>
    </row>
    <row r="8" spans="2:26" ht="49.9" customHeight="1" x14ac:dyDescent="0.15">
      <c r="B8" s="1150"/>
      <c r="C8" s="1151"/>
      <c r="D8" s="1151"/>
      <c r="E8" s="1151"/>
      <c r="F8" s="1151"/>
      <c r="G8" s="1151"/>
      <c r="H8" s="1151"/>
      <c r="I8" s="1151"/>
      <c r="J8" s="1151"/>
      <c r="K8" s="1151"/>
      <c r="L8" s="1151"/>
      <c r="M8" s="1151"/>
      <c r="N8" s="1151"/>
      <c r="O8" s="1151"/>
      <c r="P8" s="1151"/>
      <c r="Q8" s="1151"/>
      <c r="R8" s="1151"/>
      <c r="S8" s="1151"/>
      <c r="T8" s="1151"/>
      <c r="U8" s="1151"/>
      <c r="V8" s="1151"/>
      <c r="W8" s="1151"/>
      <c r="X8" s="1151"/>
      <c r="Y8" s="1151"/>
      <c r="Z8" s="1152"/>
    </row>
    <row r="9" spans="2:26" ht="100.15" customHeight="1" x14ac:dyDescent="0.15">
      <c r="B9" s="1150"/>
      <c r="C9" s="1151"/>
      <c r="D9" s="1151"/>
      <c r="E9" s="1151"/>
      <c r="F9" s="1151"/>
      <c r="G9" s="1151"/>
      <c r="H9" s="1151"/>
      <c r="I9" s="1151"/>
      <c r="J9" s="1151"/>
      <c r="K9" s="1151"/>
      <c r="L9" s="1151"/>
      <c r="M9" s="1151"/>
      <c r="N9" s="1151"/>
      <c r="O9" s="1151"/>
      <c r="P9" s="1151"/>
      <c r="Q9" s="1151"/>
      <c r="R9" s="1151"/>
      <c r="S9" s="1151"/>
      <c r="T9" s="1151"/>
      <c r="U9" s="1151"/>
      <c r="V9" s="1151"/>
      <c r="W9" s="1151"/>
      <c r="X9" s="1151"/>
      <c r="Y9" s="1151"/>
      <c r="Z9" s="1152"/>
    </row>
    <row r="10" spans="2:26" ht="49.9" customHeight="1" x14ac:dyDescent="0.15">
      <c r="B10" s="1150"/>
      <c r="C10" s="1151"/>
      <c r="D10" s="1151"/>
      <c r="E10" s="1151"/>
      <c r="F10" s="1151"/>
      <c r="G10" s="1151"/>
      <c r="H10" s="1151"/>
      <c r="I10" s="1151"/>
      <c r="J10" s="1151"/>
      <c r="K10" s="1151"/>
      <c r="L10" s="1151"/>
      <c r="M10" s="1151"/>
      <c r="N10" s="1151"/>
      <c r="O10" s="1151"/>
      <c r="P10" s="1151"/>
      <c r="Q10" s="1151"/>
      <c r="R10" s="1151"/>
      <c r="S10" s="1151"/>
      <c r="T10" s="1151"/>
      <c r="U10" s="1151"/>
      <c r="V10" s="1151"/>
      <c r="W10" s="1151"/>
      <c r="X10" s="1151"/>
      <c r="Y10" s="1151"/>
      <c r="Z10" s="1152"/>
    </row>
    <row r="11" spans="2:26" ht="100.15" customHeight="1" x14ac:dyDescent="0.15">
      <c r="B11" s="1150"/>
      <c r="C11" s="1151"/>
      <c r="D11" s="1151"/>
      <c r="E11" s="1151"/>
      <c r="F11" s="1151"/>
      <c r="G11" s="1151"/>
      <c r="H11" s="1151"/>
      <c r="I11" s="1151"/>
      <c r="J11" s="1151"/>
      <c r="K11" s="1151"/>
      <c r="L11" s="1151"/>
      <c r="M11" s="1151"/>
      <c r="N11" s="1151"/>
      <c r="O11" s="1151"/>
      <c r="P11" s="1151"/>
      <c r="Q11" s="1151"/>
      <c r="R11" s="1151"/>
      <c r="S11" s="1151"/>
      <c r="T11" s="1151"/>
      <c r="U11" s="1151"/>
      <c r="V11" s="1151"/>
      <c r="W11" s="1151"/>
      <c r="X11" s="1151"/>
      <c r="Y11" s="1151"/>
      <c r="Z11" s="1152"/>
    </row>
    <row r="12" spans="2:26" ht="49.9" customHeight="1" x14ac:dyDescent="0.15">
      <c r="B12" s="1150"/>
      <c r="C12" s="1151"/>
      <c r="D12" s="1151"/>
      <c r="E12" s="1151"/>
      <c r="F12" s="1151"/>
      <c r="G12" s="1151"/>
      <c r="H12" s="1151"/>
      <c r="I12" s="1151"/>
      <c r="J12" s="1151"/>
      <c r="K12" s="1151"/>
      <c r="L12" s="1151"/>
      <c r="M12" s="1151"/>
      <c r="N12" s="1151"/>
      <c r="O12" s="1151"/>
      <c r="P12" s="1151"/>
      <c r="Q12" s="1151"/>
      <c r="R12" s="1151"/>
      <c r="S12" s="1151"/>
      <c r="T12" s="1151"/>
      <c r="U12" s="1151"/>
      <c r="V12" s="1151"/>
      <c r="W12" s="1151"/>
      <c r="X12" s="1151"/>
      <c r="Y12" s="1151"/>
      <c r="Z12" s="1152"/>
    </row>
    <row r="13" spans="2:26" ht="100.15" customHeight="1" x14ac:dyDescent="0.15">
      <c r="B13" s="1150"/>
      <c r="C13" s="1151"/>
      <c r="D13" s="1151"/>
      <c r="E13" s="1151"/>
      <c r="F13" s="1151"/>
      <c r="G13" s="1151"/>
      <c r="H13" s="1151"/>
      <c r="I13" s="1151"/>
      <c r="J13" s="1151"/>
      <c r="K13" s="1151"/>
      <c r="L13" s="1151"/>
      <c r="M13" s="1151"/>
      <c r="N13" s="1151"/>
      <c r="O13" s="1151"/>
      <c r="P13" s="1151"/>
      <c r="Q13" s="1151"/>
      <c r="R13" s="1151"/>
      <c r="S13" s="1151"/>
      <c r="T13" s="1151"/>
      <c r="U13" s="1151"/>
      <c r="V13" s="1151"/>
      <c r="W13" s="1151"/>
      <c r="X13" s="1151"/>
      <c r="Y13" s="1151"/>
      <c r="Z13" s="1152"/>
    </row>
    <row r="14" spans="2:26" ht="49.9" customHeight="1" x14ac:dyDescent="0.15">
      <c r="B14" s="1150"/>
      <c r="C14" s="1151"/>
      <c r="D14" s="1151"/>
      <c r="E14" s="1151"/>
      <c r="F14" s="1151"/>
      <c r="G14" s="1151"/>
      <c r="H14" s="1151"/>
      <c r="I14" s="1151"/>
      <c r="J14" s="1151"/>
      <c r="K14" s="1151"/>
      <c r="L14" s="1151"/>
      <c r="M14" s="1151"/>
      <c r="N14" s="1151"/>
      <c r="O14" s="1151"/>
      <c r="P14" s="1151"/>
      <c r="Q14" s="1151"/>
      <c r="R14" s="1151"/>
      <c r="S14" s="1151"/>
      <c r="T14" s="1151"/>
      <c r="U14" s="1151"/>
      <c r="V14" s="1151"/>
      <c r="W14" s="1151"/>
      <c r="X14" s="1151"/>
      <c r="Y14" s="1151"/>
      <c r="Z14" s="1152"/>
    </row>
    <row r="15" spans="2:26" ht="100.15" customHeight="1" x14ac:dyDescent="0.15">
      <c r="B15" s="1153"/>
      <c r="C15" s="1154"/>
      <c r="D15" s="1154"/>
      <c r="E15" s="1154"/>
      <c r="F15" s="1154"/>
      <c r="G15" s="1154"/>
      <c r="H15" s="1154"/>
      <c r="I15" s="1154"/>
      <c r="J15" s="1154"/>
      <c r="K15" s="1154"/>
      <c r="L15" s="1154"/>
      <c r="M15" s="1154"/>
      <c r="N15" s="1154"/>
      <c r="O15" s="1154"/>
      <c r="P15" s="1154"/>
      <c r="Q15" s="1154"/>
      <c r="R15" s="1154"/>
      <c r="S15" s="1154"/>
      <c r="T15" s="1154"/>
      <c r="U15" s="1154"/>
      <c r="V15" s="1154"/>
      <c r="W15" s="1154"/>
      <c r="X15" s="1154"/>
      <c r="Y15" s="1154"/>
      <c r="Z15" s="1155"/>
    </row>
    <row r="16" spans="2:26" ht="9.75" customHeight="1" x14ac:dyDescent="0.15">
      <c r="B16" s="80"/>
      <c r="C16" s="80"/>
      <c r="D16" s="81"/>
      <c r="E16" s="82"/>
      <c r="F16" s="82"/>
      <c r="G16" s="82"/>
      <c r="H16" s="82"/>
      <c r="I16" s="82"/>
      <c r="J16" s="82"/>
      <c r="K16" s="82"/>
      <c r="L16" s="82"/>
      <c r="M16" s="82"/>
      <c r="N16" s="82"/>
      <c r="O16" s="82"/>
      <c r="P16" s="82"/>
      <c r="Q16" s="82"/>
      <c r="R16" s="82"/>
      <c r="S16" s="82"/>
      <c r="T16" s="82"/>
      <c r="U16" s="82"/>
      <c r="V16" s="82"/>
      <c r="W16" s="82"/>
      <c r="X16" s="82"/>
      <c r="Y16" s="82"/>
      <c r="Z16" s="82"/>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0"/>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AE17" sqref="AE1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65" t="s">
        <v>360</v>
      </c>
      <c r="C4" s="1166"/>
      <c r="D4" s="1166"/>
      <c r="E4" s="1166"/>
      <c r="F4" s="1167"/>
    </row>
    <row r="5" spans="2:10" ht="14.25" thickBot="1" x14ac:dyDescent="0.2">
      <c r="B5" s="146" t="s">
        <v>347</v>
      </c>
      <c r="C5" s="147" t="s">
        <v>482</v>
      </c>
      <c r="D5" s="147" t="s">
        <v>483</v>
      </c>
      <c r="E5" s="147" t="s">
        <v>484</v>
      </c>
      <c r="F5" s="148" t="s">
        <v>485</v>
      </c>
    </row>
    <row r="6" spans="2:10" ht="14.25" thickTop="1" x14ac:dyDescent="0.15">
      <c r="B6" s="156" t="s">
        <v>348</v>
      </c>
      <c r="C6" s="157" t="s">
        <v>355</v>
      </c>
      <c r="D6" s="157" t="s">
        <v>452</v>
      </c>
      <c r="E6" s="157" t="s">
        <v>447</v>
      </c>
      <c r="F6" s="158" t="s">
        <v>251</v>
      </c>
    </row>
    <row r="7" spans="2:10" x14ac:dyDescent="0.15">
      <c r="B7" s="156" t="s">
        <v>349</v>
      </c>
      <c r="C7" s="157" t="s">
        <v>356</v>
      </c>
      <c r="D7" s="157" t="s">
        <v>453</v>
      </c>
      <c r="E7" s="157" t="s">
        <v>448</v>
      </c>
      <c r="F7" s="158" t="s">
        <v>359</v>
      </c>
    </row>
    <row r="8" spans="2:10" x14ac:dyDescent="0.15">
      <c r="B8" s="156" t="s">
        <v>350</v>
      </c>
      <c r="C8" s="157" t="s">
        <v>357</v>
      </c>
      <c r="D8" s="157"/>
      <c r="E8" s="157" t="s">
        <v>449</v>
      </c>
      <c r="F8" s="158"/>
    </row>
    <row r="9" spans="2:10" x14ac:dyDescent="0.15">
      <c r="B9" s="156" t="s">
        <v>351</v>
      </c>
      <c r="C9" s="157" t="s">
        <v>358</v>
      </c>
      <c r="D9" s="157"/>
      <c r="E9" s="157" t="s">
        <v>450</v>
      </c>
      <c r="F9" s="158"/>
    </row>
    <row r="10" spans="2:10" x14ac:dyDescent="0.15">
      <c r="B10" s="156" t="s">
        <v>353</v>
      </c>
      <c r="C10" s="157" t="s">
        <v>252</v>
      </c>
      <c r="D10" s="157"/>
      <c r="E10" s="157" t="s">
        <v>451</v>
      </c>
      <c r="F10" s="158"/>
    </row>
    <row r="11" spans="2:10" x14ac:dyDescent="0.15">
      <c r="B11" s="156" t="s">
        <v>352</v>
      </c>
      <c r="C11" s="157" t="s">
        <v>446</v>
      </c>
      <c r="D11" s="157"/>
      <c r="E11" s="157"/>
      <c r="F11" s="158"/>
    </row>
    <row r="12" spans="2:10" ht="14.25" thickBot="1" x14ac:dyDescent="0.2">
      <c r="B12" s="159" t="s">
        <v>354</v>
      </c>
      <c r="C12" s="160"/>
      <c r="D12" s="160"/>
      <c r="E12" s="160"/>
      <c r="F12" s="161"/>
    </row>
    <row r="13" spans="2:10" ht="14.25" thickBot="1" x14ac:dyDescent="0.2"/>
    <row r="14" spans="2:10" x14ac:dyDescent="0.15">
      <c r="B14" s="1165" t="s">
        <v>363</v>
      </c>
      <c r="C14" s="1166"/>
      <c r="D14" s="1166"/>
      <c r="E14" s="1166"/>
      <c r="F14" s="1166"/>
      <c r="G14" s="1166"/>
      <c r="H14" s="1166"/>
      <c r="I14" s="1166"/>
      <c r="J14" s="1167"/>
    </row>
    <row r="15" spans="2:10" ht="14.25" thickBot="1" x14ac:dyDescent="0.2">
      <c r="B15" s="146" t="s">
        <v>245</v>
      </c>
      <c r="C15" s="147" t="s">
        <v>305</v>
      </c>
      <c r="D15" s="147" t="s">
        <v>306</v>
      </c>
      <c r="E15" s="147" t="s">
        <v>307</v>
      </c>
      <c r="F15" s="147" t="s">
        <v>308</v>
      </c>
      <c r="G15" s="147" t="s">
        <v>309</v>
      </c>
      <c r="H15" s="147" t="s">
        <v>310</v>
      </c>
      <c r="I15" s="147" t="s">
        <v>311</v>
      </c>
      <c r="J15" s="148" t="s">
        <v>312</v>
      </c>
    </row>
    <row r="16" spans="2:10" ht="14.25" thickTop="1" x14ac:dyDescent="0.15">
      <c r="B16" s="149" t="s">
        <v>455</v>
      </c>
      <c r="C16" s="150" t="s">
        <v>336</v>
      </c>
      <c r="D16" s="150" t="s">
        <v>253</v>
      </c>
      <c r="E16" s="150" t="s">
        <v>456</v>
      </c>
      <c r="F16" s="150" t="s">
        <v>254</v>
      </c>
      <c r="G16" s="150" t="s">
        <v>254</v>
      </c>
      <c r="H16" s="150" t="s">
        <v>267</v>
      </c>
      <c r="I16" s="150" t="s">
        <v>272</v>
      </c>
      <c r="J16" s="151" t="s">
        <v>270</v>
      </c>
    </row>
    <row r="17" spans="2:10" x14ac:dyDescent="0.15">
      <c r="B17" s="149" t="s">
        <v>454</v>
      </c>
      <c r="C17" s="150" t="s">
        <v>337</v>
      </c>
      <c r="D17" s="150" t="s">
        <v>249</v>
      </c>
      <c r="E17" s="150" t="s">
        <v>457</v>
      </c>
      <c r="F17" s="150" t="s">
        <v>255</v>
      </c>
      <c r="G17" s="150" t="s">
        <v>259</v>
      </c>
      <c r="H17" s="150" t="s">
        <v>268</v>
      </c>
      <c r="I17" s="150" t="s">
        <v>273</v>
      </c>
      <c r="J17" s="151" t="s">
        <v>269</v>
      </c>
    </row>
    <row r="18" spans="2:10" x14ac:dyDescent="0.15">
      <c r="B18" s="149" t="s">
        <v>246</v>
      </c>
      <c r="C18" s="150" t="s">
        <v>338</v>
      </c>
      <c r="D18" s="150" t="s">
        <v>250</v>
      </c>
      <c r="E18" s="150" t="s">
        <v>458</v>
      </c>
      <c r="F18" s="150" t="s">
        <v>256</v>
      </c>
      <c r="G18" s="150" t="s">
        <v>257</v>
      </c>
      <c r="H18" s="150"/>
      <c r="I18" s="150" t="s">
        <v>268</v>
      </c>
      <c r="J18" s="151" t="s">
        <v>271</v>
      </c>
    </row>
    <row r="19" spans="2:10" x14ac:dyDescent="0.15">
      <c r="B19" s="149" t="s">
        <v>247</v>
      </c>
      <c r="C19" s="150" t="s">
        <v>339</v>
      </c>
      <c r="D19" s="150"/>
      <c r="E19" s="150" t="s">
        <v>459</v>
      </c>
      <c r="F19" s="150" t="s">
        <v>257</v>
      </c>
      <c r="G19" s="150" t="s">
        <v>258</v>
      </c>
      <c r="H19" s="150"/>
      <c r="I19" s="150"/>
      <c r="J19" s="151"/>
    </row>
    <row r="20" spans="2:10" x14ac:dyDescent="0.15">
      <c r="B20" s="149" t="s">
        <v>248</v>
      </c>
      <c r="C20" s="150" t="s">
        <v>334</v>
      </c>
      <c r="D20" s="150"/>
      <c r="E20" s="150" t="s">
        <v>460</v>
      </c>
      <c r="F20" s="150" t="s">
        <v>258</v>
      </c>
      <c r="G20" s="150" t="s">
        <v>361</v>
      </c>
      <c r="H20" s="150"/>
      <c r="I20" s="150"/>
      <c r="J20" s="151"/>
    </row>
    <row r="21" spans="2:10" x14ac:dyDescent="0.15">
      <c r="B21" s="149" t="s">
        <v>252</v>
      </c>
      <c r="C21" s="150" t="s">
        <v>335</v>
      </c>
      <c r="D21" s="150"/>
      <c r="E21" s="150" t="s">
        <v>461</v>
      </c>
      <c r="F21" s="150" t="s">
        <v>361</v>
      </c>
      <c r="G21" s="150"/>
      <c r="H21" s="150"/>
      <c r="I21" s="150"/>
      <c r="J21" s="151"/>
    </row>
    <row r="22" spans="2:10" x14ac:dyDescent="0.15">
      <c r="B22" s="149"/>
      <c r="C22" s="150" t="s">
        <v>340</v>
      </c>
      <c r="D22" s="150"/>
      <c r="E22" s="150" t="s">
        <v>462</v>
      </c>
      <c r="F22" s="150"/>
      <c r="G22" s="150"/>
      <c r="H22" s="150"/>
      <c r="I22" s="150"/>
      <c r="J22" s="151"/>
    </row>
    <row r="23" spans="2:10" x14ac:dyDescent="0.15">
      <c r="B23" s="149"/>
      <c r="C23" s="150" t="s">
        <v>341</v>
      </c>
      <c r="D23" s="150"/>
      <c r="E23" s="150" t="s">
        <v>463</v>
      </c>
      <c r="F23" s="150"/>
      <c r="G23" s="150"/>
      <c r="H23" s="150"/>
      <c r="I23" s="150"/>
      <c r="J23" s="151"/>
    </row>
    <row r="24" spans="2:10" x14ac:dyDescent="0.15">
      <c r="B24" s="149"/>
      <c r="C24" s="150" t="s">
        <v>342</v>
      </c>
      <c r="D24" s="150"/>
      <c r="E24" s="150" t="s">
        <v>464</v>
      </c>
      <c r="F24" s="150"/>
      <c r="G24" s="150"/>
      <c r="H24" s="150"/>
      <c r="I24" s="150"/>
      <c r="J24" s="151"/>
    </row>
    <row r="25" spans="2:10" x14ac:dyDescent="0.15">
      <c r="B25" s="149"/>
      <c r="C25" s="150" t="s">
        <v>343</v>
      </c>
      <c r="D25" s="150"/>
      <c r="E25" s="150" t="s">
        <v>465</v>
      </c>
      <c r="F25" s="150"/>
      <c r="G25" s="150"/>
      <c r="H25" s="150"/>
      <c r="I25" s="150"/>
      <c r="J25" s="151"/>
    </row>
    <row r="26" spans="2:10" x14ac:dyDescent="0.15">
      <c r="B26" s="149"/>
      <c r="C26" s="150" t="s">
        <v>344</v>
      </c>
      <c r="D26" s="150"/>
      <c r="E26" s="152" t="s">
        <v>466</v>
      </c>
      <c r="F26" s="150"/>
      <c r="G26" s="150"/>
      <c r="H26" s="150"/>
      <c r="I26" s="150"/>
      <c r="J26" s="151"/>
    </row>
    <row r="27" spans="2:10" x14ac:dyDescent="0.15">
      <c r="B27" s="149"/>
      <c r="C27" s="150" t="s">
        <v>345</v>
      </c>
      <c r="D27" s="150"/>
      <c r="E27" s="150" t="s">
        <v>467</v>
      </c>
      <c r="F27" s="150"/>
      <c r="G27" s="150"/>
      <c r="H27" s="150"/>
      <c r="I27" s="150"/>
      <c r="J27" s="151"/>
    </row>
    <row r="28" spans="2:10" x14ac:dyDescent="0.15">
      <c r="B28" s="149"/>
      <c r="C28" s="150" t="s">
        <v>346</v>
      </c>
      <c r="D28" s="150"/>
      <c r="E28" s="152"/>
      <c r="F28" s="150"/>
      <c r="G28" s="150"/>
      <c r="H28" s="150"/>
      <c r="I28" s="150"/>
      <c r="J28" s="151"/>
    </row>
    <row r="29" spans="2:10" x14ac:dyDescent="0.15">
      <c r="B29" s="149"/>
      <c r="C29" s="150" t="s">
        <v>252</v>
      </c>
      <c r="D29" s="150"/>
      <c r="E29" s="150"/>
      <c r="F29" s="150"/>
      <c r="G29" s="150"/>
      <c r="H29" s="150"/>
      <c r="I29" s="150"/>
      <c r="J29" s="151"/>
    </row>
    <row r="30" spans="2:10" x14ac:dyDescent="0.15">
      <c r="B30" s="149"/>
      <c r="C30" s="150"/>
      <c r="D30" s="150"/>
      <c r="E30" s="150"/>
      <c r="F30" s="150"/>
      <c r="G30" s="150"/>
      <c r="H30" s="150"/>
      <c r="I30" s="150"/>
      <c r="J30" s="151"/>
    </row>
    <row r="31" spans="2:10" x14ac:dyDescent="0.15">
      <c r="B31" s="149"/>
      <c r="C31" s="150" t="s">
        <v>346</v>
      </c>
      <c r="D31" s="150"/>
      <c r="E31" s="150"/>
      <c r="F31" s="150"/>
      <c r="G31" s="150"/>
      <c r="H31" s="150"/>
      <c r="I31" s="150"/>
      <c r="J31" s="151"/>
    </row>
    <row r="32" spans="2:10" x14ac:dyDescent="0.15">
      <c r="B32" s="149"/>
      <c r="C32" s="150" t="s">
        <v>252</v>
      </c>
      <c r="D32" s="150"/>
      <c r="E32" s="150"/>
      <c r="F32" s="150"/>
      <c r="G32" s="150"/>
      <c r="H32" s="150"/>
      <c r="I32" s="150"/>
      <c r="J32" s="151"/>
    </row>
    <row r="33" spans="2:10" x14ac:dyDescent="0.15">
      <c r="B33" s="149"/>
      <c r="C33" s="150"/>
      <c r="D33" s="150"/>
      <c r="E33" s="150"/>
      <c r="F33" s="150"/>
      <c r="G33" s="150"/>
      <c r="H33" s="150"/>
      <c r="I33" s="150"/>
      <c r="J33" s="151"/>
    </row>
    <row r="34" spans="2:10" x14ac:dyDescent="0.15">
      <c r="B34" s="149"/>
      <c r="C34" s="150" t="s">
        <v>260</v>
      </c>
      <c r="D34" s="150"/>
      <c r="E34" s="150"/>
      <c r="F34" s="150"/>
      <c r="G34" s="150"/>
      <c r="H34" s="150"/>
      <c r="I34" s="150"/>
      <c r="J34" s="151"/>
    </row>
    <row r="35" spans="2:10" x14ac:dyDescent="0.15">
      <c r="B35" s="149"/>
      <c r="C35" s="150" t="s">
        <v>252</v>
      </c>
      <c r="D35" s="150"/>
      <c r="E35" s="150"/>
      <c r="F35" s="150"/>
      <c r="G35" s="150"/>
      <c r="H35" s="150"/>
      <c r="I35" s="150"/>
      <c r="J35" s="151"/>
    </row>
    <row r="36" spans="2:10" x14ac:dyDescent="0.15">
      <c r="B36" s="149"/>
      <c r="C36" s="150"/>
      <c r="D36" s="150"/>
      <c r="E36" s="150"/>
      <c r="F36" s="150"/>
      <c r="G36" s="150"/>
      <c r="H36" s="150"/>
      <c r="I36" s="150"/>
      <c r="J36" s="151"/>
    </row>
    <row r="37" spans="2:10" x14ac:dyDescent="0.15">
      <c r="B37" s="149"/>
      <c r="C37" s="150" t="s">
        <v>261</v>
      </c>
      <c r="D37" s="150"/>
      <c r="E37" s="150"/>
      <c r="F37" s="150"/>
      <c r="G37" s="150"/>
      <c r="H37" s="150"/>
      <c r="I37" s="150"/>
      <c r="J37" s="151"/>
    </row>
    <row r="38" spans="2:10" x14ac:dyDescent="0.15">
      <c r="B38" s="149"/>
      <c r="C38" s="150" t="s">
        <v>262</v>
      </c>
      <c r="D38" s="150"/>
      <c r="E38" s="150"/>
      <c r="F38" s="150"/>
      <c r="G38" s="150"/>
      <c r="H38" s="150"/>
      <c r="I38" s="150"/>
      <c r="J38" s="151"/>
    </row>
    <row r="39" spans="2:10" x14ac:dyDescent="0.15">
      <c r="B39" s="149"/>
      <c r="C39" s="150" t="s">
        <v>252</v>
      </c>
      <c r="D39" s="150"/>
      <c r="E39" s="150"/>
      <c r="F39" s="150"/>
      <c r="G39" s="150"/>
      <c r="H39" s="150"/>
      <c r="I39" s="150"/>
      <c r="J39" s="151"/>
    </row>
    <row r="40" spans="2:10" x14ac:dyDescent="0.15">
      <c r="B40" s="149"/>
      <c r="C40" s="150"/>
      <c r="D40" s="150"/>
      <c r="E40" s="150"/>
      <c r="F40" s="150"/>
      <c r="G40" s="150"/>
      <c r="H40" s="150"/>
      <c r="I40" s="150"/>
      <c r="J40" s="151"/>
    </row>
    <row r="41" spans="2:10" x14ac:dyDescent="0.15">
      <c r="B41" s="149"/>
      <c r="C41" s="150" t="s">
        <v>263</v>
      </c>
      <c r="D41" s="150"/>
      <c r="E41" s="150"/>
      <c r="F41" s="150"/>
      <c r="G41" s="150"/>
      <c r="H41" s="150"/>
      <c r="I41" s="150"/>
      <c r="J41" s="151"/>
    </row>
    <row r="42" spans="2:10" x14ac:dyDescent="0.15">
      <c r="B42" s="149"/>
      <c r="C42" s="150" t="s">
        <v>264</v>
      </c>
      <c r="D42" s="150"/>
      <c r="E42" s="150"/>
      <c r="F42" s="150"/>
      <c r="G42" s="150"/>
      <c r="H42" s="150"/>
      <c r="I42" s="150"/>
      <c r="J42" s="151"/>
    </row>
    <row r="43" spans="2:10" x14ac:dyDescent="0.15">
      <c r="B43" s="149"/>
      <c r="C43" s="150" t="s">
        <v>265</v>
      </c>
      <c r="D43" s="150"/>
      <c r="E43" s="150"/>
      <c r="F43" s="150"/>
      <c r="G43" s="150"/>
      <c r="H43" s="150"/>
      <c r="I43" s="150"/>
      <c r="J43" s="151"/>
    </row>
    <row r="44" spans="2:10" x14ac:dyDescent="0.15">
      <c r="B44" s="149"/>
      <c r="C44" s="150" t="s">
        <v>266</v>
      </c>
      <c r="D44" s="150"/>
      <c r="E44" s="150"/>
      <c r="F44" s="150"/>
      <c r="G44" s="150"/>
      <c r="H44" s="150"/>
      <c r="I44" s="150"/>
      <c r="J44" s="151"/>
    </row>
    <row r="45" spans="2:10" x14ac:dyDescent="0.15">
      <c r="B45" s="149"/>
      <c r="C45" s="150" t="s">
        <v>252</v>
      </c>
      <c r="D45" s="150"/>
      <c r="E45" s="150"/>
      <c r="F45" s="150"/>
      <c r="G45" s="150"/>
      <c r="H45" s="150"/>
      <c r="I45" s="150"/>
      <c r="J45" s="151"/>
    </row>
    <row r="46" spans="2:10" x14ac:dyDescent="0.15">
      <c r="B46" s="149"/>
      <c r="C46" s="150"/>
      <c r="D46" s="150"/>
      <c r="E46" s="150"/>
      <c r="F46" s="150"/>
      <c r="G46" s="150"/>
      <c r="H46" s="150"/>
      <c r="I46" s="150"/>
      <c r="J46" s="151"/>
    </row>
    <row r="47" spans="2:10" ht="14.25" thickBot="1" x14ac:dyDescent="0.2">
      <c r="B47" s="153"/>
      <c r="C47" s="154" t="s">
        <v>252</v>
      </c>
      <c r="D47" s="154"/>
      <c r="E47" s="154"/>
      <c r="F47" s="154"/>
      <c r="G47" s="154"/>
      <c r="H47" s="154"/>
      <c r="I47" s="154"/>
      <c r="J47" s="155"/>
    </row>
    <row r="49" spans="2:7" ht="14.25" thickBot="1" x14ac:dyDescent="0.2">
      <c r="C49" s="53"/>
      <c r="D49" s="53"/>
      <c r="E49" s="53"/>
      <c r="F49" s="53"/>
      <c r="G49" s="53"/>
    </row>
    <row r="50" spans="2:7" x14ac:dyDescent="0.15">
      <c r="B50" s="1168" t="s">
        <v>365</v>
      </c>
      <c r="C50" s="1169"/>
      <c r="D50" s="1169"/>
      <c r="E50" s="1169"/>
      <c r="F50" s="1169"/>
      <c r="G50" s="1170"/>
    </row>
    <row r="51" spans="2:7" ht="14.25" thickBot="1" x14ac:dyDescent="0.2">
      <c r="B51" s="144" t="s">
        <v>274</v>
      </c>
      <c r="C51" s="46" t="s">
        <v>245</v>
      </c>
      <c r="D51" s="46" t="s">
        <v>275</v>
      </c>
      <c r="E51" s="46" t="s">
        <v>276</v>
      </c>
      <c r="F51" s="47" t="s">
        <v>285</v>
      </c>
      <c r="G51" s="145" t="s">
        <v>288</v>
      </c>
    </row>
    <row r="52" spans="2:7" ht="14.25" thickTop="1" x14ac:dyDescent="0.15">
      <c r="B52" s="162" t="s">
        <v>277</v>
      </c>
      <c r="C52" s="150" t="s">
        <v>279</v>
      </c>
      <c r="D52" s="150" t="s">
        <v>284</v>
      </c>
      <c r="E52" s="150" t="s">
        <v>474</v>
      </c>
      <c r="F52" s="150" t="s">
        <v>286</v>
      </c>
      <c r="G52" s="151" t="s">
        <v>289</v>
      </c>
    </row>
    <row r="53" spans="2:7" x14ac:dyDescent="0.15">
      <c r="B53" s="162" t="s">
        <v>278</v>
      </c>
      <c r="C53" s="150" t="s">
        <v>490</v>
      </c>
      <c r="D53" s="150" t="s">
        <v>333</v>
      </c>
      <c r="E53" s="150" t="s">
        <v>475</v>
      </c>
      <c r="F53" s="150" t="s">
        <v>287</v>
      </c>
      <c r="G53" s="151" t="s">
        <v>290</v>
      </c>
    </row>
    <row r="54" spans="2:7" x14ac:dyDescent="0.15">
      <c r="B54" s="162" t="s">
        <v>332</v>
      </c>
      <c r="C54" s="150" t="s">
        <v>491</v>
      </c>
      <c r="D54" s="150" t="s">
        <v>480</v>
      </c>
      <c r="E54" s="150" t="s">
        <v>476</v>
      </c>
      <c r="F54" s="150"/>
      <c r="G54" s="151" t="s">
        <v>291</v>
      </c>
    </row>
    <row r="55" spans="2:7" x14ac:dyDescent="0.15">
      <c r="B55" s="162" t="s">
        <v>362</v>
      </c>
      <c r="C55" s="150"/>
      <c r="D55" s="150"/>
      <c r="E55" s="150" t="s">
        <v>477</v>
      </c>
      <c r="F55" s="150"/>
      <c r="G55" s="151"/>
    </row>
    <row r="56" spans="2:7" x14ac:dyDescent="0.15">
      <c r="B56" s="162"/>
      <c r="C56" s="150" t="s">
        <v>280</v>
      </c>
      <c r="D56" s="150"/>
      <c r="E56" s="150" t="s">
        <v>478</v>
      </c>
      <c r="F56" s="150"/>
      <c r="G56" s="151"/>
    </row>
    <row r="57" spans="2:7" x14ac:dyDescent="0.15">
      <c r="B57" s="162"/>
      <c r="C57" s="150" t="s">
        <v>281</v>
      </c>
      <c r="D57" s="150"/>
      <c r="E57" s="150" t="s">
        <v>479</v>
      </c>
      <c r="F57" s="150"/>
      <c r="G57" s="151"/>
    </row>
    <row r="58" spans="2:7" x14ac:dyDescent="0.15">
      <c r="B58" s="162"/>
      <c r="C58" s="150" t="s">
        <v>282</v>
      </c>
      <c r="D58" s="150"/>
      <c r="E58" s="150" t="s">
        <v>467</v>
      </c>
      <c r="F58" s="150"/>
      <c r="G58" s="151"/>
    </row>
    <row r="59" spans="2:7" x14ac:dyDescent="0.15">
      <c r="B59" s="162"/>
      <c r="C59" s="150" t="s">
        <v>283</v>
      </c>
      <c r="D59" s="150"/>
      <c r="E59" s="150"/>
      <c r="F59" s="150"/>
      <c r="G59" s="151"/>
    </row>
    <row r="60" spans="2:7" x14ac:dyDescent="0.15">
      <c r="B60" s="162"/>
      <c r="C60" s="150" t="s">
        <v>252</v>
      </c>
      <c r="D60" s="150"/>
      <c r="E60" s="150"/>
      <c r="F60" s="150"/>
      <c r="G60" s="151"/>
    </row>
    <row r="61" spans="2:7" x14ac:dyDescent="0.15">
      <c r="B61" s="162"/>
      <c r="C61" s="150"/>
      <c r="D61" s="150"/>
      <c r="E61" s="150"/>
      <c r="F61" s="150"/>
      <c r="G61" s="151"/>
    </row>
    <row r="62" spans="2:7" x14ac:dyDescent="0.15">
      <c r="B62" s="162"/>
      <c r="C62" s="150" t="s">
        <v>376</v>
      </c>
      <c r="D62" s="150"/>
      <c r="E62" s="150"/>
      <c r="F62" s="150"/>
      <c r="G62" s="151"/>
    </row>
    <row r="63" spans="2:7" x14ac:dyDescent="0.15">
      <c r="B63" s="162"/>
      <c r="C63" s="150" t="s">
        <v>377</v>
      </c>
      <c r="D63" s="150"/>
      <c r="E63" s="150"/>
      <c r="F63" s="150"/>
      <c r="G63" s="151"/>
    </row>
    <row r="64" spans="2:7" x14ac:dyDescent="0.15">
      <c r="B64" s="162"/>
      <c r="C64" s="150" t="s">
        <v>378</v>
      </c>
      <c r="D64" s="150"/>
      <c r="E64" s="150"/>
      <c r="F64" s="150"/>
      <c r="G64" s="151"/>
    </row>
    <row r="65" spans="2:7" x14ac:dyDescent="0.15">
      <c r="B65" s="162"/>
      <c r="C65" s="150" t="s">
        <v>379</v>
      </c>
      <c r="D65" s="150"/>
      <c r="E65" s="150"/>
      <c r="F65" s="150"/>
      <c r="G65" s="151"/>
    </row>
    <row r="66" spans="2:7" x14ac:dyDescent="0.15">
      <c r="B66" s="162"/>
      <c r="C66" s="150" t="s">
        <v>481</v>
      </c>
      <c r="D66" s="150"/>
      <c r="E66" s="150"/>
      <c r="F66" s="150"/>
      <c r="G66" s="151"/>
    </row>
    <row r="67" spans="2:7" x14ac:dyDescent="0.15">
      <c r="B67" s="162"/>
      <c r="C67" s="150" t="s">
        <v>468</v>
      </c>
      <c r="D67" s="150"/>
      <c r="E67" s="150"/>
      <c r="F67" s="150"/>
      <c r="G67" s="151"/>
    </row>
    <row r="68" spans="2:7" x14ac:dyDescent="0.15">
      <c r="B68" s="162"/>
      <c r="C68" s="150" t="s">
        <v>380</v>
      </c>
      <c r="D68" s="150"/>
      <c r="E68" s="150"/>
      <c r="F68" s="150"/>
      <c r="G68" s="151"/>
    </row>
    <row r="69" spans="2:7" x14ac:dyDescent="0.15">
      <c r="B69" s="162"/>
      <c r="C69" s="150" t="s">
        <v>381</v>
      </c>
      <c r="D69" s="150"/>
      <c r="E69" s="150"/>
      <c r="F69" s="150"/>
      <c r="G69" s="151"/>
    </row>
    <row r="70" spans="2:7" x14ac:dyDescent="0.15">
      <c r="B70" s="162"/>
      <c r="C70" s="150" t="s">
        <v>469</v>
      </c>
      <c r="D70" s="150"/>
      <c r="E70" s="150"/>
      <c r="F70" s="150"/>
      <c r="G70" s="151"/>
    </row>
    <row r="71" spans="2:7" x14ac:dyDescent="0.15">
      <c r="B71" s="162"/>
      <c r="C71" s="150" t="s">
        <v>383</v>
      </c>
      <c r="D71" s="150"/>
      <c r="E71" s="150"/>
      <c r="F71" s="150"/>
      <c r="G71" s="151"/>
    </row>
    <row r="72" spans="2:7" x14ac:dyDescent="0.15">
      <c r="B72" s="162"/>
      <c r="C72" s="150" t="s">
        <v>385</v>
      </c>
      <c r="D72" s="150"/>
      <c r="E72" s="150"/>
      <c r="F72" s="150"/>
      <c r="G72" s="151"/>
    </row>
    <row r="73" spans="2:7" x14ac:dyDescent="0.15">
      <c r="B73" s="162"/>
      <c r="C73" s="150" t="s">
        <v>386</v>
      </c>
      <c r="D73" s="150"/>
      <c r="E73" s="150"/>
      <c r="F73" s="150"/>
      <c r="G73" s="151"/>
    </row>
    <row r="74" spans="2:7" x14ac:dyDescent="0.15">
      <c r="B74" s="162"/>
      <c r="C74" s="150" t="s">
        <v>387</v>
      </c>
      <c r="D74" s="150"/>
      <c r="E74" s="150"/>
      <c r="F74" s="150"/>
      <c r="G74" s="151"/>
    </row>
    <row r="75" spans="2:7" x14ac:dyDescent="0.15">
      <c r="B75" s="162"/>
      <c r="C75" s="150" t="s">
        <v>388</v>
      </c>
      <c r="D75" s="150"/>
      <c r="E75" s="150"/>
      <c r="F75" s="150"/>
      <c r="G75" s="151"/>
    </row>
    <row r="76" spans="2:7" x14ac:dyDescent="0.15">
      <c r="B76" s="162"/>
      <c r="C76" s="150" t="s">
        <v>389</v>
      </c>
      <c r="D76" s="150"/>
      <c r="E76" s="150"/>
      <c r="F76" s="150"/>
      <c r="G76" s="151"/>
    </row>
    <row r="77" spans="2:7" x14ac:dyDescent="0.15">
      <c r="B77" s="162"/>
      <c r="C77" s="150" t="s">
        <v>467</v>
      </c>
      <c r="D77" s="150"/>
      <c r="E77" s="150"/>
      <c r="F77" s="150"/>
      <c r="G77" s="151"/>
    </row>
    <row r="78" spans="2:7" x14ac:dyDescent="0.15">
      <c r="B78" s="162"/>
      <c r="C78" s="150"/>
      <c r="D78" s="150"/>
      <c r="E78" s="150"/>
      <c r="F78" s="150"/>
      <c r="G78" s="151"/>
    </row>
    <row r="79" spans="2:7" x14ac:dyDescent="0.15">
      <c r="B79" s="162"/>
      <c r="C79" s="150" t="s">
        <v>470</v>
      </c>
      <c r="D79" s="150"/>
      <c r="E79" s="150"/>
      <c r="F79" s="150"/>
      <c r="G79" s="151"/>
    </row>
    <row r="80" spans="2:7" x14ac:dyDescent="0.15">
      <c r="B80" s="162"/>
      <c r="C80" s="150" t="s">
        <v>471</v>
      </c>
      <c r="D80" s="150"/>
      <c r="E80" s="150"/>
      <c r="F80" s="150"/>
      <c r="G80" s="151"/>
    </row>
    <row r="81" spans="2:7" x14ac:dyDescent="0.15">
      <c r="B81" s="162"/>
      <c r="C81" s="150" t="s">
        <v>472</v>
      </c>
      <c r="D81" s="150"/>
      <c r="E81" s="150"/>
      <c r="F81" s="150"/>
      <c r="G81" s="151"/>
    </row>
    <row r="82" spans="2:7" x14ac:dyDescent="0.15">
      <c r="B82" s="162"/>
      <c r="C82" s="150" t="s">
        <v>473</v>
      </c>
      <c r="D82" s="150"/>
      <c r="E82" s="150"/>
      <c r="F82" s="150"/>
      <c r="G82" s="151"/>
    </row>
    <row r="83" spans="2:7" ht="14.25" thickBot="1" x14ac:dyDescent="0.2">
      <c r="B83" s="163"/>
      <c r="C83" s="154" t="s">
        <v>467</v>
      </c>
      <c r="D83" s="154"/>
      <c r="E83" s="154"/>
      <c r="F83" s="154"/>
      <c r="G83" s="155"/>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154</vt:i4>
      </vt:variant>
      <vt:variant>
        <vt:lpstr>名前付き一覧</vt:lpstr>
      </vt:variant>
      <vt:variant>
        <vt:i4>298</vt:i4>
      </vt:variant>
    </vt:vector>
  </HeadingPairs>
  <TitlesOfParts>
    <vt:vector size="452"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様式D-1-1_037</vt:lpstr>
      <vt:lpstr>様式D-1-1_038</vt:lpstr>
      <vt:lpstr>様式D-1-1_039</vt:lpstr>
      <vt:lpstr>様式D-1-1_040</vt:lpstr>
      <vt:lpstr>様式D-1-1_041</vt:lpstr>
      <vt:lpstr>様式D-1-1_042</vt:lpstr>
      <vt:lpstr>様式D-1-1_043</vt:lpstr>
      <vt:lpstr>様式D-1-1_044</vt:lpstr>
      <vt:lpstr>様式D-1-1_045</vt:lpstr>
      <vt:lpstr>様式D-1-1_046</vt:lpstr>
      <vt:lpstr>様式D-1-1_047</vt:lpstr>
      <vt:lpstr>様式D-1-1_048</vt:lpstr>
      <vt:lpstr>様式D-1-1_049</vt:lpstr>
      <vt:lpstr>様式D-1-1_050</vt:lpstr>
      <vt:lpstr>様式D-1-1_051</vt:lpstr>
      <vt:lpstr>様式D-1-1_052</vt:lpstr>
      <vt:lpstr>様式D-1-1_053</vt:lpstr>
      <vt:lpstr>様式D-1-1_054</vt:lpstr>
      <vt:lpstr>様式D-1-1_055</vt:lpstr>
      <vt:lpstr>様式D-1-1_056</vt:lpstr>
      <vt:lpstr>様式D-1-1_057</vt:lpstr>
      <vt:lpstr>様式D-1-1_058</vt:lpstr>
      <vt:lpstr>様式D-1-1_059</vt:lpstr>
      <vt:lpstr>様式D-1-1_060</vt:lpstr>
      <vt:lpstr>様式D-1-1_061</vt:lpstr>
      <vt:lpstr>様式D-1-1_062</vt:lpstr>
      <vt:lpstr>様式D-1-1_063</vt:lpstr>
      <vt:lpstr>様式D-1-1_064</vt:lpstr>
      <vt:lpstr>様式D-1-1_065</vt:lpstr>
      <vt:lpstr>様式D-1-1_066</vt:lpstr>
      <vt:lpstr>様式D-1-1_067</vt:lpstr>
      <vt:lpstr>様式D-1-1_068</vt:lpstr>
      <vt:lpstr>様式D-1-1_069</vt:lpstr>
      <vt:lpstr>様式D-1-1_070</vt:lpstr>
      <vt:lpstr>様式D-1-1_071</vt:lpstr>
      <vt:lpstr>様式D-1-1_072</vt:lpstr>
      <vt:lpstr>様式D-1-1_073</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様式D-2-1_0010</vt:lpstr>
      <vt:lpstr>様式D-2-1_011</vt:lpstr>
      <vt:lpstr>様式D-2-1´_001</vt:lpstr>
      <vt:lpstr>様式D-2-1´_002</vt:lpstr>
      <vt:lpstr>様式D-2-1´_003</vt:lpstr>
      <vt:lpstr>様式D-2-1´_004</vt:lpstr>
      <vt:lpstr>様式D-2-1´_005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'様式D-1-1_037'!Print_Area</vt:lpstr>
      <vt:lpstr>'様式D-1-1_038'!Print_Area</vt:lpstr>
      <vt:lpstr>'様式D-1-1_039'!Print_Area</vt:lpstr>
      <vt:lpstr>'様式D-1-1_040'!Print_Area</vt:lpstr>
      <vt:lpstr>'様式D-1-1_041'!Print_Area</vt:lpstr>
      <vt:lpstr>'様式D-1-1_042'!Print_Area</vt:lpstr>
      <vt:lpstr>'様式D-1-1_043'!Print_Area</vt:lpstr>
      <vt:lpstr>'様式D-1-1_044'!Print_Area</vt:lpstr>
      <vt:lpstr>'様式D-1-1_045'!Print_Area</vt:lpstr>
      <vt:lpstr>'様式D-1-1_046'!Print_Area</vt:lpstr>
      <vt:lpstr>'様式D-1-1_047'!Print_Area</vt:lpstr>
      <vt:lpstr>'様式D-1-1_048'!Print_Area</vt:lpstr>
      <vt:lpstr>'様式D-1-1_049'!Print_Area</vt:lpstr>
      <vt:lpstr>'様式D-1-1_050'!Print_Area</vt:lpstr>
      <vt:lpstr>'様式D-1-1_051'!Print_Area</vt:lpstr>
      <vt:lpstr>'様式D-1-1_052'!Print_Area</vt:lpstr>
      <vt:lpstr>'様式D-1-1_053'!Print_Area</vt:lpstr>
      <vt:lpstr>'様式D-1-1_054'!Print_Area</vt:lpstr>
      <vt:lpstr>'様式D-1-1_055'!Print_Area</vt:lpstr>
      <vt:lpstr>'様式D-1-1_056'!Print_Area</vt:lpstr>
      <vt:lpstr>'様式D-1-1_057'!Print_Area</vt:lpstr>
      <vt:lpstr>'様式D-1-1_058'!Print_Area</vt:lpstr>
      <vt:lpstr>'様式D-1-1_059'!Print_Area</vt:lpstr>
      <vt:lpstr>'様式D-1-1_060'!Print_Area</vt:lpstr>
      <vt:lpstr>'様式D-1-1_061'!Print_Area</vt:lpstr>
      <vt:lpstr>'様式D-1-1_062'!Print_Area</vt:lpstr>
      <vt:lpstr>'様式D-1-1_063'!Print_Area</vt:lpstr>
      <vt:lpstr>'様式D-1-1_064'!Print_Area</vt:lpstr>
      <vt:lpstr>'様式D-1-1_065'!Print_Area</vt:lpstr>
      <vt:lpstr>'様式D-1-1_066'!Print_Area</vt:lpstr>
      <vt:lpstr>'様式D-1-1_067'!Print_Area</vt:lpstr>
      <vt:lpstr>'様式D-1-1_068'!Print_Area</vt:lpstr>
      <vt:lpstr>'様式D-1-1_069'!Print_Area</vt:lpstr>
      <vt:lpstr>'様式D-1-1_070'!Print_Area</vt:lpstr>
      <vt:lpstr>'様式D-1-1_071'!Print_Area</vt:lpstr>
      <vt:lpstr>'様式D-1-1_072'!Print_Area</vt:lpstr>
      <vt:lpstr>'様式D-1-1_073'!Print_Area</vt:lpstr>
      <vt:lpstr>'様式D-1-2'!Print_Area</vt:lpstr>
      <vt:lpstr>'様式D-2-1_001'!Print_Area</vt:lpstr>
      <vt:lpstr>'様式D-2-1_0010'!Print_Area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'様式D-2-1_011'!Print_Area</vt:lpstr>
      <vt:lpstr>'様式D-2-1´_001'!Print_Area</vt:lpstr>
      <vt:lpstr>'様式D-2-1´_002'!Print_Area</vt:lpstr>
      <vt:lpstr>'様式D-2-1´_003'!Print_Area</vt:lpstr>
      <vt:lpstr>'様式D-2-1´_004'!Print_Area</vt:lpstr>
      <vt:lpstr>'様式D-2-1´_005'!Print_Area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'様式D-1-1_037'!Print_Titles</vt:lpstr>
      <vt:lpstr>'様式D-1-1_038'!Print_Titles</vt:lpstr>
      <vt:lpstr>'様式D-1-1_039'!Print_Titles</vt:lpstr>
      <vt:lpstr>'様式D-1-1_040'!Print_Titles</vt:lpstr>
      <vt:lpstr>'様式D-1-1_041'!Print_Titles</vt:lpstr>
      <vt:lpstr>'様式D-1-1_042'!Print_Titles</vt:lpstr>
      <vt:lpstr>'様式D-1-1_043'!Print_Titles</vt:lpstr>
      <vt:lpstr>'様式D-1-1_044'!Print_Titles</vt:lpstr>
      <vt:lpstr>'様式D-1-1_045'!Print_Titles</vt:lpstr>
      <vt:lpstr>'様式D-1-1_046'!Print_Titles</vt:lpstr>
      <vt:lpstr>'様式D-1-1_047'!Print_Titles</vt:lpstr>
      <vt:lpstr>'様式D-1-1_048'!Print_Titles</vt:lpstr>
      <vt:lpstr>'様式D-1-1_049'!Print_Titles</vt:lpstr>
      <vt:lpstr>'様式D-1-1_050'!Print_Titles</vt:lpstr>
      <vt:lpstr>'様式D-1-1_051'!Print_Titles</vt:lpstr>
      <vt:lpstr>'様式D-1-1_052'!Print_Titles</vt:lpstr>
      <vt:lpstr>'様式D-1-1_053'!Print_Titles</vt:lpstr>
      <vt:lpstr>'様式D-1-1_054'!Print_Titles</vt:lpstr>
      <vt:lpstr>'様式D-1-1_055'!Print_Titles</vt:lpstr>
      <vt:lpstr>'様式D-1-1_056'!Print_Titles</vt:lpstr>
      <vt:lpstr>'様式D-1-1_057'!Print_Titles</vt:lpstr>
      <vt:lpstr>'様式D-1-1_058'!Print_Titles</vt:lpstr>
      <vt:lpstr>'様式D-1-1_059'!Print_Titles</vt:lpstr>
      <vt:lpstr>'様式D-1-1_060'!Print_Titles</vt:lpstr>
      <vt:lpstr>'様式D-1-1_061'!Print_Titles</vt:lpstr>
      <vt:lpstr>'様式D-1-1_062'!Print_Titles</vt:lpstr>
      <vt:lpstr>'様式D-1-1_063'!Print_Titles</vt:lpstr>
      <vt:lpstr>'様式D-1-1_064'!Print_Titles</vt:lpstr>
      <vt:lpstr>'様式D-1-1_065'!Print_Titles</vt:lpstr>
      <vt:lpstr>'様式D-1-1_066'!Print_Titles</vt:lpstr>
      <vt:lpstr>'様式D-1-1_067'!Print_Titles</vt:lpstr>
      <vt:lpstr>'様式D-1-1_068'!Print_Titles</vt:lpstr>
      <vt:lpstr>'様式D-1-1_069'!Print_Titles</vt:lpstr>
      <vt:lpstr>'様式D-1-1_070'!Print_Titles</vt:lpstr>
      <vt:lpstr>'様式D-1-1_071'!Print_Titles</vt:lpstr>
      <vt:lpstr>'様式D-1-1_072'!Print_Titles</vt:lpstr>
      <vt:lpstr>'様式D-1-1_073'!Print_Titles</vt:lpstr>
      <vt:lpstr>'様式D-1-2'!Print_Titles</vt:lpstr>
      <vt:lpstr>'様式D-2-1_001'!Print_Titles</vt:lpstr>
      <vt:lpstr>'様式D-2-1_0010'!Print_Titles</vt:lpstr>
      <vt:lpstr>'様式D-2-1_002'!Print_Titles</vt:lpstr>
      <vt:lpstr>'様式D-2-1_003'!Print_Titles</vt:lpstr>
      <vt:lpstr>'様式D-2-1_004'!Print_Titles</vt:lpstr>
      <vt:lpstr>'様式D-2-1_005'!Print_Titles</vt:lpstr>
      <vt:lpstr>'様式D-2-1_006'!Print_Titles</vt:lpstr>
      <vt:lpstr>'様式D-2-1_007'!Print_Titles</vt:lpstr>
      <vt:lpstr>'様式D-2-1_008'!Print_Titles</vt:lpstr>
      <vt:lpstr>'様式D-2-1_009'!Print_Titles</vt:lpstr>
      <vt:lpstr>'様式D-2-1_011'!Print_Titles</vt:lpstr>
      <vt:lpstr>'様式D-2-1´_001'!Print_Titles</vt:lpstr>
      <vt:lpstr>'様式D-2-1´_002'!Print_Titles</vt:lpstr>
      <vt:lpstr>'様式D-2-1´_003'!Print_Titles</vt:lpstr>
      <vt:lpstr>'様式D-2-1´_004'!Print_Titles</vt:lpstr>
      <vt:lpstr>'様式D-2-1´_005'!Print_Titles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2025-03-27T09:37:19Z</cp:lastPrinted>
  <dcterms:created xsi:type="dcterms:W3CDTF">2012-04-09T00:49:26Z</dcterms:created>
  <dcterms:modified xsi:type="dcterms:W3CDTF">2025-05-07T07:32:19Z</dcterms:modified>
</cp:coreProperties>
</file>