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C6ADB2B2-58A9-4B4B-AE5E-486A0382B674}" xr6:coauthVersionLast="47" xr6:coauthVersionMax="47" xr10:uidLastSave="{00000000-0000-0000-0000-000000000000}"/>
  <bookViews>
    <workbookView xWindow="-120" yWindow="-120" windowWidth="38640" windowHeight="21120"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C-1-1" sheetId="60" r:id="rId10"/>
    <sheet name="様式C-1-2" sheetId="61" r:id="rId11"/>
    <sheet name="様式C-2" sheetId="63" r:id="rId12"/>
    <sheet name="様式D-1-1_001" sheetId="94" r:id="rId13"/>
    <sheet name="様式D-1-1_002" sheetId="100" r:id="rId14"/>
    <sheet name="様式D-1-1_003" sheetId="101" r:id="rId15"/>
    <sheet name="様式D-1-1_004" sheetId="102" r:id="rId16"/>
    <sheet name="様式D-1-1_005" sheetId="103" r:id="rId17"/>
    <sheet name="様式D-1-1_006" sheetId="104" r:id="rId18"/>
    <sheet name="様式D-1-1_007" sheetId="105" r:id="rId19"/>
    <sheet name="様式D-1-1_008" sheetId="106" r:id="rId20"/>
    <sheet name="様式D-1-1_009" sheetId="107" r:id="rId21"/>
    <sheet name="様式D-1-1_010" sheetId="108" r:id="rId22"/>
    <sheet name="様式D-1-1_011" sheetId="109" r:id="rId23"/>
    <sheet name="様式D-1-1_012" sheetId="110" r:id="rId24"/>
    <sheet name="様式D-1-1_013" sheetId="111" r:id="rId25"/>
    <sheet name="様式D-1-1_014" sheetId="112" r:id="rId26"/>
    <sheet name="様式D-1-1_015" sheetId="113" r:id="rId27"/>
    <sheet name="様式D-1-1_016" sheetId="114" r:id="rId28"/>
    <sheet name="様式D-1-1_017" sheetId="115" r:id="rId29"/>
    <sheet name="様式D-1-1_018" sheetId="116" r:id="rId30"/>
    <sheet name="様式D-1-1_019" sheetId="117" r:id="rId31"/>
    <sheet name="様式D-1-1_020" sheetId="118" r:id="rId32"/>
    <sheet name="様式D-1-1_021" sheetId="119" r:id="rId33"/>
    <sheet name="様式D-1-1_022" sheetId="120" r:id="rId34"/>
    <sheet name="様式D-1-1_023" sheetId="121" r:id="rId35"/>
    <sheet name="様式D-1-1_024" sheetId="122" r:id="rId36"/>
    <sheet name="様式D-1-1_025" sheetId="123" r:id="rId37"/>
    <sheet name="様式D-1-1_026" sheetId="124" r:id="rId38"/>
    <sheet name="様式D-1-1_027" sheetId="125" r:id="rId39"/>
    <sheet name="様式D-1-1_028" sheetId="126" r:id="rId40"/>
    <sheet name="様式D-1-1_029" sheetId="127" r:id="rId41"/>
    <sheet name="様式D-1-1_030" sheetId="128" r:id="rId42"/>
    <sheet name="様式D-1-1_031" sheetId="129" r:id="rId43"/>
    <sheet name="様式D-1-1_032" sheetId="130" r:id="rId44"/>
    <sheet name="様式D-1-1_033" sheetId="131" r:id="rId45"/>
    <sheet name="様式D-1-1_034" sheetId="132" r:id="rId46"/>
    <sheet name="様式D-1-1_035" sheetId="133" r:id="rId47"/>
    <sheet name="様式D-1-1_036" sheetId="134" r:id="rId48"/>
    <sheet name="様式D-1-2" sheetId="65" r:id="rId49"/>
    <sheet name="様式D-2-1" sheetId="42" r:id="rId50"/>
    <sheet name="様式D-2-1´_001" sheetId="55" r:id="rId51"/>
    <sheet name="様式D-2-1´_002" sheetId="135" r:id="rId52"/>
    <sheet name="様式D-3_PS" sheetId="83" r:id="rId53"/>
    <sheet name="様式D-3_S001" sheetId="136" r:id="rId54"/>
    <sheet name="様式D-3_S002" sheetId="137" r:id="rId55"/>
    <sheet name="様式D-3_S003" sheetId="138" r:id="rId56"/>
    <sheet name="様式D-3_S004" sheetId="139" r:id="rId57"/>
    <sheet name="様式D-3_S005" sheetId="140" r:id="rId58"/>
    <sheet name="様式D-3_S006" sheetId="141" r:id="rId59"/>
    <sheet name="様式D-3_S007" sheetId="142" r:id="rId60"/>
    <sheet name="様式D-3_S008" sheetId="143" r:id="rId61"/>
    <sheet name="様式D-3_S009" sheetId="144" r:id="rId62"/>
    <sheet name="様式D-3_S010" sheetId="145" r:id="rId63"/>
    <sheet name="様式D-3_S011" sheetId="146" r:id="rId64"/>
    <sheet name="様式D-3_S012" sheetId="147" r:id="rId65"/>
    <sheet name="様式D-3_S013" sheetId="148" r:id="rId66"/>
    <sheet name="様式D-3_S014" sheetId="149" r:id="rId67"/>
    <sheet name="様式D-3_S015" sheetId="150" r:id="rId68"/>
    <sheet name="様式D-3_S016" sheetId="151" r:id="rId69"/>
    <sheet name="様式D-3_PE" sheetId="152" r:id="rId70"/>
    <sheet name="様式E" sheetId="64" r:id="rId71"/>
    <sheet name="様式F" sheetId="81" r:id="rId72"/>
    <sheet name="様式G" sheetId="95" r:id="rId73"/>
    <sheet name="(参考)リスト" sheetId="74" r:id="rId74"/>
  </sheets>
  <externalReferences>
    <externalReference r:id="rId75"/>
    <externalReference r:id="rId76"/>
  </externalReferences>
  <definedNames>
    <definedName name="_xlnm.Print_Area" localSheetId="73">'(参考)リスト'!$A$3:$K$84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'様式C-1-1'!$B$2:$Y$127</definedName>
    <definedName name="_xlnm.Print_Area" localSheetId="10">'様式C-1-2'!$B$2:$X$46</definedName>
    <definedName name="_xlnm.Print_Area" localSheetId="11">'様式C-2'!$B$2:$Z$23</definedName>
    <definedName name="_xlnm.Print_Area" localSheetId="12">'様式D-1-1_001'!$B$2:$W$30</definedName>
    <definedName name="_xlnm.Print_Area" localSheetId="13">'様式D-1-1_002'!$B$2:$W$30</definedName>
    <definedName name="_xlnm.Print_Area" localSheetId="14">'様式D-1-1_003'!$B$2:$W$30</definedName>
    <definedName name="_xlnm.Print_Area" localSheetId="15">'様式D-1-1_004'!$B$2:$W$30</definedName>
    <definedName name="_xlnm.Print_Area" localSheetId="16">'様式D-1-1_005'!$B$2:$W$30</definedName>
    <definedName name="_xlnm.Print_Area" localSheetId="17">'様式D-1-1_006'!$B$2:$W$30</definedName>
    <definedName name="_xlnm.Print_Area" localSheetId="18">'様式D-1-1_007'!$B$2:$W$30</definedName>
    <definedName name="_xlnm.Print_Area" localSheetId="19">'様式D-1-1_008'!$B$2:$W$30</definedName>
    <definedName name="_xlnm.Print_Area" localSheetId="20">'様式D-1-1_009'!$B$2:$W$30</definedName>
    <definedName name="_xlnm.Print_Area" localSheetId="21">'様式D-1-1_010'!$B$2:$W$30</definedName>
    <definedName name="_xlnm.Print_Area" localSheetId="22">'様式D-1-1_011'!$B$2:$W$30</definedName>
    <definedName name="_xlnm.Print_Area" localSheetId="23">'様式D-1-1_012'!$B$2:$W$30</definedName>
    <definedName name="_xlnm.Print_Area" localSheetId="24">'様式D-1-1_013'!$B$2:$W$30</definedName>
    <definedName name="_xlnm.Print_Area" localSheetId="25">'様式D-1-1_014'!$B$2:$W$30</definedName>
    <definedName name="_xlnm.Print_Area" localSheetId="26">'様式D-1-1_015'!$B$2:$W$30</definedName>
    <definedName name="_xlnm.Print_Area" localSheetId="27">'様式D-1-1_016'!$B$2:$W$30</definedName>
    <definedName name="_xlnm.Print_Area" localSheetId="28">'様式D-1-1_017'!$B$2:$W$30</definedName>
    <definedName name="_xlnm.Print_Area" localSheetId="29">'様式D-1-1_018'!$B$2:$W$30</definedName>
    <definedName name="_xlnm.Print_Area" localSheetId="30">'様式D-1-1_019'!$B$2:$W$30</definedName>
    <definedName name="_xlnm.Print_Area" localSheetId="31">'様式D-1-1_020'!$B$2:$W$30</definedName>
    <definedName name="_xlnm.Print_Area" localSheetId="32">'様式D-1-1_021'!$B$2:$W$30</definedName>
    <definedName name="_xlnm.Print_Area" localSheetId="33">'様式D-1-1_022'!$B$2:$W$30</definedName>
    <definedName name="_xlnm.Print_Area" localSheetId="34">'様式D-1-1_023'!$B$2:$W$30</definedName>
    <definedName name="_xlnm.Print_Area" localSheetId="35">'様式D-1-1_024'!$B$2:$W$30</definedName>
    <definedName name="_xlnm.Print_Area" localSheetId="36">'様式D-1-1_025'!$B$2:$W$30</definedName>
    <definedName name="_xlnm.Print_Area" localSheetId="37">'様式D-1-1_026'!$B$2:$W$30</definedName>
    <definedName name="_xlnm.Print_Area" localSheetId="38">'様式D-1-1_027'!$B$2:$W$30</definedName>
    <definedName name="_xlnm.Print_Area" localSheetId="39">'様式D-1-1_028'!$B$2:$W$30</definedName>
    <definedName name="_xlnm.Print_Area" localSheetId="40">'様式D-1-1_029'!$B$2:$W$30</definedName>
    <definedName name="_xlnm.Print_Area" localSheetId="41">'様式D-1-1_030'!$B$2:$W$30</definedName>
    <definedName name="_xlnm.Print_Area" localSheetId="42">'様式D-1-1_031'!$B$2:$W$30</definedName>
    <definedName name="_xlnm.Print_Area" localSheetId="43">'様式D-1-1_032'!$B$2:$W$30</definedName>
    <definedName name="_xlnm.Print_Area" localSheetId="44">'様式D-1-1_033'!$B$2:$W$30</definedName>
    <definedName name="_xlnm.Print_Area" localSheetId="45">'様式D-1-1_034'!$B$2:$W$30</definedName>
    <definedName name="_xlnm.Print_Area" localSheetId="46">'様式D-1-1_035'!$B$2:$W$30</definedName>
    <definedName name="_xlnm.Print_Area" localSheetId="47">'様式D-1-1_036'!$B$2:$W$30</definedName>
    <definedName name="_xlnm.Print_Area" localSheetId="48">'様式D-1-2'!$B$2:$Y$41</definedName>
    <definedName name="_xlnm.Print_Area" localSheetId="49">'様式D-2-1'!$B$3:$AI$19</definedName>
    <definedName name="_xlnm.Print_Area" localSheetId="50">'様式D-2-1´_001'!$B$3:$AI$19</definedName>
    <definedName name="_xlnm.Print_Area" localSheetId="51">'様式D-2-1´_002'!$B$3:$AI$19</definedName>
    <definedName name="_xlnm.Print_Area" localSheetId="69">'様式D-3_PE'!$A$1:$AO$45</definedName>
    <definedName name="_xlnm.Print_Area" localSheetId="52">'様式D-3_PS'!$A$1:$AO$45</definedName>
    <definedName name="_xlnm.Print_Area" localSheetId="53">'様式D-3_S001'!$A$1:$AO$45</definedName>
    <definedName name="_xlnm.Print_Area" localSheetId="54">'様式D-3_S002'!$A$1:$AO$45</definedName>
    <definedName name="_xlnm.Print_Area" localSheetId="55">'様式D-3_S003'!$A$1:$AO$45</definedName>
    <definedName name="_xlnm.Print_Area" localSheetId="56">'様式D-3_S004'!$A$1:$AO$45</definedName>
    <definedName name="_xlnm.Print_Area" localSheetId="57">'様式D-3_S005'!$A$1:$AO$45</definedName>
    <definedName name="_xlnm.Print_Area" localSheetId="58">'様式D-3_S006'!$A$1:$AO$45</definedName>
    <definedName name="_xlnm.Print_Area" localSheetId="59">'様式D-3_S007'!$A$1:$AO$45</definedName>
    <definedName name="_xlnm.Print_Area" localSheetId="60">'様式D-3_S008'!$A$1:$AO$45</definedName>
    <definedName name="_xlnm.Print_Area" localSheetId="61">'様式D-3_S009'!$A$1:$AO$45</definedName>
    <definedName name="_xlnm.Print_Area" localSheetId="62">'様式D-3_S010'!$A$1:$AO$45</definedName>
    <definedName name="_xlnm.Print_Area" localSheetId="63">'様式D-3_S011'!$A$1:$AO$45</definedName>
    <definedName name="_xlnm.Print_Area" localSheetId="64">'様式D-3_S012'!$A$1:$AO$45</definedName>
    <definedName name="_xlnm.Print_Area" localSheetId="65">'様式D-3_S013'!$A$1:$AO$45</definedName>
    <definedName name="_xlnm.Print_Area" localSheetId="66">'様式D-3_S014'!$A$1:$AO$45</definedName>
    <definedName name="_xlnm.Print_Area" localSheetId="67">'様式D-3_S015'!$A$1:$AO$45</definedName>
    <definedName name="_xlnm.Print_Area" localSheetId="68">'様式D-3_S016'!$A$1:$AO$45</definedName>
    <definedName name="_xlnm.Print_Area" localSheetId="71">様式F!$B$1:$AB$50</definedName>
    <definedName name="_xlnm.Print_Area" localSheetId="72">様式G!$A$1:$AA$16</definedName>
    <definedName name="_xlnm.Print_Titles" localSheetId="4">'様式A-2'!$3:$9</definedName>
    <definedName name="_xlnm.Print_Titles" localSheetId="9">'様式C-1-1'!$2:$8</definedName>
    <definedName name="_xlnm.Print_Titles" localSheetId="10">'様式C-1-2'!$2:$7</definedName>
    <definedName name="_xlnm.Print_Titles" localSheetId="11">'様式C-2'!$2:$6</definedName>
    <definedName name="_xlnm.Print_Titles" localSheetId="12">'様式D-1-1_001'!$B:$W</definedName>
    <definedName name="_xlnm.Print_Titles" localSheetId="13">'様式D-1-1_002'!$B:$W</definedName>
    <definedName name="_xlnm.Print_Titles" localSheetId="14">'様式D-1-1_003'!$B:$W</definedName>
    <definedName name="_xlnm.Print_Titles" localSheetId="15">'様式D-1-1_004'!$B:$W</definedName>
    <definedName name="_xlnm.Print_Titles" localSheetId="16">'様式D-1-1_005'!$B:$W</definedName>
    <definedName name="_xlnm.Print_Titles" localSheetId="17">'様式D-1-1_006'!$B:$W</definedName>
    <definedName name="_xlnm.Print_Titles" localSheetId="18">'様式D-1-1_007'!$B:$W</definedName>
    <definedName name="_xlnm.Print_Titles" localSheetId="19">'様式D-1-1_008'!$B:$W</definedName>
    <definedName name="_xlnm.Print_Titles" localSheetId="20">'様式D-1-1_009'!$B:$W</definedName>
    <definedName name="_xlnm.Print_Titles" localSheetId="21">'様式D-1-1_010'!$B:$W</definedName>
    <definedName name="_xlnm.Print_Titles" localSheetId="22">'様式D-1-1_011'!$B:$W</definedName>
    <definedName name="_xlnm.Print_Titles" localSheetId="23">'様式D-1-1_012'!$B:$W</definedName>
    <definedName name="_xlnm.Print_Titles" localSheetId="24">'様式D-1-1_013'!$B:$W</definedName>
    <definedName name="_xlnm.Print_Titles" localSheetId="25">'様式D-1-1_014'!$B:$W</definedName>
    <definedName name="_xlnm.Print_Titles" localSheetId="26">'様式D-1-1_015'!$B:$W</definedName>
    <definedName name="_xlnm.Print_Titles" localSheetId="27">'様式D-1-1_016'!$B:$W</definedName>
    <definedName name="_xlnm.Print_Titles" localSheetId="28">'様式D-1-1_017'!$B:$W</definedName>
    <definedName name="_xlnm.Print_Titles" localSheetId="29">'様式D-1-1_018'!$B:$W</definedName>
    <definedName name="_xlnm.Print_Titles" localSheetId="30">'様式D-1-1_019'!$B:$W</definedName>
    <definedName name="_xlnm.Print_Titles" localSheetId="31">'様式D-1-1_020'!$B:$W</definedName>
    <definedName name="_xlnm.Print_Titles" localSheetId="32">'様式D-1-1_021'!$B:$W</definedName>
    <definedName name="_xlnm.Print_Titles" localSheetId="33">'様式D-1-1_022'!$B:$W</definedName>
    <definedName name="_xlnm.Print_Titles" localSheetId="34">'様式D-1-1_023'!$B:$W</definedName>
    <definedName name="_xlnm.Print_Titles" localSheetId="35">'様式D-1-1_024'!$B:$W</definedName>
    <definedName name="_xlnm.Print_Titles" localSheetId="36">'様式D-1-1_025'!$B:$W</definedName>
    <definedName name="_xlnm.Print_Titles" localSheetId="37">'様式D-1-1_026'!$B:$W</definedName>
    <definedName name="_xlnm.Print_Titles" localSheetId="38">'様式D-1-1_027'!$B:$W</definedName>
    <definedName name="_xlnm.Print_Titles" localSheetId="39">'様式D-1-1_028'!$B:$W</definedName>
    <definedName name="_xlnm.Print_Titles" localSheetId="40">'様式D-1-1_029'!$B:$W</definedName>
    <definedName name="_xlnm.Print_Titles" localSheetId="41">'様式D-1-1_030'!$B:$W</definedName>
    <definedName name="_xlnm.Print_Titles" localSheetId="42">'様式D-1-1_031'!$B:$W</definedName>
    <definedName name="_xlnm.Print_Titles" localSheetId="43">'様式D-1-1_032'!$B:$W</definedName>
    <definedName name="_xlnm.Print_Titles" localSheetId="44">'様式D-1-1_033'!$B:$W</definedName>
    <definedName name="_xlnm.Print_Titles" localSheetId="45">'様式D-1-1_034'!$B:$W</definedName>
    <definedName name="_xlnm.Print_Titles" localSheetId="46">'様式D-1-1_035'!$B:$W</definedName>
    <definedName name="_xlnm.Print_Titles" localSheetId="47">'様式D-1-1_036'!$B:$W</definedName>
    <definedName name="_xlnm.Print_Titles" localSheetId="52">'様式D-3_PS'!$B:$AO</definedName>
    <definedName name="_xlnm.Print_Titles" localSheetId="71">様式F!$1:$9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'様式C-1-1'!$B$2:$X$125</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49" hidden="1">'様式D-2-1'!$B$3:$AI$18</definedName>
    <definedName name="Z_D77EBD73_782E_4A63_AC37_29D349B4D009_.wvu.PrintArea" localSheetId="50" hidden="1">'様式D-2-1´_001'!$B$3:$AI$18</definedName>
    <definedName name="Z_D77EBD73_782E_4A63_AC37_29D349B4D009_.wvu.PrintArea" localSheetId="51" hidden="1">'様式D-2-1´_002'!#REF!</definedName>
    <definedName name="Z_D77EBD73_782E_4A63_AC37_29D349B4D009_.wvu.PrintArea" localSheetId="52" hidden="1">'様式D-3_PS'!$B$3:$AO$47</definedName>
    <definedName name="Z_D77EBD73_782E_4A63_AC37_29D349B4D009_.wvu.PrintArea" localSheetId="72"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 i="81" l="1"/>
  <c r="I27" i="81"/>
  <c r="C27" i="81"/>
  <c r="Y26" i="81"/>
  <c r="W26" i="81"/>
  <c r="V26" i="81"/>
  <c r="R26" i="81"/>
  <c r="Q26" i="81"/>
  <c r="C26" i="81"/>
  <c r="B26" i="81"/>
  <c r="AB25" i="81"/>
  <c r="AA25" i="81"/>
  <c r="R25" i="81"/>
  <c r="Q25" i="81"/>
  <c r="N25" i="81"/>
  <c r="I25" i="81"/>
  <c r="D25" i="81"/>
  <c r="C25" i="81"/>
  <c r="L24" i="81"/>
  <c r="D24" i="81"/>
  <c r="U23" i="81"/>
  <c r="R23" i="81"/>
  <c r="Q23" i="81"/>
  <c r="F23" i="81"/>
  <c r="E23" i="81"/>
  <c r="D23" i="81"/>
  <c r="B23" i="81"/>
  <c r="Z22" i="81"/>
  <c r="Y22" i="81"/>
  <c r="X22" i="81"/>
  <c r="Y21" i="81"/>
  <c r="O21" i="81"/>
  <c r="AB20" i="81"/>
  <c r="AA20" i="81"/>
  <c r="Z20" i="81"/>
  <c r="X20" i="81"/>
  <c r="W20" i="81"/>
  <c r="V20" i="81"/>
  <c r="U20" i="81"/>
  <c r="I20" i="81"/>
  <c r="AB19" i="81"/>
  <c r="AA19" i="81"/>
  <c r="N19" i="81"/>
  <c r="M19" i="81"/>
  <c r="B19" i="81"/>
  <c r="P18" i="81"/>
  <c r="N18" i="81"/>
  <c r="S17" i="81"/>
  <c r="F17" i="81"/>
  <c r="E17" i="81"/>
  <c r="D17" i="81"/>
  <c r="C17" i="81"/>
  <c r="B17" i="81"/>
  <c r="U16" i="81"/>
  <c r="Q16" i="81"/>
  <c r="L16" i="81"/>
  <c r="F16" i="81"/>
  <c r="C16" i="81"/>
  <c r="B16" i="81"/>
  <c r="AB15" i="81"/>
  <c r="V15" i="81"/>
  <c r="U15" i="81"/>
  <c r="N15" i="81"/>
  <c r="J15" i="81"/>
  <c r="D15" i="81"/>
  <c r="Y14" i="81"/>
  <c r="X14" i="81"/>
  <c r="W14" i="81"/>
  <c r="P14" i="81"/>
  <c r="O14" i="81"/>
  <c r="N14" i="81"/>
  <c r="X13" i="81"/>
  <c r="P13" i="81"/>
  <c r="L13" i="81"/>
  <c r="J13" i="81"/>
  <c r="C13" i="81"/>
  <c r="B13" i="81"/>
  <c r="I12" i="81"/>
  <c r="H12" i="81"/>
  <c r="C12" i="81"/>
  <c r="V11" i="81"/>
  <c r="D11" i="81"/>
  <c r="C11" i="81"/>
  <c r="AJ37" i="152"/>
  <c r="AI37" i="152"/>
  <c r="AH37" i="152"/>
  <c r="BH5" i="152" s="1"/>
  <c r="N27" i="81" s="1"/>
  <c r="AG37" i="152"/>
  <c r="BG5" i="152" s="1"/>
  <c r="M27" i="81" s="1"/>
  <c r="AF37" i="152"/>
  <c r="BF5" i="152" s="1"/>
  <c r="L27" i="81" s="1"/>
  <c r="AE37" i="152"/>
  <c r="BE5" i="152" s="1"/>
  <c r="K27" i="81" s="1"/>
  <c r="AD37" i="152"/>
  <c r="BD5" i="152" s="1"/>
  <c r="J27" i="81" s="1"/>
  <c r="AC37" i="152"/>
  <c r="BC5" i="152" s="1"/>
  <c r="AB37" i="152"/>
  <c r="AA37" i="152"/>
  <c r="Z37" i="152"/>
  <c r="Y37" i="152"/>
  <c r="BB5" i="152" s="1"/>
  <c r="H27" i="81" s="1"/>
  <c r="AJ35" i="152"/>
  <c r="AI35" i="152"/>
  <c r="AH35" i="152"/>
  <c r="AG35" i="152"/>
  <c r="AF35" i="152"/>
  <c r="BR5" i="152" s="1"/>
  <c r="X27" i="81" s="1"/>
  <c r="AE35" i="152"/>
  <c r="BQ5" i="152" s="1"/>
  <c r="W27" i="81" s="1"/>
  <c r="AD35" i="152"/>
  <c r="AC35" i="152"/>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Q11" i="152"/>
  <c r="BV5" i="152"/>
  <c r="AB27" i="81" s="1"/>
  <c r="BU5" i="152"/>
  <c r="AA27" i="81" s="1"/>
  <c r="BT5" i="152"/>
  <c r="Z27" i="81" s="1"/>
  <c r="BS5" i="152"/>
  <c r="Y27" i="81" s="1"/>
  <c r="BP5" i="152"/>
  <c r="V27" i="81" s="1"/>
  <c r="BO5" i="152"/>
  <c r="U27" i="81" s="1"/>
  <c r="BJ5" i="152"/>
  <c r="P27" i="81" s="1"/>
  <c r="BI5" i="152"/>
  <c r="BA5" i="152"/>
  <c r="G27" i="81" s="1"/>
  <c r="AZ5" i="152"/>
  <c r="F27" i="81" s="1"/>
  <c r="AY5" i="152"/>
  <c r="E27" i="81" s="1"/>
  <c r="AX5" i="152"/>
  <c r="D27" i="81" s="1"/>
  <c r="AW5" i="152"/>
  <c r="AV5" i="152"/>
  <c r="B27" i="81" s="1"/>
  <c r="AJ37" i="151"/>
  <c r="BJ5" i="151" s="1"/>
  <c r="P26" i="81" s="1"/>
  <c r="AI37" i="151"/>
  <c r="BI5" i="151" s="1"/>
  <c r="O26" i="81" s="1"/>
  <c r="AH37" i="151"/>
  <c r="BH5" i="151" s="1"/>
  <c r="N26" i="81" s="1"/>
  <c r="AG37" i="151"/>
  <c r="AF37" i="151"/>
  <c r="AE37" i="151"/>
  <c r="AD37" i="151"/>
  <c r="AC37" i="151"/>
  <c r="BC5" i="151" s="1"/>
  <c r="I26" i="81" s="1"/>
  <c r="AB37" i="151"/>
  <c r="BN5" i="151" s="1"/>
  <c r="T26" i="81" s="1"/>
  <c r="AA37" i="151"/>
  <c r="Z37" i="151"/>
  <c r="Y37" i="151"/>
  <c r="AJ35" i="151"/>
  <c r="BV5" i="151" s="1"/>
  <c r="AB26" i="81" s="1"/>
  <c r="AI35" i="151"/>
  <c r="BU5" i="151" s="1"/>
  <c r="AA26" i="81" s="1"/>
  <c r="AH35" i="151"/>
  <c r="BT5" i="151" s="1"/>
  <c r="Z26" i="81" s="1"/>
  <c r="AG35" i="151"/>
  <c r="BS5" i="151" s="1"/>
  <c r="AF35" i="151"/>
  <c r="BR5" i="151" s="1"/>
  <c r="X26" i="81" s="1"/>
  <c r="AE35" i="151"/>
  <c r="BQ5" i="151" s="1"/>
  <c r="AD35" i="151"/>
  <c r="BP5" i="151" s="1"/>
  <c r="AC35" i="151"/>
  <c r="BO5" i="151" s="1"/>
  <c r="U26" i="81" s="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Q11" i="151"/>
  <c r="BM5" i="151"/>
  <c r="S26" i="81" s="1"/>
  <c r="BL5" i="151"/>
  <c r="BK5" i="151"/>
  <c r="BG5" i="151"/>
  <c r="M26" i="81" s="1"/>
  <c r="BF5" i="151"/>
  <c r="L26" i="81" s="1"/>
  <c r="BE5" i="151"/>
  <c r="K26" i="81" s="1"/>
  <c r="BD5" i="151"/>
  <c r="J26" i="81" s="1"/>
  <c r="BA5" i="151"/>
  <c r="G26" i="81" s="1"/>
  <c r="AZ5" i="151"/>
  <c r="F26" i="81" s="1"/>
  <c r="AY5" i="151"/>
  <c r="E26" i="81" s="1"/>
  <c r="AX5" i="151"/>
  <c r="D26" i="81" s="1"/>
  <c r="AW5" i="151"/>
  <c r="AV5" i="151"/>
  <c r="AJ37" i="150"/>
  <c r="AI37" i="150"/>
  <c r="AH37" i="150"/>
  <c r="BH5" i="150" s="1"/>
  <c r="AG37" i="150"/>
  <c r="BG5" i="150" s="1"/>
  <c r="M25" i="81" s="1"/>
  <c r="AF37" i="150"/>
  <c r="AE37" i="150"/>
  <c r="AD37" i="150"/>
  <c r="AC37" i="150"/>
  <c r="BC5" i="150" s="1"/>
  <c r="AB37" i="150"/>
  <c r="AA37" i="150"/>
  <c r="Z37" i="150"/>
  <c r="Y37" i="150"/>
  <c r="AJ35" i="150"/>
  <c r="AI35" i="150"/>
  <c r="AH35" i="150"/>
  <c r="BT5" i="150" s="1"/>
  <c r="Z25" i="81" s="1"/>
  <c r="AG35" i="150"/>
  <c r="BS5" i="150" s="1"/>
  <c r="Y25" i="81" s="1"/>
  <c r="AF35" i="150"/>
  <c r="BR5" i="150" s="1"/>
  <c r="X25" i="81" s="1"/>
  <c r="AE35" i="150"/>
  <c r="BQ5" i="150" s="1"/>
  <c r="W25" i="81" s="1"/>
  <c r="AD35" i="150"/>
  <c r="AC35" i="150"/>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Q11" i="150"/>
  <c r="BV5" i="150"/>
  <c r="BU5" i="150"/>
  <c r="BP5" i="150"/>
  <c r="V25" i="81" s="1"/>
  <c r="BO5" i="150"/>
  <c r="U25" i="81" s="1"/>
  <c r="BL5" i="150"/>
  <c r="BK5" i="150"/>
  <c r="BJ5" i="150"/>
  <c r="P25" i="81" s="1"/>
  <c r="BI5" i="150"/>
  <c r="O25" i="81" s="1"/>
  <c r="BF5" i="150"/>
  <c r="L25" i="81" s="1"/>
  <c r="BE5" i="150"/>
  <c r="K25" i="81" s="1"/>
  <c r="BD5" i="150"/>
  <c r="J25" i="81" s="1"/>
  <c r="BA5" i="150"/>
  <c r="G25" i="81" s="1"/>
  <c r="AZ5" i="150"/>
  <c r="F25" i="81" s="1"/>
  <c r="AX5" i="150"/>
  <c r="AW5" i="150"/>
  <c r="AV5" i="150"/>
  <c r="B25" i="81" s="1"/>
  <c r="AJ37" i="149"/>
  <c r="AI37" i="149"/>
  <c r="AH37" i="149"/>
  <c r="AG37" i="149"/>
  <c r="AF37" i="149"/>
  <c r="BF5" i="149" s="1"/>
  <c r="AE37" i="149"/>
  <c r="BE5" i="149" s="1"/>
  <c r="K24" i="81" s="1"/>
  <c r="AD37" i="149"/>
  <c r="BD5" i="149" s="1"/>
  <c r="J24" i="81" s="1"/>
  <c r="AC37" i="149"/>
  <c r="AB37" i="149"/>
  <c r="AA37" i="149"/>
  <c r="Z37" i="149"/>
  <c r="Y37" i="149"/>
  <c r="AJ35" i="149"/>
  <c r="AI35" i="149"/>
  <c r="AH35" i="149"/>
  <c r="BT5" i="149" s="1"/>
  <c r="Z24" i="81" s="1"/>
  <c r="AG35" i="149"/>
  <c r="BS5" i="149" s="1"/>
  <c r="Y24" i="81" s="1"/>
  <c r="AF35" i="149"/>
  <c r="BR5" i="149" s="1"/>
  <c r="X24" i="81" s="1"/>
  <c r="AE35" i="149"/>
  <c r="AD35" i="149"/>
  <c r="AC35" i="149"/>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Q11" i="149"/>
  <c r="BV5" i="149"/>
  <c r="AB24" i="81" s="1"/>
  <c r="BU5" i="149"/>
  <c r="AA24" i="81" s="1"/>
  <c r="BQ5" i="149"/>
  <c r="W24" i="81" s="1"/>
  <c r="BP5" i="149"/>
  <c r="V24" i="81" s="1"/>
  <c r="BO5" i="149"/>
  <c r="U24" i="81" s="1"/>
  <c r="BJ5" i="149"/>
  <c r="P24" i="81" s="1"/>
  <c r="BI5" i="149"/>
  <c r="O24" i="81" s="1"/>
  <c r="BH5" i="149"/>
  <c r="N24" i="81" s="1"/>
  <c r="BG5" i="149"/>
  <c r="M24" i="81" s="1"/>
  <c r="BC5" i="149"/>
  <c r="I24" i="81" s="1"/>
  <c r="AX5" i="149"/>
  <c r="AW5" i="149"/>
  <c r="C24" i="81" s="1"/>
  <c r="AV5" i="149"/>
  <c r="B24" i="81" s="1"/>
  <c r="AJ37" i="148"/>
  <c r="BJ5" i="148" s="1"/>
  <c r="P23" i="81" s="1"/>
  <c r="AI37" i="148"/>
  <c r="BI5" i="148" s="1"/>
  <c r="O23" i="81" s="1"/>
  <c r="AH37" i="148"/>
  <c r="AG37" i="148"/>
  <c r="BG5" i="148" s="1"/>
  <c r="M23" i="81" s="1"/>
  <c r="AF37" i="148"/>
  <c r="BF5" i="148" s="1"/>
  <c r="L23" i="81" s="1"/>
  <c r="AE37" i="148"/>
  <c r="BE5" i="148" s="1"/>
  <c r="K23" i="81" s="1"/>
  <c r="AD37" i="148"/>
  <c r="AC37" i="148"/>
  <c r="AB37" i="148"/>
  <c r="AA37" i="148"/>
  <c r="BB5" i="148" s="1"/>
  <c r="H23" i="81" s="1"/>
  <c r="Z37" i="148"/>
  <c r="Y37" i="148"/>
  <c r="AJ35" i="148"/>
  <c r="AI35" i="148"/>
  <c r="AH35" i="148"/>
  <c r="BT5" i="148" s="1"/>
  <c r="Z23" i="81" s="1"/>
  <c r="AG35" i="148"/>
  <c r="BS5" i="148" s="1"/>
  <c r="Y23" i="81" s="1"/>
  <c r="AF35" i="148"/>
  <c r="AE35" i="148"/>
  <c r="AD35" i="148"/>
  <c r="BP5" i="148" s="1"/>
  <c r="V23" i="81" s="1"/>
  <c r="AC35" i="148"/>
  <c r="BO5" i="148" s="1"/>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Q11" i="148"/>
  <c r="BV5" i="148"/>
  <c r="AB23" i="81" s="1"/>
  <c r="BU5" i="148"/>
  <c r="AA23" i="81" s="1"/>
  <c r="BR5" i="148"/>
  <c r="X23" i="81" s="1"/>
  <c r="BQ5" i="148"/>
  <c r="W23" i="81" s="1"/>
  <c r="BL5" i="148"/>
  <c r="BK5" i="148"/>
  <c r="BH5" i="148"/>
  <c r="N23" i="81" s="1"/>
  <c r="BD5" i="148"/>
  <c r="J23" i="81" s="1"/>
  <c r="BC5" i="148"/>
  <c r="I23" i="81" s="1"/>
  <c r="AZ5" i="148"/>
  <c r="AY5" i="148"/>
  <c r="AX5" i="148"/>
  <c r="AW5" i="148"/>
  <c r="C23" i="81" s="1"/>
  <c r="AV5" i="148"/>
  <c r="AJ37" i="147"/>
  <c r="AI37" i="147"/>
  <c r="BI5" i="147" s="1"/>
  <c r="O22" i="81" s="1"/>
  <c r="AH37" i="147"/>
  <c r="BH5" i="147" s="1"/>
  <c r="N22" i="81" s="1"/>
  <c r="AG37" i="147"/>
  <c r="BG5" i="147" s="1"/>
  <c r="M22" i="81" s="1"/>
  <c r="AF37" i="147"/>
  <c r="BF5" i="147" s="1"/>
  <c r="L22" i="81" s="1"/>
  <c r="AE37" i="147"/>
  <c r="AD37" i="147"/>
  <c r="AC37" i="147"/>
  <c r="BC5" i="147" s="1"/>
  <c r="I22" i="81" s="1"/>
  <c r="AB37" i="147"/>
  <c r="AA37" i="147"/>
  <c r="Z37" i="147"/>
  <c r="Y37" i="147"/>
  <c r="AJ35" i="147"/>
  <c r="AI35" i="147"/>
  <c r="BU5" i="147" s="1"/>
  <c r="AA22" i="81" s="1"/>
  <c r="AH35" i="147"/>
  <c r="BT5" i="147" s="1"/>
  <c r="AG35" i="147"/>
  <c r="BS5" i="147" s="1"/>
  <c r="AF35" i="147"/>
  <c r="BR5" i="147" s="1"/>
  <c r="AE35" i="147"/>
  <c r="AD35" i="147"/>
  <c r="AC35" i="147"/>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Q11" i="147"/>
  <c r="BV5" i="147"/>
  <c r="AB22" i="81" s="1"/>
  <c r="BQ5" i="147"/>
  <c r="W22" i="81" s="1"/>
  <c r="BP5" i="147"/>
  <c r="V22" i="81" s="1"/>
  <c r="BO5" i="147"/>
  <c r="U22" i="81" s="1"/>
  <c r="BK5" i="147"/>
  <c r="Q22" i="81" s="1"/>
  <c r="BJ5" i="147"/>
  <c r="P22" i="81" s="1"/>
  <c r="BE5" i="147"/>
  <c r="K22" i="81" s="1"/>
  <c r="BD5" i="147"/>
  <c r="J22" i="81" s="1"/>
  <c r="AY5" i="147"/>
  <c r="E22" i="81" s="1"/>
  <c r="AX5" i="147"/>
  <c r="D22" i="81" s="1"/>
  <c r="AW5" i="147"/>
  <c r="C22" i="81" s="1"/>
  <c r="AV5" i="147"/>
  <c r="B22" i="81" s="1"/>
  <c r="AJ37" i="146"/>
  <c r="AI37" i="146"/>
  <c r="AH37" i="146"/>
  <c r="BH5" i="146" s="1"/>
  <c r="N21" i="81" s="1"/>
  <c r="AG37" i="146"/>
  <c r="BG5" i="146" s="1"/>
  <c r="M21" i="81" s="1"/>
  <c r="AF37" i="146"/>
  <c r="BF5" i="146" s="1"/>
  <c r="L21" i="81" s="1"/>
  <c r="AE37" i="146"/>
  <c r="BE5" i="146" s="1"/>
  <c r="K21" i="81" s="1"/>
  <c r="AD37" i="146"/>
  <c r="BD5" i="146" s="1"/>
  <c r="J21" i="81" s="1"/>
  <c r="AC37" i="146"/>
  <c r="AB37" i="146"/>
  <c r="AA37" i="146"/>
  <c r="Z37" i="146"/>
  <c r="Y37" i="146"/>
  <c r="AJ35" i="146"/>
  <c r="AI35" i="146"/>
  <c r="AH35" i="146"/>
  <c r="AG35" i="146"/>
  <c r="AF35" i="146"/>
  <c r="BR5" i="146" s="1"/>
  <c r="X21" i="81" s="1"/>
  <c r="AE35" i="146"/>
  <c r="BQ5" i="146" s="1"/>
  <c r="W21" i="81" s="1"/>
  <c r="AD35" i="146"/>
  <c r="BP5" i="146" s="1"/>
  <c r="V21" i="81" s="1"/>
  <c r="AC35" i="146"/>
  <c r="BO5" i="146" s="1"/>
  <c r="U21" i="81" s="1"/>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V5" i="146"/>
  <c r="AB21" i="81" s="1"/>
  <c r="BU5" i="146"/>
  <c r="AA21" i="81" s="1"/>
  <c r="BT5" i="146"/>
  <c r="Z21" i="81" s="1"/>
  <c r="BS5" i="146"/>
  <c r="BM5" i="146"/>
  <c r="S21" i="81" s="1"/>
  <c r="BJ5" i="146"/>
  <c r="P21" i="81" s="1"/>
  <c r="BI5" i="146"/>
  <c r="BC5" i="146"/>
  <c r="I21" i="81" s="1"/>
  <c r="AZ5" i="146"/>
  <c r="F21" i="81" s="1"/>
  <c r="AY5" i="146"/>
  <c r="E21" i="81" s="1"/>
  <c r="AX5" i="146"/>
  <c r="D21" i="81" s="1"/>
  <c r="AW5" i="146"/>
  <c r="C21" i="81" s="1"/>
  <c r="AV5" i="146"/>
  <c r="B21" i="81" s="1"/>
  <c r="AJ37" i="145"/>
  <c r="BJ5" i="145" s="1"/>
  <c r="P20" i="81" s="1"/>
  <c r="AI37" i="145"/>
  <c r="BI5" i="145" s="1"/>
  <c r="O20" i="81" s="1"/>
  <c r="AH37" i="145"/>
  <c r="BH5" i="145" s="1"/>
  <c r="N20" i="81" s="1"/>
  <c r="AG37" i="145"/>
  <c r="AF37" i="145"/>
  <c r="AE37" i="145"/>
  <c r="AD37" i="145"/>
  <c r="AC37" i="145"/>
  <c r="BC5" i="145" s="1"/>
  <c r="AB37" i="145"/>
  <c r="AA37" i="145"/>
  <c r="BM5" i="145" s="1"/>
  <c r="S20" i="81" s="1"/>
  <c r="Z37" i="145"/>
  <c r="Y37" i="145"/>
  <c r="AJ35" i="145"/>
  <c r="BV5" i="145" s="1"/>
  <c r="AI35" i="145"/>
  <c r="AH35" i="145"/>
  <c r="AG35" i="145"/>
  <c r="BS5" i="145" s="1"/>
  <c r="Y20" i="81" s="1"/>
  <c r="AF35" i="145"/>
  <c r="BR5" i="145" s="1"/>
  <c r="AE35" i="145"/>
  <c r="AD35" i="145"/>
  <c r="AC35" i="145"/>
  <c r="BO5" i="145"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U5" i="145"/>
  <c r="BT5" i="145"/>
  <c r="BQ5" i="145"/>
  <c r="BP5" i="145"/>
  <c r="BG5" i="145"/>
  <c r="M20" i="81" s="1"/>
  <c r="BF5" i="145"/>
  <c r="L20" i="81" s="1"/>
  <c r="BE5" i="145"/>
  <c r="K20" i="81" s="1"/>
  <c r="BD5" i="145"/>
  <c r="J20" i="81" s="1"/>
  <c r="BA5" i="145"/>
  <c r="G20" i="81" s="1"/>
  <c r="AZ5" i="145"/>
  <c r="F20" i="81" s="1"/>
  <c r="AY5" i="145"/>
  <c r="E20" i="81" s="1"/>
  <c r="AX5" i="145"/>
  <c r="D20" i="81" s="1"/>
  <c r="AW5" i="145"/>
  <c r="C20" i="81" s="1"/>
  <c r="AV5" i="145"/>
  <c r="B20" i="81" s="1"/>
  <c r="AJ37" i="144"/>
  <c r="BJ5" i="144" s="1"/>
  <c r="P19" i="81" s="1"/>
  <c r="AI37" i="144"/>
  <c r="AH37" i="144"/>
  <c r="AG37" i="144"/>
  <c r="AF37" i="144"/>
  <c r="AE37" i="144"/>
  <c r="AD37" i="144"/>
  <c r="AC37" i="144"/>
  <c r="AB37" i="144"/>
  <c r="AA37" i="144"/>
  <c r="Z37" i="144"/>
  <c r="Y37" i="144"/>
  <c r="AJ35" i="144"/>
  <c r="AI35" i="144"/>
  <c r="AH35" i="144"/>
  <c r="BT5" i="144" s="1"/>
  <c r="Z19" i="81" s="1"/>
  <c r="AG35" i="144"/>
  <c r="BS5" i="144" s="1"/>
  <c r="Y19" i="81" s="1"/>
  <c r="AF35" i="144"/>
  <c r="BR5" i="144" s="1"/>
  <c r="X19" i="81" s="1"/>
  <c r="AE35" i="144"/>
  <c r="BQ5" i="144" s="1"/>
  <c r="W19" i="81" s="1"/>
  <c r="AD35" i="144"/>
  <c r="BP5" i="144" s="1"/>
  <c r="V19" i="81" s="1"/>
  <c r="AC35" i="144"/>
  <c r="BO5" i="144" s="1"/>
  <c r="U19" i="81" s="1"/>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V5" i="144"/>
  <c r="BU5" i="144"/>
  <c r="BI5" i="144"/>
  <c r="O19" i="81" s="1"/>
  <c r="BH5" i="144"/>
  <c r="BG5" i="144"/>
  <c r="BF5" i="144"/>
  <c r="L19" i="81" s="1"/>
  <c r="BE5" i="144"/>
  <c r="K19" i="81" s="1"/>
  <c r="BD5" i="144"/>
  <c r="J19" i="81" s="1"/>
  <c r="BC5" i="144"/>
  <c r="I19" i="81" s="1"/>
  <c r="BB5" i="144"/>
  <c r="H19" i="81" s="1"/>
  <c r="AX5" i="144"/>
  <c r="D19" i="81" s="1"/>
  <c r="AW5" i="144"/>
  <c r="C19" i="81" s="1"/>
  <c r="AV5" i="144"/>
  <c r="AJ37" i="143"/>
  <c r="BJ5" i="143" s="1"/>
  <c r="AI37" i="143"/>
  <c r="AH37" i="143"/>
  <c r="AG37" i="143"/>
  <c r="AF37" i="143"/>
  <c r="AE37" i="143"/>
  <c r="BE5" i="143" s="1"/>
  <c r="K18" i="81" s="1"/>
  <c r="AD37" i="143"/>
  <c r="BD5" i="143" s="1"/>
  <c r="J18" i="81" s="1"/>
  <c r="AC37" i="143"/>
  <c r="BC5" i="143" s="1"/>
  <c r="I18" i="81" s="1"/>
  <c r="AB37" i="143"/>
  <c r="AA37" i="143"/>
  <c r="Z37" i="143"/>
  <c r="Y37" i="143"/>
  <c r="AJ35" i="143"/>
  <c r="BV5" i="143" s="1"/>
  <c r="AB18" i="81" s="1"/>
  <c r="AI35" i="143"/>
  <c r="BU5" i="143" s="1"/>
  <c r="AA18" i="81" s="1"/>
  <c r="AH35" i="143"/>
  <c r="BT5" i="143" s="1"/>
  <c r="Z18" i="81" s="1"/>
  <c r="AG35" i="143"/>
  <c r="AF35" i="143"/>
  <c r="AE35" i="143"/>
  <c r="BQ5" i="143" s="1"/>
  <c r="W18" i="81" s="1"/>
  <c r="AD35" i="143"/>
  <c r="BP5" i="143" s="1"/>
  <c r="V18" i="81" s="1"/>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S5" i="143"/>
  <c r="Y18" i="81" s="1"/>
  <c r="BR5" i="143"/>
  <c r="X18" i="81" s="1"/>
  <c r="BO5" i="143"/>
  <c r="U18" i="81" s="1"/>
  <c r="BN5" i="143"/>
  <c r="T18" i="81" s="1"/>
  <c r="BM5" i="143"/>
  <c r="S18" i="81" s="1"/>
  <c r="BL5" i="143"/>
  <c r="R18" i="81" s="1"/>
  <c r="BI5" i="143"/>
  <c r="O18" i="81" s="1"/>
  <c r="BH5" i="143"/>
  <c r="BG5" i="143"/>
  <c r="M18" i="81" s="1"/>
  <c r="BF5" i="143"/>
  <c r="L18" i="81" s="1"/>
  <c r="AX5" i="143"/>
  <c r="D18" i="81" s="1"/>
  <c r="AW5" i="143"/>
  <c r="C18" i="81" s="1"/>
  <c r="AV5" i="143"/>
  <c r="B18" i="81" s="1"/>
  <c r="AJ37" i="142"/>
  <c r="AI37" i="142"/>
  <c r="AH37" i="142"/>
  <c r="BH5" i="142" s="1"/>
  <c r="N17" i="81" s="1"/>
  <c r="AG37" i="142"/>
  <c r="BG5" i="142" s="1"/>
  <c r="M17" i="81" s="1"/>
  <c r="AF37" i="142"/>
  <c r="AE37" i="142"/>
  <c r="AD37" i="142"/>
  <c r="BD5" i="142" s="1"/>
  <c r="J17" i="81" s="1"/>
  <c r="AC37" i="142"/>
  <c r="BC5" i="142" s="1"/>
  <c r="I17" i="81" s="1"/>
  <c r="AB37" i="142"/>
  <c r="AA37" i="142"/>
  <c r="Z37" i="142"/>
  <c r="Y37" i="142"/>
  <c r="BB5" i="142" s="1"/>
  <c r="H17" i="81" s="1"/>
  <c r="AJ35" i="142"/>
  <c r="BV5" i="142" s="1"/>
  <c r="AB17" i="81" s="1"/>
  <c r="AI35" i="142"/>
  <c r="BU5" i="142" s="1"/>
  <c r="AA17" i="81" s="1"/>
  <c r="AH35" i="142"/>
  <c r="AG35" i="142"/>
  <c r="AF35" i="142"/>
  <c r="AE35" i="142"/>
  <c r="AD35" i="142"/>
  <c r="BP5" i="142" s="1"/>
  <c r="V17" i="81" s="1"/>
  <c r="AC35" i="142"/>
  <c r="BO5" i="142" s="1"/>
  <c r="U17" i="81" s="1"/>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T5" i="142"/>
  <c r="Z17" i="81" s="1"/>
  <c r="BS5" i="142"/>
  <c r="Y17" i="81" s="1"/>
  <c r="BR5" i="142"/>
  <c r="X17" i="81" s="1"/>
  <c r="BQ5" i="142"/>
  <c r="W17" i="81" s="1"/>
  <c r="BN5" i="142"/>
  <c r="T17" i="81" s="1"/>
  <c r="BM5" i="142"/>
  <c r="BL5" i="142"/>
  <c r="R17" i="81" s="1"/>
  <c r="BK5" i="142"/>
  <c r="Q17" i="81" s="1"/>
  <c r="BJ5" i="142"/>
  <c r="P17" i="81" s="1"/>
  <c r="BI5" i="142"/>
  <c r="O17" i="81" s="1"/>
  <c r="BF5" i="142"/>
  <c r="L17" i="81" s="1"/>
  <c r="BE5" i="142"/>
  <c r="K17" i="81" s="1"/>
  <c r="AZ5" i="142"/>
  <c r="AY5" i="142"/>
  <c r="AX5" i="142"/>
  <c r="AW5" i="142"/>
  <c r="AV5" i="142"/>
  <c r="AJ37" i="141"/>
  <c r="AI37" i="141"/>
  <c r="BI5" i="141" s="1"/>
  <c r="O16" i="81" s="1"/>
  <c r="AH37" i="141"/>
  <c r="BH5" i="141" s="1"/>
  <c r="N16" i="81" s="1"/>
  <c r="AG37" i="141"/>
  <c r="BG5" i="141" s="1"/>
  <c r="M16" i="81" s="1"/>
  <c r="AF37" i="141"/>
  <c r="BF5" i="141" s="1"/>
  <c r="AE37" i="141"/>
  <c r="BE5" i="141" s="1"/>
  <c r="K16" i="81" s="1"/>
  <c r="AD37" i="141"/>
  <c r="BD5" i="141" s="1"/>
  <c r="J16" i="81" s="1"/>
  <c r="AC37" i="141"/>
  <c r="BC5" i="141" s="1"/>
  <c r="I16" i="81" s="1"/>
  <c r="AB37" i="141"/>
  <c r="AA37" i="141"/>
  <c r="Z37" i="141"/>
  <c r="Y37" i="141"/>
  <c r="AJ35" i="141"/>
  <c r="BV5" i="141" s="1"/>
  <c r="AB16" i="81" s="1"/>
  <c r="AI35" i="141"/>
  <c r="AH35" i="141"/>
  <c r="AG35" i="141"/>
  <c r="AF35" i="141"/>
  <c r="AE35" i="141"/>
  <c r="AD35" i="141"/>
  <c r="BP5" i="141" s="1"/>
  <c r="V16" i="81" s="1"/>
  <c r="AC35" i="14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U5" i="141"/>
  <c r="AA16" i="81" s="1"/>
  <c r="BT5" i="141"/>
  <c r="Z16" i="81" s="1"/>
  <c r="BS5" i="141"/>
  <c r="Y16" i="81" s="1"/>
  <c r="BR5" i="141"/>
  <c r="X16" i="81" s="1"/>
  <c r="BQ5" i="141"/>
  <c r="W16" i="81" s="1"/>
  <c r="BO5" i="141"/>
  <c r="BK5" i="141"/>
  <c r="BJ5" i="141"/>
  <c r="P16" i="81" s="1"/>
  <c r="AZ5" i="141"/>
  <c r="AY5" i="141"/>
  <c r="E16" i="81" s="1"/>
  <c r="AX5" i="141"/>
  <c r="D16" i="81" s="1"/>
  <c r="AW5" i="141"/>
  <c r="AV5" i="141"/>
  <c r="AJ37" i="140"/>
  <c r="BJ5" i="140" s="1"/>
  <c r="P15" i="81" s="1"/>
  <c r="AI37" i="140"/>
  <c r="BI5" i="140" s="1"/>
  <c r="O15" i="81" s="1"/>
  <c r="AH37" i="140"/>
  <c r="AG37" i="140"/>
  <c r="AF37" i="140"/>
  <c r="AE37" i="140"/>
  <c r="AD37" i="140"/>
  <c r="BD5" i="140" s="1"/>
  <c r="AC37" i="140"/>
  <c r="BC5" i="140" s="1"/>
  <c r="I15" i="81" s="1"/>
  <c r="AB37" i="140"/>
  <c r="AA37" i="140"/>
  <c r="Z37" i="140"/>
  <c r="BM5" i="140" s="1"/>
  <c r="S15" i="81" s="1"/>
  <c r="Y37" i="140"/>
  <c r="AJ35" i="140"/>
  <c r="BV5" i="140" s="1"/>
  <c r="AI35" i="140"/>
  <c r="AH35" i="140"/>
  <c r="BT5" i="140" s="1"/>
  <c r="Z15" i="81" s="1"/>
  <c r="AG35" i="140"/>
  <c r="BS5" i="140" s="1"/>
  <c r="Y15" i="81" s="1"/>
  <c r="AF35" i="140"/>
  <c r="BR5" i="140" s="1"/>
  <c r="X15" i="81" s="1"/>
  <c r="AE35" i="140"/>
  <c r="AD35" i="140"/>
  <c r="BP5" i="140" s="1"/>
  <c r="AC35" i="140"/>
  <c r="BO5" i="140" s="1"/>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U5" i="140"/>
  <c r="AA15" i="81" s="1"/>
  <c r="BQ5" i="140"/>
  <c r="W15" i="81" s="1"/>
  <c r="BN5" i="140"/>
  <c r="T15" i="81" s="1"/>
  <c r="BK5" i="140"/>
  <c r="Q15" i="81" s="1"/>
  <c r="BH5" i="140"/>
  <c r="BG5" i="140"/>
  <c r="M15" i="81" s="1"/>
  <c r="BF5" i="140"/>
  <c r="L15" i="81" s="1"/>
  <c r="BE5" i="140"/>
  <c r="K15" i="81" s="1"/>
  <c r="BB5" i="140"/>
  <c r="H15" i="81" s="1"/>
  <c r="BA5" i="140"/>
  <c r="G15" i="81" s="1"/>
  <c r="AX5" i="140"/>
  <c r="AW5" i="140"/>
  <c r="C15" i="81" s="1"/>
  <c r="AV5" i="140"/>
  <c r="B15" i="81" s="1"/>
  <c r="AJ37" i="139"/>
  <c r="BJ5" i="139" s="1"/>
  <c r="AI37" i="139"/>
  <c r="BI5" i="139" s="1"/>
  <c r="AH37" i="139"/>
  <c r="BH5" i="139" s="1"/>
  <c r="AG37" i="139"/>
  <c r="AF37" i="139"/>
  <c r="AE37" i="139"/>
  <c r="AD37" i="139"/>
  <c r="AC37" i="139"/>
  <c r="AB37" i="139"/>
  <c r="AA37" i="139"/>
  <c r="Z37" i="139"/>
  <c r="BB5" i="139" s="1"/>
  <c r="H14" i="81" s="1"/>
  <c r="Y37" i="139"/>
  <c r="AJ35" i="139"/>
  <c r="BV5" i="139" s="1"/>
  <c r="AB14" i="81" s="1"/>
  <c r="AI35" i="139"/>
  <c r="BU5" i="139" s="1"/>
  <c r="AA14" i="81" s="1"/>
  <c r="AH35" i="139"/>
  <c r="BT5" i="139" s="1"/>
  <c r="Z14" i="81" s="1"/>
  <c r="AG35" i="139"/>
  <c r="AF35" i="139"/>
  <c r="AE35" i="139"/>
  <c r="AD35" i="139"/>
  <c r="BP5" i="139" s="1"/>
  <c r="V14" i="81" s="1"/>
  <c r="AC35" i="139"/>
  <c r="BO5" i="139" s="1"/>
  <c r="U14" i="81"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S5" i="139"/>
  <c r="BR5" i="139"/>
  <c r="BQ5" i="139"/>
  <c r="BN5" i="139"/>
  <c r="T14" i="81" s="1"/>
  <c r="BM5" i="139"/>
  <c r="S14" i="81" s="1"/>
  <c r="BL5" i="139"/>
  <c r="R14" i="81" s="1"/>
  <c r="BK5" i="139"/>
  <c r="Q14" i="81" s="1"/>
  <c r="BG5" i="139"/>
  <c r="M14" i="81" s="1"/>
  <c r="BF5" i="139"/>
  <c r="L14" i="81" s="1"/>
  <c r="BE5" i="139"/>
  <c r="K14" i="81" s="1"/>
  <c r="BD5" i="139"/>
  <c r="J14" i="81" s="1"/>
  <c r="BC5" i="139"/>
  <c r="I14" i="81" s="1"/>
  <c r="AY5" i="139"/>
  <c r="E14" i="81" s="1"/>
  <c r="AX5" i="139"/>
  <c r="D14" i="81" s="1"/>
  <c r="AW5" i="139"/>
  <c r="C14" i="81" s="1"/>
  <c r="AV5" i="139"/>
  <c r="B14" i="81" s="1"/>
  <c r="AJ37" i="138"/>
  <c r="AI37" i="138"/>
  <c r="BI5" i="138" s="1"/>
  <c r="O13" i="81" s="1"/>
  <c r="AH37" i="138"/>
  <c r="BH5" i="138" s="1"/>
  <c r="N13" i="81" s="1"/>
  <c r="AG37" i="138"/>
  <c r="BG5" i="138" s="1"/>
  <c r="M13" i="81" s="1"/>
  <c r="AF37" i="138"/>
  <c r="BF5" i="138" s="1"/>
  <c r="AE37" i="138"/>
  <c r="BE5" i="138" s="1"/>
  <c r="K13" i="81" s="1"/>
  <c r="AD37" i="138"/>
  <c r="AC37" i="138"/>
  <c r="AB37" i="138"/>
  <c r="AA37" i="138"/>
  <c r="Z37" i="138"/>
  <c r="Y37" i="138"/>
  <c r="AJ35" i="138"/>
  <c r="BV5" i="138" s="1"/>
  <c r="AB13" i="81" s="1"/>
  <c r="AI35" i="138"/>
  <c r="AH35" i="138"/>
  <c r="BT5" i="138" s="1"/>
  <c r="Z13" i="81" s="1"/>
  <c r="AG35" i="138"/>
  <c r="BS5" i="138" s="1"/>
  <c r="Y13" i="81" s="1"/>
  <c r="AF35" i="138"/>
  <c r="BR5" i="138" s="1"/>
  <c r="AE35" i="138"/>
  <c r="AD35" i="138"/>
  <c r="AC35" i="138"/>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U5" i="138"/>
  <c r="AA13" i="81" s="1"/>
  <c r="BQ5" i="138"/>
  <c r="W13" i="81" s="1"/>
  <c r="BP5" i="138"/>
  <c r="V13" i="81" s="1"/>
  <c r="BO5" i="138"/>
  <c r="U13" i="81" s="1"/>
  <c r="BJ5" i="138"/>
  <c r="BD5" i="138"/>
  <c r="BC5" i="138"/>
  <c r="I13" i="81" s="1"/>
  <c r="AX5" i="138"/>
  <c r="D13" i="81" s="1"/>
  <c r="AW5" i="138"/>
  <c r="AV5" i="138"/>
  <c r="AJ37" i="137"/>
  <c r="BJ5" i="137" s="1"/>
  <c r="P12" i="81" s="1"/>
  <c r="AI37" i="137"/>
  <c r="BI5" i="137" s="1"/>
  <c r="O12" i="81" s="1"/>
  <c r="AH37" i="137"/>
  <c r="BH5" i="137" s="1"/>
  <c r="N12" i="81" s="1"/>
  <c r="AG37" i="137"/>
  <c r="BG5" i="137" s="1"/>
  <c r="M12" i="81" s="1"/>
  <c r="AF37" i="137"/>
  <c r="BF5" i="137" s="1"/>
  <c r="L12" i="81" s="1"/>
  <c r="AE37" i="137"/>
  <c r="BE5" i="137" s="1"/>
  <c r="K12" i="81" s="1"/>
  <c r="AD37" i="137"/>
  <c r="BD5" i="137" s="1"/>
  <c r="J12" i="81" s="1"/>
  <c r="AC37" i="137"/>
  <c r="AB37" i="137"/>
  <c r="AA37" i="137"/>
  <c r="Z37" i="137"/>
  <c r="Y37" i="137"/>
  <c r="AJ35" i="137"/>
  <c r="AI35" i="137"/>
  <c r="AH35" i="137"/>
  <c r="AG35" i="137"/>
  <c r="AF35" i="137"/>
  <c r="BR5" i="137" s="1"/>
  <c r="X12" i="81" s="1"/>
  <c r="AE35" i="137"/>
  <c r="BQ5" i="137" s="1"/>
  <c r="W12" i="81" s="1"/>
  <c r="AD35" i="137"/>
  <c r="AC35" i="137"/>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V5" i="137"/>
  <c r="AB12" i="81" s="1"/>
  <c r="BU5" i="137"/>
  <c r="AA12" i="81" s="1"/>
  <c r="BT5" i="137"/>
  <c r="Z12" i="81" s="1"/>
  <c r="BS5" i="137"/>
  <c r="Y12" i="81" s="1"/>
  <c r="BP5" i="137"/>
  <c r="V12" i="81" s="1"/>
  <c r="BO5" i="137"/>
  <c r="U12" i="81" s="1"/>
  <c r="BN5" i="137"/>
  <c r="T12" i="81" s="1"/>
  <c r="BL5" i="137"/>
  <c r="R12" i="81" s="1"/>
  <c r="BC5" i="137"/>
  <c r="BB5" i="137"/>
  <c r="BA5" i="137"/>
  <c r="G12" i="81" s="1"/>
  <c r="AZ5" i="137"/>
  <c r="F12" i="81" s="1"/>
  <c r="AY5" i="137"/>
  <c r="E12" i="81" s="1"/>
  <c r="AX5" i="137"/>
  <c r="D12" i="81" s="1"/>
  <c r="AW5" i="137"/>
  <c r="AV5" i="137"/>
  <c r="B12" i="81" s="1"/>
  <c r="AJ37" i="136"/>
  <c r="BJ5" i="136" s="1"/>
  <c r="P11" i="81" s="1"/>
  <c r="AI37" i="136"/>
  <c r="AH37" i="136"/>
  <c r="BH5" i="136" s="1"/>
  <c r="N11" i="81" s="1"/>
  <c r="AG37" i="136"/>
  <c r="AF37" i="136"/>
  <c r="AE37" i="136"/>
  <c r="AD37" i="136"/>
  <c r="AC37" i="136"/>
  <c r="AB37" i="136"/>
  <c r="AA37" i="136"/>
  <c r="Z37" i="136"/>
  <c r="Y37" i="136"/>
  <c r="AJ35" i="136"/>
  <c r="BV5" i="136" s="1"/>
  <c r="AB11" i="81" s="1"/>
  <c r="AI35" i="136"/>
  <c r="BU5" i="136" s="1"/>
  <c r="AA11" i="81" s="1"/>
  <c r="AH35" i="136"/>
  <c r="BT5" i="136" s="1"/>
  <c r="Z11" i="81" s="1"/>
  <c r="AG35" i="136"/>
  <c r="BS5" i="136" s="1"/>
  <c r="Y11" i="81" s="1"/>
  <c r="AF35" i="136"/>
  <c r="BR5" i="136" s="1"/>
  <c r="X11" i="81" s="1"/>
  <c r="AE35" i="136"/>
  <c r="BQ5" i="136" s="1"/>
  <c r="W11" i="81" s="1"/>
  <c r="AD35" i="136"/>
  <c r="AC35" i="136"/>
  <c r="BO5" i="136" s="1"/>
  <c r="U11" i="81"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P5" i="136"/>
  <c r="BM5" i="136"/>
  <c r="S11" i="81" s="1"/>
  <c r="BL5" i="136"/>
  <c r="R11" i="81" s="1"/>
  <c r="BK5" i="136"/>
  <c r="Q11" i="81" s="1"/>
  <c r="BI5" i="136"/>
  <c r="O11" i="81" s="1"/>
  <c r="BG5" i="136"/>
  <c r="M11" i="81" s="1"/>
  <c r="BF5" i="136"/>
  <c r="L11" i="81" s="1"/>
  <c r="BE5" i="136"/>
  <c r="K11" i="81" s="1"/>
  <c r="BD5" i="136"/>
  <c r="J11" i="81" s="1"/>
  <c r="BC5" i="136"/>
  <c r="I11" i="81" s="1"/>
  <c r="AX5" i="136"/>
  <c r="AW5" i="136"/>
  <c r="AV5" i="136"/>
  <c r="B11" i="81" s="1"/>
  <c r="BN5" i="141" l="1"/>
  <c r="T16" i="81" s="1"/>
  <c r="BB5" i="141"/>
  <c r="H16" i="81" s="1"/>
  <c r="BA5" i="141"/>
  <c r="G16" i="81" s="1"/>
  <c r="AZ5" i="138"/>
  <c r="F13" i="81" s="1"/>
  <c r="BN5" i="138"/>
  <c r="T13" i="81" s="1"/>
  <c r="BB5" i="138"/>
  <c r="H13" i="81" s="1"/>
  <c r="BA5" i="138"/>
  <c r="G13" i="81" s="1"/>
  <c r="AY5" i="138"/>
  <c r="E13" i="81" s="1"/>
  <c r="BM5" i="138"/>
  <c r="S13" i="81" s="1"/>
  <c r="BK5" i="138"/>
  <c r="Q13" i="81" s="1"/>
  <c r="BL5" i="138"/>
  <c r="R13" i="81" s="1"/>
  <c r="BM5" i="148"/>
  <c r="S23" i="81" s="1"/>
  <c r="BN5" i="148"/>
  <c r="T23" i="81" s="1"/>
  <c r="AY5" i="149"/>
  <c r="E24" i="81" s="1"/>
  <c r="BL5" i="149"/>
  <c r="R24" i="81" s="1"/>
  <c r="BK5" i="149"/>
  <c r="Q24" i="81" s="1"/>
  <c r="BK5" i="143"/>
  <c r="Q18" i="81" s="1"/>
  <c r="AZ5" i="143"/>
  <c r="F18" i="81" s="1"/>
  <c r="AY5" i="143"/>
  <c r="E18" i="81" s="1"/>
  <c r="BB5" i="136"/>
  <c r="H11" i="81" s="1"/>
  <c r="AZ5" i="136"/>
  <c r="F11" i="81" s="1"/>
  <c r="AZ5" i="144"/>
  <c r="F19" i="81" s="1"/>
  <c r="AY5" i="144"/>
  <c r="E19" i="81" s="1"/>
  <c r="BN5" i="144"/>
  <c r="T19" i="81" s="1"/>
  <c r="BM5" i="144"/>
  <c r="S19" i="81" s="1"/>
  <c r="BA5" i="144"/>
  <c r="G19" i="81" s="1"/>
  <c r="BN5" i="136"/>
  <c r="T11" i="81" s="1"/>
  <c r="BK5" i="144"/>
  <c r="Q19" i="81" s="1"/>
  <c r="BL5" i="140"/>
  <c r="R15" i="81" s="1"/>
  <c r="BL5" i="144"/>
  <c r="R19" i="81" s="1"/>
  <c r="BB5" i="145"/>
  <c r="H20" i="81" s="1"/>
  <c r="BL5" i="145"/>
  <c r="R20" i="81" s="1"/>
  <c r="BK5" i="145"/>
  <c r="Q20" i="81" s="1"/>
  <c r="AZ5" i="140"/>
  <c r="F15" i="81" s="1"/>
  <c r="AY5" i="140"/>
  <c r="E15" i="81" s="1"/>
  <c r="BN5" i="145"/>
  <c r="T20" i="81" s="1"/>
  <c r="BA5" i="148"/>
  <c r="G23" i="81" s="1"/>
  <c r="BM5" i="149"/>
  <c r="S24" i="81" s="1"/>
  <c r="BN5" i="149"/>
  <c r="T24" i="81" s="1"/>
  <c r="BN5" i="150"/>
  <c r="T25" i="81" s="1"/>
  <c r="BM5" i="150"/>
  <c r="S25" i="81" s="1"/>
  <c r="BB5" i="150"/>
  <c r="H25" i="81" s="1"/>
  <c r="BK5" i="137"/>
  <c r="Q12" i="81" s="1"/>
  <c r="BM5" i="137"/>
  <c r="S12" i="81" s="1"/>
  <c r="BL5" i="146"/>
  <c r="R21" i="81" s="1"/>
  <c r="BK5" i="146"/>
  <c r="Q21" i="81" s="1"/>
  <c r="BB5" i="146"/>
  <c r="H21" i="81" s="1"/>
  <c r="BA5" i="146"/>
  <c r="G21" i="81" s="1"/>
  <c r="BL5" i="152"/>
  <c r="R27" i="81" s="1"/>
  <c r="BK5" i="152"/>
  <c r="Q27" i="81" s="1"/>
  <c r="BN5" i="152"/>
  <c r="T27" i="81" s="1"/>
  <c r="BM5" i="152"/>
  <c r="S27" i="81" s="1"/>
  <c r="BN5" i="146"/>
  <c r="T21" i="81" s="1"/>
  <c r="BA5" i="147"/>
  <c r="G22" i="81" s="1"/>
  <c r="AZ5" i="147"/>
  <c r="F22" i="81" s="1"/>
  <c r="BB5" i="147"/>
  <c r="H22" i="81" s="1"/>
  <c r="AZ5" i="149"/>
  <c r="F24" i="81" s="1"/>
  <c r="AZ5" i="139"/>
  <c r="F14" i="81" s="1"/>
  <c r="BA5" i="143"/>
  <c r="G18" i="81" s="1"/>
  <c r="BL5" i="147"/>
  <c r="R22" i="81" s="1"/>
  <c r="BA5" i="149"/>
  <c r="G24" i="81" s="1"/>
  <c r="AY5" i="136"/>
  <c r="E11" i="81" s="1"/>
  <c r="BA5" i="139"/>
  <c r="G14" i="81" s="1"/>
  <c r="BB5" i="143"/>
  <c r="H18" i="81" s="1"/>
  <c r="BM5" i="147"/>
  <c r="S22" i="81" s="1"/>
  <c r="BB5" i="149"/>
  <c r="H24" i="81" s="1"/>
  <c r="BA5" i="136"/>
  <c r="G11" i="81" s="1"/>
  <c r="BN5" i="147"/>
  <c r="T22" i="81" s="1"/>
  <c r="AY5" i="150"/>
  <c r="E25" i="81" s="1"/>
  <c r="BM5" i="141"/>
  <c r="S16" i="81" s="1"/>
  <c r="BL5" i="141"/>
  <c r="R16" i="81" s="1"/>
  <c r="BB5" i="151"/>
  <c r="H26" i="81" s="1"/>
  <c r="BA5" i="142"/>
  <c r="G17" i="81" s="1"/>
  <c r="Z37" i="83"/>
  <c r="AA37" i="83"/>
  <c r="AB37" i="83"/>
  <c r="Y37" i="83"/>
  <c r="AY5" i="83" s="1"/>
  <c r="E10" i="81" s="1"/>
  <c r="AX5" i="83"/>
  <c r="D10" i="81" s="1"/>
  <c r="AJ37" i="83"/>
  <c r="AQ11" i="83"/>
  <c r="AZ5" i="83" l="1"/>
  <c r="F10" i="81" s="1"/>
  <c r="BA5" i="83"/>
  <c r="G10" i="81" s="1"/>
  <c r="BB5" i="83"/>
  <c r="H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4" i="81" l="1"/>
  <c r="J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Y44" i="81" l="1"/>
  <c r="Z44" i="81"/>
  <c r="AA44" i="81"/>
  <c r="AB44" i="81"/>
  <c r="U44" i="81"/>
  <c r="BL5" i="83"/>
  <c r="R10" i="81" s="1"/>
  <c r="BM5" i="83"/>
  <c r="S10" i="81" s="1"/>
  <c r="BN5" i="83"/>
  <c r="T10" i="81" s="1"/>
  <c r="H44" i="81"/>
  <c r="X44" i="81"/>
  <c r="W44" i="81"/>
  <c r="V44" i="81"/>
  <c r="O44" i="81"/>
  <c r="N44" i="81"/>
  <c r="L44" i="81"/>
  <c r="K44" i="81"/>
  <c r="I44" i="81"/>
  <c r="F44" i="81"/>
  <c r="R44" i="81" l="1"/>
  <c r="T44" i="81"/>
  <c r="S44" i="81"/>
  <c r="K45" i="81"/>
  <c r="G45" i="81"/>
  <c r="O45" i="81"/>
  <c r="AE8" i="57"/>
  <c r="AF8" i="57" s="1"/>
  <c r="AG8" i="57" l="1"/>
  <c r="AH8" i="57" s="1"/>
  <c r="AI8" i="57" s="1"/>
</calcChain>
</file>

<file path=xl/sharedStrings.xml><?xml version="1.0" encoding="utf-8"?>
<sst xmlns="http://schemas.openxmlformats.org/spreadsheetml/2006/main" count="9710" uniqueCount="840">
  <si>
    <t>名  称</t>
    <rPh sb="0" eb="4">
      <t>メイショウ</t>
    </rPh>
    <phoneticPr fontId="5"/>
  </si>
  <si>
    <t>管理者名</t>
    <rPh sb="0" eb="4">
      <t>カンリシャメイ</t>
    </rPh>
    <phoneticPr fontId="5"/>
  </si>
  <si>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</si>
  <si>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</si>
  <si>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</si>
  <si>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6"/>
  </si>
  <si>
    <t>管理者名</t>
    <rPh sb="0" eb="4">
      <t>カンリシャメイ</t>
    </rPh>
    <phoneticPr fontId="6"/>
  </si>
  <si>
    <t>名　称</t>
    <rPh sb="0" eb="1">
      <t>メイ</t>
    </rPh>
    <rPh sb="2" eb="3">
      <t>ショウ</t>
    </rPh>
    <phoneticPr fontId="6"/>
  </si>
  <si>
    <t>所在地</t>
    <rPh sb="0" eb="3">
      <t>ショザイチ</t>
    </rPh>
    <phoneticPr fontId="6"/>
  </si>
  <si>
    <t>自</t>
    <rPh sb="0" eb="1">
      <t>ジ</t>
    </rPh>
    <phoneticPr fontId="6"/>
  </si>
  <si>
    <t>至</t>
    <rPh sb="0" eb="1">
      <t>イタ</t>
    </rPh>
    <phoneticPr fontId="6"/>
  </si>
  <si>
    <t>ﾄﾝﾈﾙの分類</t>
    <rPh sb="5" eb="7">
      <t>ブンルイ</t>
    </rPh>
    <phoneticPr fontId="6"/>
  </si>
  <si>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</si>
  <si>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</si>
  <si>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6"/>
  </si>
  <si>
    <t>漏水</t>
    <rPh sb="0" eb="2">
      <t>ロウスイ</t>
    </rPh>
    <phoneticPr fontId="6"/>
  </si>
  <si>
    <t>外力</t>
    <rPh sb="0" eb="2">
      <t>ガイリョク</t>
    </rPh>
    <phoneticPr fontId="6"/>
  </si>
  <si>
    <t>フリガナ</t>
    <phoneticPr fontId="5"/>
  </si>
  <si>
    <t>路線名</t>
    <phoneticPr fontId="6"/>
  </si>
  <si>
    <t>トンネル全体変状展開図</t>
    <rPh sb="4" eb="6">
      <t>ゼンタイ</t>
    </rPh>
    <rPh sb="6" eb="7">
      <t>ヘン</t>
    </rPh>
    <rPh sb="7" eb="8">
      <t>ジョウ</t>
    </rPh>
    <rPh sb="8" eb="11">
      <t>テンカイズ</t>
    </rPh>
    <phoneticPr fontId="6"/>
  </si>
  <si>
    <t>トンネル変状展開図</t>
    <rPh sb="4" eb="5">
      <t>ヘン</t>
    </rPh>
    <rPh sb="5" eb="6">
      <t>ジョウ</t>
    </rPh>
    <rPh sb="6" eb="9">
      <t>テンカイズ</t>
    </rPh>
    <phoneticPr fontId="6"/>
  </si>
  <si>
    <t>Ⅳ</t>
    <phoneticPr fontId="6"/>
  </si>
  <si>
    <t>Ⅲ</t>
    <phoneticPr fontId="6"/>
  </si>
  <si>
    <t>Ⅱ</t>
    <phoneticPr fontId="6"/>
  </si>
  <si>
    <t>ｍ</t>
    <phoneticPr fontId="6"/>
  </si>
  <si>
    <t>L=</t>
    <phoneticPr fontId="6"/>
  </si>
  <si>
    <t>トンネル延長</t>
    <phoneticPr fontId="6"/>
  </si>
  <si>
    <t>路 線 名</t>
    <rPh sb="0" eb="1">
      <t>ミチ</t>
    </rPh>
    <rPh sb="2" eb="3">
      <t>セン</t>
    </rPh>
    <rPh sb="4" eb="5">
      <t>メイ</t>
    </rPh>
    <phoneticPr fontId="16"/>
  </si>
  <si>
    <t>名　称</t>
    <rPh sb="0" eb="1">
      <t>ナ</t>
    </rPh>
    <rPh sb="2" eb="3">
      <t>ショウ</t>
    </rPh>
    <phoneticPr fontId="6"/>
  </si>
  <si>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</si>
  <si>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</si>
  <si>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</si>
  <si>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</si>
  <si>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6"/>
  </si>
  <si>
    <t>フリガナ</t>
    <phoneticPr fontId="16"/>
  </si>
  <si>
    <t>計</t>
    <rPh sb="0" eb="1">
      <t>ケイ</t>
    </rPh>
    <phoneticPr fontId="17"/>
  </si>
  <si>
    <t>Ⅲ</t>
    <phoneticPr fontId="17"/>
  </si>
  <si>
    <t>Ⅳ</t>
    <phoneticPr fontId="17"/>
  </si>
  <si>
    <t>Ⅱb</t>
    <phoneticPr fontId="17"/>
  </si>
  <si>
    <t>Ⅱa</t>
    <phoneticPr fontId="17"/>
  </si>
  <si>
    <t>漏水</t>
    <rPh sb="0" eb="2">
      <t>ロウスイ</t>
    </rPh>
    <phoneticPr fontId="17"/>
  </si>
  <si>
    <t>材質劣化</t>
    <rPh sb="0" eb="2">
      <t>ザイシツ</t>
    </rPh>
    <rPh sb="2" eb="4">
      <t>レッカ</t>
    </rPh>
    <phoneticPr fontId="17"/>
  </si>
  <si>
    <t xml:space="preserve">外力 </t>
    <rPh sb="0" eb="2">
      <t>ガイリョク</t>
    </rPh>
    <phoneticPr fontId="17"/>
  </si>
  <si>
    <t>変状の発生範囲の規模（㎡）</t>
    <rPh sb="0" eb="2">
      <t>ヘンジョウ</t>
    </rPh>
    <rPh sb="3" eb="5">
      <t>ハッセイ</t>
    </rPh>
    <rPh sb="5" eb="7">
      <t>ハンイ</t>
    </rPh>
    <rPh sb="8" eb="10">
      <t>キボ</t>
    </rPh>
    <phoneticPr fontId="17"/>
  </si>
  <si>
    <t>覆工スパン長（ｍ）</t>
    <rPh sb="0" eb="2">
      <t>フッコウ</t>
    </rPh>
    <rPh sb="5" eb="6">
      <t>ナガ</t>
    </rPh>
    <phoneticPr fontId="17"/>
  </si>
  <si>
    <t>変    状    規    模</t>
    <rPh sb="0" eb="1">
      <t>ヘン</t>
    </rPh>
    <rPh sb="5" eb="6">
      <t>ジョウ</t>
    </rPh>
    <rPh sb="10" eb="11">
      <t>キ</t>
    </rPh>
    <rPh sb="15" eb="16">
      <t>ボ</t>
    </rPh>
    <phoneticPr fontId="17"/>
  </si>
  <si>
    <t>変    状    数</t>
    <rPh sb="0" eb="1">
      <t>ヘン</t>
    </rPh>
    <rPh sb="5" eb="6">
      <t>ジョウ</t>
    </rPh>
    <rPh sb="10" eb="11">
      <t>スウ</t>
    </rPh>
    <phoneticPr fontId="17"/>
  </si>
  <si>
    <t>管理者名</t>
    <rPh sb="0" eb="3">
      <t>カンリシャ</t>
    </rPh>
    <rPh sb="3" eb="4">
      <t>メイ</t>
    </rPh>
    <phoneticPr fontId="17"/>
  </si>
  <si>
    <t>名  称</t>
    <rPh sb="0" eb="1">
      <t>ナ</t>
    </rPh>
    <rPh sb="3" eb="4">
      <t>ショウ</t>
    </rPh>
    <phoneticPr fontId="17"/>
  </si>
  <si>
    <t xml:space="preserve"> </t>
    <phoneticPr fontId="17"/>
  </si>
  <si>
    <t>路線名</t>
    <rPh sb="0" eb="2">
      <t>ロセン</t>
    </rPh>
    <rPh sb="2" eb="3">
      <t>メイ</t>
    </rPh>
    <phoneticPr fontId="17"/>
  </si>
  <si>
    <t>フリガナ</t>
    <phoneticPr fontId="17"/>
  </si>
  <si>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</si>
  <si>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</si>
  <si>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</si>
  <si>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6"/>
  </si>
  <si>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</si>
  <si>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</si>
  <si>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</si>
  <si>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</si>
  <si>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</si>
  <si>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</si>
  <si>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</si>
  <si>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</si>
  <si>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</si>
  <si>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</si>
  <si>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</si>
  <si>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</si>
  <si>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</si>
  <si>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</si>
  <si>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</si>
  <si>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</si>
  <si>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</si>
  <si>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</si>
  <si>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</si>
  <si>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</si>
  <si>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</si>
  <si>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</si>
  <si>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</si>
  <si>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</si>
  <si>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7"/>
  </si>
  <si>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</si>
  <si>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</si>
  <si>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</si>
  <si>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</si>
  <si>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</si>
  <si>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</si>
  <si>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</si>
  <si>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</si>
  <si>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</si>
  <si>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</si>
  <si>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</si>
  <si>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</si>
  <si>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</si>
  <si>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</si>
  <si>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</si>
  <si>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</si>
  <si>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</si>
  <si>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</si>
  <si>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</si>
  <si>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</si>
  <si>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</si>
  <si>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</si>
  <si>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</si>
  <si>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</si>
  <si>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</si>
  <si>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</si>
  <si>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</si>
  <si>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</si>
  <si>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</si>
  <si>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</si>
  <si>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</si>
  <si>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</si>
  <si>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</si>
  <si>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</si>
  <si>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</si>
  <si>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</si>
  <si>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</si>
  <si>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</si>
  <si>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</si>
  <si>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</si>
  <si>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</si>
  <si>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</si>
  <si>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</si>
  <si>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</si>
  <si>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</si>
  <si>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6"/>
  </si>
  <si>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</si>
  <si>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</si>
  <si>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</si>
  <si>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</si>
  <si>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</si>
  <si>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6"/>
  </si>
  <si>
    <t>作成年月日</t>
    <rPh sb="0" eb="2">
      <t>サクセイ</t>
    </rPh>
    <rPh sb="2" eb="5">
      <t>ネンガッピ</t>
    </rPh>
    <phoneticPr fontId="6"/>
  </si>
  <si>
    <t>作成者</t>
    <rPh sb="0" eb="3">
      <t>サクセイシャ</t>
    </rPh>
    <phoneticPr fontId="6"/>
  </si>
  <si>
    <t>代替路の有無</t>
  </si>
  <si>
    <t>緊急輸送道路</t>
  </si>
  <si>
    <t>(m)</t>
    <phoneticPr fontId="5"/>
  </si>
  <si>
    <t>(m)</t>
    <phoneticPr fontId="5"/>
  </si>
  <si>
    <t>(m)</t>
    <phoneticPr fontId="5"/>
  </si>
  <si>
    <t>特記事項</t>
    <rPh sb="0" eb="2">
      <t>トッキ</t>
    </rPh>
    <rPh sb="2" eb="4">
      <t>ジコウ</t>
    </rPh>
    <phoneticPr fontId="6"/>
  </si>
  <si>
    <t>風向
風速計</t>
    <rPh sb="0" eb="2">
      <t>フウコウ</t>
    </rPh>
    <rPh sb="3" eb="5">
      <t>フウソク</t>
    </rPh>
    <rPh sb="5" eb="6">
      <t>ケイ</t>
    </rPh>
    <phoneticPr fontId="6"/>
  </si>
  <si>
    <t>CO計</t>
    <rPh sb="2" eb="3">
      <t>ケイ</t>
    </rPh>
    <phoneticPr fontId="6"/>
  </si>
  <si>
    <t>VI計</t>
    <rPh sb="2" eb="3">
      <t>ケイ</t>
    </rPh>
    <phoneticPr fontId="6"/>
  </si>
  <si>
    <t>JF</t>
    <phoneticPr fontId="6"/>
  </si>
  <si>
    <t>入口出口照明</t>
    <rPh sb="0" eb="1">
      <t>イ</t>
    </rPh>
    <rPh sb="1" eb="2">
      <t>グチ</t>
    </rPh>
    <rPh sb="2" eb="3">
      <t>デ</t>
    </rPh>
    <rPh sb="3" eb="4">
      <t>グチ</t>
    </rPh>
    <rPh sb="4" eb="6">
      <t>ショウメイ</t>
    </rPh>
    <phoneticPr fontId="6"/>
  </si>
  <si>
    <t>基本照明</t>
    <rPh sb="0" eb="2">
      <t>キホン</t>
    </rPh>
    <rPh sb="2" eb="4">
      <t>ショウメイ</t>
    </rPh>
    <phoneticPr fontId="6"/>
  </si>
  <si>
    <t>天井板</t>
    <rPh sb="0" eb="2">
      <t>テンジョウ</t>
    </rPh>
    <rPh sb="2" eb="3">
      <t>イタ</t>
    </rPh>
    <phoneticPr fontId="6"/>
  </si>
  <si>
    <t>内装板</t>
    <rPh sb="0" eb="3">
      <t>ナイソウバン</t>
    </rPh>
    <phoneticPr fontId="6"/>
  </si>
  <si>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</si>
  <si>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</si>
  <si>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</si>
  <si>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6"/>
  </si>
  <si>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</si>
  <si>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</si>
  <si>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</si>
  <si>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</si>
  <si>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</si>
  <si>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</si>
  <si>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</si>
  <si>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6"/>
  </si>
  <si>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</si>
  <si>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6"/>
  </si>
  <si>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</si>
  <si>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</si>
  <si>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</si>
  <si>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6"/>
  </si>
  <si>
    <t>対象箇所</t>
    <rPh sb="0" eb="2">
      <t>タイショウ</t>
    </rPh>
    <rPh sb="2" eb="4">
      <t>カショ</t>
    </rPh>
    <phoneticPr fontId="6"/>
  </si>
  <si>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</si>
  <si>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</si>
  <si>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</si>
  <si>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</si>
  <si>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</si>
  <si>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</si>
  <si>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</si>
  <si>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</si>
  <si>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</si>
  <si>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</si>
  <si>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</si>
  <si>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6"/>
  </si>
  <si>
    <t>フリガナ</t>
    <phoneticPr fontId="5"/>
  </si>
  <si>
    <t>変状の発生規模合計(㎡)</t>
    <rPh sb="0" eb="2">
      <t>ヘンジョウ</t>
    </rPh>
    <rPh sb="3" eb="5">
      <t>ハッセイ</t>
    </rPh>
    <rPh sb="5" eb="7">
      <t>キボ</t>
    </rPh>
    <rPh sb="7" eb="9">
      <t>ゴウケイ</t>
    </rPh>
    <phoneticPr fontId="6"/>
  </si>
  <si>
    <t>対策区分毎の
変状の有無</t>
    <rPh sb="0" eb="2">
      <t>タイサク</t>
    </rPh>
    <rPh sb="2" eb="4">
      <t>クブン</t>
    </rPh>
    <rPh sb="4" eb="5">
      <t>ゴト</t>
    </rPh>
    <rPh sb="7" eb="9">
      <t>ヘンジョウ</t>
    </rPh>
    <rPh sb="10" eb="12">
      <t>ウム</t>
    </rPh>
    <phoneticPr fontId="6"/>
  </si>
  <si>
    <t>スパン番号</t>
    <rPh sb="3" eb="5">
      <t>バンゴウ</t>
    </rPh>
    <phoneticPr fontId="6"/>
  </si>
  <si>
    <t>スパン別変状展開図</t>
    <rPh sb="3" eb="4">
      <t>ベツ</t>
    </rPh>
    <rPh sb="4" eb="5">
      <t>ヘン</t>
    </rPh>
    <rPh sb="5" eb="6">
      <t>ジョウ</t>
    </rPh>
    <rPh sb="6" eb="9">
      <t>テンカイズ</t>
    </rPh>
    <phoneticPr fontId="6"/>
  </si>
  <si>
    <t>定期点検年月日</t>
    <rPh sb="4" eb="7">
      <t>ネンガッピ</t>
    </rPh>
    <phoneticPr fontId="5"/>
  </si>
  <si>
    <t>対策区分の
判定</t>
    <rPh sb="0" eb="2">
      <t>タイサク</t>
    </rPh>
    <rPh sb="2" eb="4">
      <t>クブン</t>
    </rPh>
    <rPh sb="6" eb="8">
      <t>ハンテイ</t>
    </rPh>
    <phoneticPr fontId="6"/>
  </si>
  <si>
    <t>覆工スパン
番号</t>
    <rPh sb="0" eb="2">
      <t>フッコウ</t>
    </rPh>
    <rPh sb="6" eb="8">
      <t>バンゴウ</t>
    </rPh>
    <phoneticPr fontId="6"/>
  </si>
  <si>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</si>
  <si>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</si>
  <si>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</si>
  <si>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</si>
  <si>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</si>
  <si>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17"/>
  </si>
  <si>
    <t>異常の種類</t>
    <rPh sb="0" eb="2">
      <t>イジョウ</t>
    </rPh>
    <rPh sb="3" eb="5">
      <t>シュルイ</t>
    </rPh>
    <phoneticPr fontId="17"/>
  </si>
  <si>
    <t>部位区分</t>
    <rPh sb="0" eb="2">
      <t>ブイ</t>
    </rPh>
    <rPh sb="2" eb="4">
      <t>クブン</t>
    </rPh>
    <phoneticPr fontId="17"/>
  </si>
  <si>
    <t>対象箇所</t>
    <rPh sb="0" eb="2">
      <t>タイショウ</t>
    </rPh>
    <rPh sb="2" eb="4">
      <t>カショ</t>
    </rPh>
    <phoneticPr fontId="17"/>
  </si>
  <si>
    <t>異常番号</t>
    <rPh sb="0" eb="2">
      <t>イジョウ</t>
    </rPh>
    <rPh sb="2" eb="4">
      <t>バンゴウ</t>
    </rPh>
    <phoneticPr fontId="17"/>
  </si>
  <si>
    <t>覆工スパン番号</t>
    <rPh sb="0" eb="2">
      <t>フッコウ</t>
    </rPh>
    <rPh sb="5" eb="7">
      <t>バンゴウ</t>
    </rPh>
    <phoneticPr fontId="17"/>
  </si>
  <si>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</si>
  <si>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</si>
  <si>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</si>
  <si>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</si>
  <si>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</si>
  <si>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</si>
  <si>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17"/>
  </si>
  <si>
    <t>予備発電設備</t>
    <rPh sb="0" eb="2">
      <t>ヨビ</t>
    </rPh>
    <rPh sb="2" eb="4">
      <t>ハツデン</t>
    </rPh>
    <rPh sb="4" eb="6">
      <t>セツビ</t>
    </rPh>
    <phoneticPr fontId="7"/>
  </si>
  <si>
    <t>非常用施設
関連設備</t>
    <rPh sb="0" eb="3">
      <t>ヒジョウヨウ</t>
    </rPh>
    <rPh sb="3" eb="5">
      <t>シセツ</t>
    </rPh>
    <rPh sb="6" eb="8">
      <t>カンレン</t>
    </rPh>
    <rPh sb="8" eb="10">
      <t>セツビ</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</si>
  <si>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</si>
  <si>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</si>
  <si>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</si>
  <si>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</si>
  <si>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7"/>
  </si>
  <si>
    <t>定期点検業者</t>
    <rPh sb="4" eb="6">
      <t>ギョウシャ</t>
    </rPh>
    <phoneticPr fontId="5"/>
  </si>
  <si>
    <t>定期点検年月日</t>
    <rPh sb="4" eb="7">
      <t>ネンガッピ</t>
    </rPh>
    <phoneticPr fontId="16"/>
  </si>
  <si>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</si>
  <si>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</si>
  <si>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</si>
  <si>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</si>
  <si>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</si>
  <si>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</si>
  <si>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</si>
  <si>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6"/>
  </si>
  <si>
    <t>調査の
要否</t>
    <rPh sb="0" eb="2">
      <t>チョウサ</t>
    </rPh>
    <rPh sb="4" eb="6">
      <t>ヨウヒ</t>
    </rPh>
    <phoneticPr fontId="5"/>
  </si>
  <si>
    <t>措置の
要否</t>
    <rPh sb="0" eb="2">
      <t>ソチ</t>
    </rPh>
    <rPh sb="4" eb="6">
      <t>ヨウヒ</t>
    </rPh>
    <phoneticPr fontId="5"/>
  </si>
  <si>
    <t>対策区分</t>
    <phoneticPr fontId="7"/>
  </si>
  <si>
    <t>※　応急措置を実施しないで判定した変状の対策区分は、対策区分の応急措置後の欄に記入すること。</t>
    <rPh sb="37" eb="38">
      <t>ラン</t>
    </rPh>
    <rPh sb="39" eb="41">
      <t>キニュウ</t>
    </rPh>
    <phoneticPr fontId="7"/>
  </si>
  <si>
    <t>異常判定区分</t>
    <rPh sb="0" eb="2">
      <t>イジョウ</t>
    </rPh>
    <rPh sb="2" eb="4">
      <t>ハンテイ</t>
    </rPh>
    <rPh sb="4" eb="6">
      <t>クブン</t>
    </rPh>
    <phoneticPr fontId="5"/>
  </si>
  <si>
    <t>結果</t>
    <rPh sb="0" eb="2">
      <t>ケッカ</t>
    </rPh>
    <phoneticPr fontId="6"/>
  </si>
  <si>
    <t>内容</t>
    <rPh sb="0" eb="2">
      <t>ナイヨウ</t>
    </rPh>
    <phoneticPr fontId="6"/>
  </si>
  <si>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7"/>
  </si>
  <si>
    <t>状態の把握の内容</t>
    <rPh sb="0" eb="2">
      <t>ジョウタイ</t>
    </rPh>
    <rPh sb="3" eb="5">
      <t>ハアク</t>
    </rPh>
    <rPh sb="6" eb="8">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</si>
  <si>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6"/>
  </si>
  <si>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</si>
  <si>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7"/>
  </si>
  <si>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</si>
  <si>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17"/>
  </si>
  <si>
    <t>年月日</t>
    <rPh sb="0" eb="2">
      <t>ネンゲツ</t>
    </rPh>
    <rPh sb="2" eb="3">
      <t>ニチ</t>
    </rPh>
    <phoneticPr fontId="6"/>
  </si>
  <si>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</si>
  <si>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</si>
  <si>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</si>
  <si>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</si>
  <si>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</si>
  <si>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</si>
  <si>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</si>
  <si>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6"/>
  </si>
  <si>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</si>
  <si>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</si>
  <si>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7"/>
  </si>
  <si>
    <t>内装板</t>
    <rPh sb="0" eb="2">
      <t>ナイソウ</t>
    </rPh>
    <rPh sb="2" eb="3">
      <t>イタ</t>
    </rPh>
    <phoneticPr fontId="7"/>
  </si>
  <si>
    <t>天井板</t>
    <rPh sb="0" eb="2">
      <t>テンジョウ</t>
    </rPh>
    <rPh sb="2" eb="3">
      <t>バン</t>
    </rPh>
    <phoneticPr fontId="7"/>
  </si>
  <si>
    <t>路面</t>
    <rPh sb="0" eb="2">
      <t>ロメン</t>
    </rPh>
    <phoneticPr fontId="7"/>
  </si>
  <si>
    <t>材質劣化</t>
    <rPh sb="0" eb="4">
      <t>ザイシツレッカ</t>
    </rPh>
    <phoneticPr fontId="7"/>
  </si>
  <si>
    <t>漏水</t>
    <rPh sb="0" eb="2">
      <t>ロウスイ</t>
    </rPh>
    <phoneticPr fontId="7"/>
  </si>
  <si>
    <t>有</t>
    <rPh sb="0" eb="1">
      <t>アリ</t>
    </rPh>
    <phoneticPr fontId="7"/>
  </si>
  <si>
    <t>その他</t>
    <rPh sb="2" eb="3">
      <t>タ</t>
    </rPh>
    <phoneticPr fontId="7"/>
  </si>
  <si>
    <t>外力</t>
    <rPh sb="0" eb="2">
      <t>ガイリョク</t>
    </rPh>
    <phoneticPr fontId="7"/>
  </si>
  <si>
    <t>Ⅰ</t>
    <phoneticPr fontId="7"/>
  </si>
  <si>
    <t>Ⅱa</t>
    <phoneticPr fontId="7"/>
  </si>
  <si>
    <t>Ⅱb</t>
    <phoneticPr fontId="7"/>
  </si>
  <si>
    <t>Ⅲ</t>
    <phoneticPr fontId="7"/>
  </si>
  <si>
    <t>Ⅳ</t>
    <phoneticPr fontId="7"/>
  </si>
  <si>
    <t>Ⅱ</t>
    <phoneticPr fontId="7"/>
  </si>
  <si>
    <t>側壁</t>
    <rPh sb="0" eb="2">
      <t>ソクヘキ</t>
    </rPh>
    <phoneticPr fontId="7"/>
  </si>
  <si>
    <t>車道側</t>
    <rPh sb="0" eb="2">
      <t>シャドウ</t>
    </rPh>
    <rPh sb="2" eb="3">
      <t>ガワ</t>
    </rPh>
    <phoneticPr fontId="7"/>
  </si>
  <si>
    <t>ダクト側</t>
    <rPh sb="3" eb="4">
      <t>ガワ</t>
    </rPh>
    <phoneticPr fontId="7"/>
  </si>
  <si>
    <t>車道</t>
    <rPh sb="0" eb="2">
      <t>シャドウ</t>
    </rPh>
    <phoneticPr fontId="7"/>
  </si>
  <si>
    <t>歩道</t>
    <rPh sb="0" eb="2">
      <t>ホドウ</t>
    </rPh>
    <phoneticPr fontId="7"/>
  </si>
  <si>
    <t>監査歩路</t>
    <rPh sb="0" eb="2">
      <t>カンサ</t>
    </rPh>
    <rPh sb="2" eb="3">
      <t>ホ</t>
    </rPh>
    <rPh sb="3" eb="4">
      <t>ロ</t>
    </rPh>
    <phoneticPr fontId="7"/>
  </si>
  <si>
    <t>側溝</t>
    <rPh sb="0" eb="2">
      <t>ソッコウ</t>
    </rPh>
    <phoneticPr fontId="7"/>
  </si>
  <si>
    <t>要</t>
    <rPh sb="0" eb="1">
      <t>ヨウ</t>
    </rPh>
    <phoneticPr fontId="7"/>
  </si>
  <si>
    <t>否</t>
    <rPh sb="0" eb="1">
      <t>ヒ</t>
    </rPh>
    <phoneticPr fontId="7"/>
  </si>
  <si>
    <t>済</t>
    <rPh sb="0" eb="1">
      <t>スミ</t>
    </rPh>
    <phoneticPr fontId="7"/>
  </si>
  <si>
    <t>未</t>
    <rPh sb="0" eb="1">
      <t>ミ</t>
    </rPh>
    <phoneticPr fontId="7"/>
  </si>
  <si>
    <t>継続</t>
    <rPh sb="0" eb="2">
      <t>ケイゾク</t>
    </rPh>
    <phoneticPr fontId="7"/>
  </si>
  <si>
    <t>要監視</t>
    <rPh sb="0" eb="1">
      <t>ヨウ</t>
    </rPh>
    <rPh sb="1" eb="3">
      <t>カンシ</t>
    </rPh>
    <phoneticPr fontId="7"/>
  </si>
  <si>
    <t>要対策</t>
    <rPh sb="0" eb="1">
      <t>ヨウ</t>
    </rPh>
    <rPh sb="1" eb="3">
      <t>タイサク</t>
    </rPh>
    <phoneticPr fontId="7"/>
  </si>
  <si>
    <t>施設の内訳</t>
    <rPh sb="0" eb="2">
      <t>シセツ</t>
    </rPh>
    <rPh sb="3" eb="5">
      <t>ウチワケ</t>
    </rPh>
    <phoneticPr fontId="7"/>
  </si>
  <si>
    <t>部位区分</t>
    <rPh sb="0" eb="2">
      <t>ブイ</t>
    </rPh>
    <rPh sb="2" eb="4">
      <t>クブン</t>
    </rPh>
    <phoneticPr fontId="7"/>
  </si>
  <si>
    <t>異常の種類</t>
    <rPh sb="0" eb="2">
      <t>イジョウ</t>
    </rPh>
    <rPh sb="3" eb="5">
      <t>シュルイ</t>
    </rPh>
    <phoneticPr fontId="7"/>
  </si>
  <si>
    <t>照明施設</t>
    <rPh sb="0" eb="2">
      <t>ショウメイ</t>
    </rPh>
    <rPh sb="2" eb="4">
      <t>シセツ</t>
    </rPh>
    <phoneticPr fontId="7"/>
  </si>
  <si>
    <t>換気施設</t>
    <rPh sb="0" eb="2">
      <t>カンキ</t>
    </rPh>
    <rPh sb="2" eb="4">
      <t>シセツ</t>
    </rPh>
    <phoneticPr fontId="7"/>
  </si>
  <si>
    <t>灯具</t>
    <rPh sb="0" eb="2">
      <t>トウグ</t>
    </rPh>
    <phoneticPr fontId="7"/>
  </si>
  <si>
    <t>ケーブル類</t>
    <rPh sb="4" eb="5">
      <t>ルイ</t>
    </rPh>
    <phoneticPr fontId="7"/>
  </si>
  <si>
    <t>ジェットファン</t>
    <phoneticPr fontId="7"/>
  </si>
  <si>
    <t>VI計</t>
    <rPh sb="2" eb="3">
      <t>ケイ</t>
    </rPh>
    <phoneticPr fontId="7"/>
  </si>
  <si>
    <t>CO計</t>
    <rPh sb="2" eb="3">
      <t>ケイ</t>
    </rPh>
    <phoneticPr fontId="7"/>
  </si>
  <si>
    <t>風向風速計</t>
    <rPh sb="0" eb="2">
      <t>フウコウ</t>
    </rPh>
    <rPh sb="2" eb="5">
      <t>フウソクケイ</t>
    </rPh>
    <phoneticPr fontId="7"/>
  </si>
  <si>
    <t>附属物本体</t>
    <rPh sb="0" eb="2">
      <t>フゾク</t>
    </rPh>
    <rPh sb="2" eb="3">
      <t>ブツ</t>
    </rPh>
    <rPh sb="3" eb="5">
      <t>ホンタイ</t>
    </rPh>
    <phoneticPr fontId="7"/>
  </si>
  <si>
    <t xml:space="preserve">異常判定区分 </t>
    <rPh sb="0" eb="2">
      <t>イジョウ</t>
    </rPh>
    <rPh sb="2" eb="4">
      <t>ハンテイ</t>
    </rPh>
    <rPh sb="4" eb="6">
      <t>クブン</t>
    </rPh>
    <phoneticPr fontId="7"/>
  </si>
  <si>
    <t>○</t>
    <phoneticPr fontId="7"/>
  </si>
  <si>
    <t>×</t>
    <phoneticPr fontId="7"/>
  </si>
  <si>
    <t>実施有無</t>
    <rPh sb="0" eb="2">
      <t>ジッシ</t>
    </rPh>
    <rPh sb="2" eb="4">
      <t>ウム</t>
    </rPh>
    <phoneticPr fontId="7"/>
  </si>
  <si>
    <t>未</t>
    <rPh sb="0" eb="1">
      <t>ミ</t>
    </rPh>
    <phoneticPr fontId="7"/>
  </si>
  <si>
    <t>済</t>
    <rPh sb="0" eb="1">
      <t>スミ</t>
    </rPh>
    <phoneticPr fontId="7"/>
  </si>
  <si>
    <t>継続</t>
    <rPh sb="0" eb="2">
      <t>ケイゾク</t>
    </rPh>
    <phoneticPr fontId="7"/>
  </si>
  <si>
    <t>点検様式作成フロ-</t>
    <rPh sb="0" eb="2">
      <t>テンケン</t>
    </rPh>
    <rPh sb="2" eb="4">
      <t>ヨウシキ</t>
    </rPh>
    <rPh sb="4" eb="6">
      <t>サクセイ</t>
    </rPh>
    <phoneticPr fontId="7"/>
  </si>
  <si>
    <t>変状面積算出方法</t>
    <rPh sb="0" eb="2">
      <t>ヘンジョウ</t>
    </rPh>
    <rPh sb="2" eb="4">
      <t>メンセキ</t>
    </rPh>
    <rPh sb="4" eb="6">
      <t>サンシュツ</t>
    </rPh>
    <rPh sb="6" eb="8">
      <t>ホウホウ</t>
    </rPh>
    <phoneticPr fontId="7"/>
  </si>
  <si>
    <t>作成フロー図</t>
    <rPh sb="0" eb="2">
      <t>サクセイ</t>
    </rPh>
    <rPh sb="5" eb="6">
      <t>ズ</t>
    </rPh>
    <phoneticPr fontId="7"/>
  </si>
  <si>
    <t>点検調書作成手順</t>
    <rPh sb="0" eb="2">
      <t>テンケン</t>
    </rPh>
    <rPh sb="2" eb="4">
      <t>チョウショ</t>
    </rPh>
    <rPh sb="4" eb="6">
      <t>サクセイ</t>
    </rPh>
    <rPh sb="6" eb="8">
      <t>テジュン</t>
    </rPh>
    <phoneticPr fontId="7"/>
  </si>
  <si>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</si>
  <si>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7"/>
  </si>
  <si>
    <t>③様式D-1-1、様式D-1-2</t>
    <rPh sb="1" eb="3">
      <t>ヨウシキ</t>
    </rPh>
    <rPh sb="9" eb="11">
      <t>ヨウシキ</t>
    </rPh>
    <phoneticPr fontId="7"/>
  </si>
  <si>
    <t>④様式B</t>
    <rPh sb="1" eb="3">
      <t>ヨウシキ</t>
    </rPh>
    <phoneticPr fontId="7"/>
  </si>
  <si>
    <t>⑤様式D-3</t>
    <rPh sb="1" eb="3">
      <t>ヨウシキ</t>
    </rPh>
    <phoneticPr fontId="7"/>
  </si>
  <si>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7"/>
  </si>
  <si>
    <t>注2）材料劣化による：打音異常</t>
    <rPh sb="0" eb="1">
      <t>チュウ</t>
    </rPh>
    <rPh sb="3" eb="7">
      <t>ザイリョウレッカ</t>
    </rPh>
    <rPh sb="11" eb="13">
      <t>ダオン</t>
    </rPh>
    <rPh sb="13" eb="15">
      <t>イジョウ</t>
    </rPh>
    <phoneticPr fontId="7"/>
  </si>
  <si>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7"/>
  </si>
  <si>
    <t>　　　例）ひび割れ：長さ（L）×最大ひび割れ幅（t）を記録する。　　
　　　　　変形，移動，沈下：数値的な記載が可能な場合のみ記載する。</t>
    <rPh sb="3" eb="4">
      <t>レイ</t>
    </rPh>
    <phoneticPr fontId="7"/>
  </si>
  <si>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</si>
  <si>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</si>
  <si>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</si>
  <si>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</si>
  <si>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</si>
  <si>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</si>
  <si>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</si>
  <si>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</si>
  <si>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</si>
  <si>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</si>
  <si>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6"/>
  </si>
  <si>
    <t>スパン長</t>
    <rPh sb="3" eb="4">
      <t>ナガ</t>
    </rPh>
    <phoneticPr fontId="6"/>
  </si>
  <si>
    <t>応急措置前の判定</t>
    <rPh sb="0" eb="2">
      <t>オウキュウ</t>
    </rPh>
    <rPh sb="2" eb="4">
      <t>ソチ</t>
    </rPh>
    <rPh sb="4" eb="5">
      <t>マエ</t>
    </rPh>
    <rPh sb="6" eb="8">
      <t>ハンテイ</t>
    </rPh>
    <phoneticPr fontId="6"/>
  </si>
  <si>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6"/>
  </si>
  <si>
    <r>
      <t>備考</t>
    </r>
    <r>
      <rPr>
        <vertAlign val="superscript"/>
        <sz val="9"/>
        <rFont val="HGSｺﾞｼｯｸM"/>
        <family val="3"/>
        <charset val="128"/>
      </rPr>
      <t>注2</t>
    </r>
    <rPh sb="0" eb="2">
      <t>ビコウ</t>
    </rPh>
    <rPh sb="2" eb="3">
      <t>チュウ</t>
    </rPh>
    <phoneticPr fontId="6"/>
  </si>
  <si>
    <t>変状番号</t>
    <rPh sb="0" eb="2">
      <t>ヘンジョウ</t>
    </rPh>
    <rPh sb="2" eb="4">
      <t>バンゴウ</t>
    </rPh>
    <phoneticPr fontId="6"/>
  </si>
  <si>
    <t>変状区分</t>
    <rPh sb="0" eb="2">
      <t>ヘンジョウ</t>
    </rPh>
    <rPh sb="2" eb="4">
      <t>クブン</t>
    </rPh>
    <phoneticPr fontId="6"/>
  </si>
  <si>
    <r>
      <t>外力</t>
    </r>
    <r>
      <rPr>
        <vertAlign val="superscript"/>
        <sz val="9"/>
        <rFont val="HGSｺﾞｼｯｸM"/>
        <family val="3"/>
        <charset val="128"/>
      </rPr>
      <t>注1</t>
    </r>
    <rPh sb="0" eb="2">
      <t>ガイリョク</t>
    </rPh>
    <rPh sb="2" eb="3">
      <t>チュウ</t>
    </rPh>
    <phoneticPr fontId="6"/>
  </si>
  <si>
    <r>
      <t>材質劣化</t>
    </r>
    <r>
      <rPr>
        <vertAlign val="superscript"/>
        <sz val="9"/>
        <rFont val="HGSｺﾞｼｯｸM"/>
        <family val="3"/>
        <charset val="128"/>
      </rPr>
      <t>注1</t>
    </r>
    <rPh sb="0" eb="2">
      <t>ザイシツ</t>
    </rPh>
    <rPh sb="2" eb="4">
      <t>レッカ</t>
    </rPh>
    <rPh sb="4" eb="5">
      <t>チュウ</t>
    </rPh>
    <phoneticPr fontId="6"/>
  </si>
  <si>
    <r>
      <t>漏水</t>
    </r>
    <r>
      <rPr>
        <vertAlign val="superscript"/>
        <sz val="9"/>
        <rFont val="HGSｺﾞｼｯｸM"/>
        <family val="3"/>
        <charset val="128"/>
      </rPr>
      <t>注1</t>
    </r>
    <rPh sb="0" eb="2">
      <t>ロウスイ</t>
    </rPh>
    <rPh sb="2" eb="3">
      <t>チュウ</t>
    </rPh>
    <phoneticPr fontId="6"/>
  </si>
  <si>
    <t>Ⅱa</t>
    <phoneticPr fontId="6"/>
  </si>
  <si>
    <t>Ⅱb</t>
    <phoneticPr fontId="6"/>
  </si>
  <si>
    <t>－</t>
    <phoneticPr fontId="6"/>
  </si>
  <si>
    <t>対策区分の
判定結果</t>
    <rPh sb="0" eb="2">
      <t>タイサク</t>
    </rPh>
    <rPh sb="2" eb="4">
      <t>クブン</t>
    </rPh>
    <rPh sb="6" eb="8">
      <t>ハンテイ</t>
    </rPh>
    <rPh sb="8" eb="10">
      <t>ケッカ</t>
    </rPh>
    <phoneticPr fontId="6"/>
  </si>
  <si>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6"/>
  </si>
  <si>
    <t>※4：本様式は覆工スパン毎に作成すること。</t>
    <rPh sb="3" eb="4">
      <t>ホン</t>
    </rPh>
    <rPh sb="4" eb="6">
      <t>ヨウシキ</t>
    </rPh>
    <rPh sb="7" eb="9">
      <t>フッコウ</t>
    </rPh>
    <rPh sb="12" eb="13">
      <t>ゴト</t>
    </rPh>
    <rPh sb="14" eb="16">
      <t>サクセイ</t>
    </rPh>
    <phoneticPr fontId="6"/>
  </si>
  <si>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6"/>
  </si>
  <si>
    <t>非常用施設</t>
    <rPh sb="0" eb="3">
      <t>ヒジョウヨウ</t>
    </rPh>
    <rPh sb="3" eb="5">
      <t>シセツ</t>
    </rPh>
    <phoneticPr fontId="7"/>
  </si>
  <si>
    <t>取付部材</t>
    <rPh sb="0" eb="1">
      <t>ト</t>
    </rPh>
    <rPh sb="1" eb="2">
      <t>ツ</t>
    </rPh>
    <rPh sb="2" eb="4">
      <t>ブザイ</t>
    </rPh>
    <phoneticPr fontId="7"/>
  </si>
  <si>
    <t>側壁（右側）</t>
    <rPh sb="0" eb="2">
      <t>ソクヘキ</t>
    </rPh>
    <rPh sb="3" eb="5">
      <t>ミギガワ</t>
    </rPh>
    <phoneticPr fontId="7"/>
  </si>
  <si>
    <t>側壁（左側）</t>
    <rPh sb="0" eb="2">
      <t>ソクヘキ</t>
    </rPh>
    <rPh sb="3" eb="5">
      <t>ヒダリガワ</t>
    </rPh>
    <phoneticPr fontId="7"/>
  </si>
  <si>
    <t>アーチ（右側）</t>
    <rPh sb="4" eb="6">
      <t>ミギガワ</t>
    </rPh>
    <phoneticPr fontId="7"/>
  </si>
  <si>
    <t>アーチ（左側）</t>
    <rPh sb="4" eb="5">
      <t>ヒダリ</t>
    </rPh>
    <rPh sb="5" eb="6">
      <t>ガワ</t>
    </rPh>
    <phoneticPr fontId="7"/>
  </si>
  <si>
    <t>アーチ（天端）</t>
    <rPh sb="4" eb="5">
      <t>テン</t>
    </rPh>
    <rPh sb="5" eb="6">
      <t>タン</t>
    </rPh>
    <phoneticPr fontId="7"/>
  </si>
  <si>
    <t>アーチ（全周）</t>
    <rPh sb="4" eb="6">
      <t>ゼンシュウ</t>
    </rPh>
    <phoneticPr fontId="7"/>
  </si>
  <si>
    <t>横断目地（右側）</t>
    <rPh sb="0" eb="2">
      <t>オウダン</t>
    </rPh>
    <rPh sb="2" eb="4">
      <t>メジ</t>
    </rPh>
    <rPh sb="5" eb="7">
      <t>ミギガワ</t>
    </rPh>
    <phoneticPr fontId="7"/>
  </si>
  <si>
    <t>横断目地（左側）</t>
    <rPh sb="0" eb="2">
      <t>オウダン</t>
    </rPh>
    <rPh sb="2" eb="4">
      <t>メジ</t>
    </rPh>
    <rPh sb="5" eb="7">
      <t>ヒダリガワ</t>
    </rPh>
    <phoneticPr fontId="7"/>
  </si>
  <si>
    <t>横断目地（天端）</t>
    <rPh sb="0" eb="2">
      <t>オウダン</t>
    </rPh>
    <rPh sb="2" eb="4">
      <t>メジ</t>
    </rPh>
    <rPh sb="5" eb="6">
      <t>テン</t>
    </rPh>
    <rPh sb="6" eb="7">
      <t>タン</t>
    </rPh>
    <phoneticPr fontId="7"/>
  </si>
  <si>
    <t>横断目地（全周）</t>
    <rPh sb="0" eb="2">
      <t>オウダン</t>
    </rPh>
    <rPh sb="2" eb="4">
      <t>メジ</t>
    </rPh>
    <rPh sb="5" eb="7">
      <t>ゼンシュウ</t>
    </rPh>
    <phoneticPr fontId="7"/>
  </si>
  <si>
    <t>水平打ち継ぎ目（右側）</t>
    <rPh sb="0" eb="2">
      <t>スイヘイ</t>
    </rPh>
    <rPh sb="2" eb="3">
      <t>ウ</t>
    </rPh>
    <rPh sb="4" eb="5">
      <t>ツ</t>
    </rPh>
    <rPh sb="6" eb="7">
      <t>メ</t>
    </rPh>
    <rPh sb="8" eb="10">
      <t>ミギガワ</t>
    </rPh>
    <phoneticPr fontId="7"/>
  </si>
  <si>
    <t>水平打ち継ぎ目（左側）</t>
    <rPh sb="0" eb="2">
      <t>スイヘイ</t>
    </rPh>
    <rPh sb="2" eb="3">
      <t>ウ</t>
    </rPh>
    <rPh sb="4" eb="5">
      <t>ツ</t>
    </rPh>
    <rPh sb="6" eb="7">
      <t>メ</t>
    </rPh>
    <rPh sb="8" eb="10">
      <t>ヒダリガワ</t>
    </rPh>
    <phoneticPr fontId="7"/>
  </si>
  <si>
    <t>面壁・妻壁等</t>
    <rPh sb="0" eb="2">
      <t>メンペキ</t>
    </rPh>
    <rPh sb="3" eb="4">
      <t>ツマ</t>
    </rPh>
    <rPh sb="4" eb="5">
      <t>カベ</t>
    </rPh>
    <rPh sb="5" eb="6">
      <t>トウ</t>
    </rPh>
    <phoneticPr fontId="7"/>
  </si>
  <si>
    <t>トンネルの分類</t>
    <rPh sb="5" eb="7">
      <t>ブンルイ</t>
    </rPh>
    <phoneticPr fontId="7"/>
  </si>
  <si>
    <t>陸上トンネル（掘進工法）</t>
    <rPh sb="0" eb="2">
      <t>リクジョウ</t>
    </rPh>
    <rPh sb="7" eb="9">
      <t>クッシン</t>
    </rPh>
    <rPh sb="9" eb="11">
      <t>コウホウ</t>
    </rPh>
    <phoneticPr fontId="7"/>
  </si>
  <si>
    <t>陸上トンネル（開削工法）</t>
    <rPh sb="0" eb="2">
      <t>リクジョウ</t>
    </rPh>
    <rPh sb="7" eb="9">
      <t>カイサク</t>
    </rPh>
    <rPh sb="9" eb="11">
      <t>コウホウ</t>
    </rPh>
    <phoneticPr fontId="7"/>
  </si>
  <si>
    <t>陸上トンネル（その他）</t>
    <rPh sb="0" eb="2">
      <t>リクジョウ</t>
    </rPh>
    <rPh sb="9" eb="10">
      <t>タ</t>
    </rPh>
    <phoneticPr fontId="7"/>
  </si>
  <si>
    <t>水底トンネル（掘進工法）</t>
    <rPh sb="0" eb="2">
      <t>スイテイ</t>
    </rPh>
    <rPh sb="7" eb="9">
      <t>クッシン</t>
    </rPh>
    <rPh sb="9" eb="11">
      <t>コウホウ</t>
    </rPh>
    <phoneticPr fontId="7"/>
  </si>
  <si>
    <t>水底トンネル（開削工法）</t>
    <rPh sb="0" eb="2">
      <t>スイテイ</t>
    </rPh>
    <rPh sb="7" eb="9">
      <t>カイサク</t>
    </rPh>
    <rPh sb="9" eb="11">
      <t>コウホウ</t>
    </rPh>
    <phoneticPr fontId="7"/>
  </si>
  <si>
    <t>水底トンネル（沈埋工法）</t>
    <rPh sb="0" eb="2">
      <t>スイテイ</t>
    </rPh>
    <rPh sb="7" eb="9">
      <t>チンマイ</t>
    </rPh>
    <rPh sb="9" eb="11">
      <t>コウホウ</t>
    </rPh>
    <phoneticPr fontId="7"/>
  </si>
  <si>
    <t>水底トンネル（その他）</t>
    <rPh sb="0" eb="2">
      <t>スイテイ</t>
    </rPh>
    <rPh sb="9" eb="10">
      <t>タ</t>
    </rPh>
    <phoneticPr fontId="7"/>
  </si>
  <si>
    <t>山岳トンネル工法（NATM）</t>
    <rPh sb="0" eb="2">
      <t>サンガク</t>
    </rPh>
    <rPh sb="6" eb="8">
      <t>コウホウ</t>
    </rPh>
    <phoneticPr fontId="7"/>
  </si>
  <si>
    <t>矢板工法</t>
    <rPh sb="0" eb="2">
      <t>ヤイタ</t>
    </rPh>
    <rPh sb="2" eb="4">
      <t>コウホウ</t>
    </rPh>
    <phoneticPr fontId="7"/>
  </si>
  <si>
    <t>開削工法</t>
    <rPh sb="0" eb="2">
      <t>カイサク</t>
    </rPh>
    <rPh sb="2" eb="4">
      <t>コウホウ</t>
    </rPh>
    <phoneticPr fontId="7"/>
  </si>
  <si>
    <t>シールド工法</t>
    <rPh sb="4" eb="6">
      <t>コウホウ</t>
    </rPh>
    <phoneticPr fontId="7"/>
  </si>
  <si>
    <t>無</t>
    <rPh sb="0" eb="1">
      <t>ナシ</t>
    </rPh>
    <phoneticPr fontId="7"/>
  </si>
  <si>
    <t>様式A～B</t>
    <rPh sb="0" eb="2">
      <t>ヨウシキ</t>
    </rPh>
    <phoneticPr fontId="7"/>
  </si>
  <si>
    <t>－</t>
    <phoneticPr fontId="7"/>
  </si>
  <si>
    <t>その他施設</t>
    <rPh sb="2" eb="3">
      <t>タ</t>
    </rPh>
    <rPh sb="3" eb="5">
      <t>シセツ</t>
    </rPh>
    <phoneticPr fontId="7"/>
  </si>
  <si>
    <t>様式C-1-1(本体工)、C-2、D-1-1、D-3</t>
    <rPh sb="0" eb="2">
      <t>ヨウシキ</t>
    </rPh>
    <rPh sb="8" eb="11">
      <t>ホンタイコウ</t>
    </rPh>
    <phoneticPr fontId="7"/>
  </si>
  <si>
    <t>ファイル作成にあたって</t>
    <rPh sb="4" eb="6">
      <t>サクセイ</t>
    </rPh>
    <phoneticPr fontId="7"/>
  </si>
  <si>
    <t>様式C-1-2（附属物）、D-1-2</t>
    <rPh sb="0" eb="2">
      <t>ヨウシキ</t>
    </rPh>
    <rPh sb="8" eb="10">
      <t>フゾク</t>
    </rPh>
    <rPh sb="10" eb="11">
      <t>ブツ</t>
    </rPh>
    <phoneticPr fontId="7"/>
  </si>
  <si>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</si>
  <si>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7"/>
  </si>
  <si>
    <t>※　数が多い場合は、適時、表の行を増やすこと。</t>
    <phoneticPr fontId="7"/>
  </si>
  <si>
    <t>※　行が不足する場合は、適時、表の行を増やすこと。</t>
    <rPh sb="2" eb="3">
      <t>ギョウ</t>
    </rPh>
    <rPh sb="4" eb="6">
      <t>フソク</t>
    </rPh>
    <rPh sb="8" eb="10">
      <t>バアイ</t>
    </rPh>
    <phoneticPr fontId="7"/>
  </si>
  <si>
    <r>
      <t>②様式</t>
    </r>
    <r>
      <rPr>
        <sz val="11"/>
        <color theme="1"/>
        <rFont val="ＭＳ Ｐゴシック"/>
        <family val="3"/>
        <charset val="128"/>
        <scheme val="minor"/>
      </rPr>
      <t>D-2-1、様式D-2-1´</t>
    </r>
    <rPh sb="1" eb="3">
      <t>ヨウシキ</t>
    </rPh>
    <rPh sb="9" eb="11">
      <t>ヨウシキ</t>
    </rPh>
    <phoneticPr fontId="7"/>
  </si>
  <si>
    <t>幅員</t>
    <rPh sb="0" eb="2">
      <t>フクイン</t>
    </rPh>
    <phoneticPr fontId="6"/>
  </si>
  <si>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7"/>
  </si>
  <si>
    <t>集計
判定
診断</t>
    <rPh sb="0" eb="2">
      <t>シュウケイ</t>
    </rPh>
    <rPh sb="3" eb="5">
      <t>ハンテイ</t>
    </rPh>
    <rPh sb="6" eb="8">
      <t>シンダン</t>
    </rPh>
    <phoneticPr fontId="6"/>
  </si>
  <si>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</si>
  <si>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</si>
  <si>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</si>
  <si>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</si>
  <si>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</si>
  <si>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</si>
  <si>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</si>
  <si>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</si>
  <si>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</si>
  <si>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</si>
  <si>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</si>
  <si>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</si>
  <si>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</si>
  <si>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</si>
  <si>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</si>
  <si>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</si>
  <si>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</si>
  <si>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</si>
  <si>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</si>
  <si>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</si>
  <si>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7"/>
  </si>
  <si>
    <t>変状の発生範囲及び規模</t>
    <rPh sb="0" eb="2">
      <t>ヘンジョウ</t>
    </rPh>
    <rPh sb="3" eb="5">
      <t>ハッセイ</t>
    </rPh>
    <rPh sb="5" eb="7">
      <t>ハンイ</t>
    </rPh>
    <rPh sb="7" eb="8">
      <t>オヨ</t>
    </rPh>
    <rPh sb="9" eb="11">
      <t>キボ</t>
    </rPh>
    <phoneticPr fontId="7"/>
  </si>
  <si>
    <t>メモ</t>
    <phoneticPr fontId="7"/>
  </si>
  <si>
    <t>延長
（ｍ）</t>
    <rPh sb="0" eb="2">
      <t>エンチョウ</t>
    </rPh>
    <phoneticPr fontId="7"/>
  </si>
  <si>
    <t>番号</t>
    <rPh sb="0" eb="2">
      <t>バンゴウ</t>
    </rPh>
    <phoneticPr fontId="7"/>
  </si>
  <si>
    <t>覆工スパン</t>
    <rPh sb="0" eb="2">
      <t>フッコウ</t>
    </rPh>
    <phoneticPr fontId="17"/>
  </si>
  <si>
    <t>定期点検
年月日</t>
    <phoneticPr fontId="7"/>
  </si>
  <si>
    <t>（以下、印刷不要）</t>
    <rPh sb="1" eb="3">
      <t>イカ</t>
    </rPh>
    <rPh sb="4" eb="6">
      <t>インサツ</t>
    </rPh>
    <rPh sb="6" eb="8">
      <t>フヨウ</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</si>
  <si>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</si>
  <si>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7"/>
  </si>
  <si>
    <r>
      <t>対策区分の判定</t>
    </r>
    <r>
      <rPr>
        <vertAlign val="superscript"/>
        <sz val="9"/>
        <rFont val="HGSｺﾞｼｯｸM"/>
        <family val="3"/>
        <charset val="128"/>
      </rPr>
      <t>※1</t>
    </r>
    <rPh sb="0" eb="2">
      <t>タイサク</t>
    </rPh>
    <rPh sb="2" eb="4">
      <t>クブン</t>
    </rPh>
    <rPh sb="5" eb="7">
      <t>ハンテイ</t>
    </rPh>
    <phoneticPr fontId="17"/>
  </si>
  <si>
    <t>対策区分</t>
    <rPh sb="0" eb="2">
      <t>タイサク</t>
    </rPh>
    <rPh sb="2" eb="4">
      <t>クブン</t>
    </rPh>
    <phoneticPr fontId="5"/>
  </si>
  <si>
    <t>【覆工スパン毎の変状数,  変状規模】</t>
    <phoneticPr fontId="17"/>
  </si>
  <si>
    <t>✕</t>
    <phoneticPr fontId="17"/>
  </si>
  <si>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6"/>
  </si>
  <si>
    <t>定期点検年月日</t>
    <phoneticPr fontId="17"/>
  </si>
  <si>
    <t>施設ID</t>
    <rPh sb="0" eb="2">
      <t>シセツ</t>
    </rPh>
    <phoneticPr fontId="5"/>
  </si>
  <si>
    <t>路線名</t>
    <phoneticPr fontId="17"/>
  </si>
  <si>
    <t>管理者名</t>
    <phoneticPr fontId="17"/>
  </si>
  <si>
    <t>定期点検実施者</t>
    <phoneticPr fontId="17"/>
  </si>
  <si>
    <t>起点</t>
    <rPh sb="0" eb="2">
      <t>キテン</t>
    </rPh>
    <phoneticPr fontId="17"/>
  </si>
  <si>
    <t>緯度</t>
    <rPh sb="0" eb="2">
      <t>イド</t>
    </rPh>
    <phoneticPr fontId="17"/>
  </si>
  <si>
    <t>経度</t>
    <rPh sb="0" eb="2">
      <t>ケイド</t>
    </rPh>
    <phoneticPr fontId="17"/>
  </si>
  <si>
    <t>トンネル工法</t>
    <rPh sb="4" eb="6">
      <t>コウホウ</t>
    </rPh>
    <phoneticPr fontId="17"/>
  </si>
  <si>
    <t>終点</t>
    <rPh sb="0" eb="2">
      <t>シュウテン</t>
    </rPh>
    <phoneticPr fontId="17"/>
  </si>
  <si>
    <t>建設年度</t>
    <rPh sb="0" eb="2">
      <t>ケンセツ</t>
    </rPh>
    <rPh sb="2" eb="4">
      <t>ネンド</t>
    </rPh>
    <phoneticPr fontId="6"/>
  </si>
  <si>
    <t>トンネル毎
の健全性の
診断の区分</t>
    <rPh sb="12" eb="14">
      <t>シンダン</t>
    </rPh>
    <rPh sb="15" eb="17">
      <t>クブン</t>
    </rPh>
    <phoneticPr fontId="17"/>
  </si>
  <si>
    <t>変状・異常
箇所数合計</t>
    <phoneticPr fontId="17"/>
  </si>
  <si>
    <t>トンネル本体工</t>
    <phoneticPr fontId="17"/>
  </si>
  <si>
    <t>附属物等
の取付状態</t>
    <phoneticPr fontId="17"/>
  </si>
  <si>
    <t>◯
（応急措置後)</t>
    <phoneticPr fontId="17"/>
  </si>
  <si>
    <t>注１：本位置図は、見下げた状態で記載すること。
注２：覆工スパン番号は横断目地毎(矢板工法の場合は上半アーチの
　　　横断目地毎)に設定すること。</t>
    <phoneticPr fontId="17"/>
  </si>
  <si>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7"/>
  </si>
  <si>
    <t>※1　トンネル本体工の変状数は、材質劣化、漏水に起因するものは変状単位で、外力に起因するものはスパン単位で計上すること。</t>
    <rPh sb="7" eb="10">
      <t>ホンタイコウ</t>
    </rPh>
    <phoneticPr fontId="6"/>
  </si>
  <si>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6"/>
  </si>
  <si>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6"/>
  </si>
  <si>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</si>
  <si>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</si>
  <si>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施設ID</t>
    <rPh sb="0" eb="2">
      <t>シセツ</t>
    </rPh>
    <phoneticPr fontId="7"/>
  </si>
  <si>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</si>
  <si>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7"/>
  </si>
  <si>
    <t>道路トンネルの健全性の診断の区分の所見</t>
    <rPh sb="0" eb="2">
      <t>ドウロ</t>
    </rPh>
    <rPh sb="7" eb="10">
      <t>ケンゼンセイ</t>
    </rPh>
    <rPh sb="11" eb="13">
      <t>シンダン</t>
    </rPh>
    <rPh sb="14" eb="16">
      <t>クブン</t>
    </rPh>
    <rPh sb="17" eb="19">
      <t>ショケン</t>
    </rPh>
    <phoneticPr fontId="7"/>
  </si>
  <si>
    <t>前回定期点検時の判定</t>
    <rPh sb="0" eb="2">
      <t>ゼンカイ</t>
    </rPh>
    <rPh sb="6" eb="7">
      <t>ジ</t>
    </rPh>
    <rPh sb="8" eb="10">
      <t>ハンテイ</t>
    </rPh>
    <phoneticPr fontId="6"/>
  </si>
  <si>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6"/>
  </si>
  <si>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7"/>
  </si>
  <si>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6"/>
  </si>
  <si>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6"/>
  </si>
  <si>
    <t>前回定期点検時の変状の発生範囲及び規模</t>
    <rPh sb="2" eb="4">
      <t>テイキ</t>
    </rPh>
    <rPh sb="4" eb="6">
      <t>テンケン</t>
    </rPh>
    <rPh sb="6" eb="7">
      <t>ジ</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</si>
  <si>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6"/>
  </si>
  <si>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6"/>
  </si>
  <si>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6"/>
  </si>
  <si>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6"/>
  </si>
  <si>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</si>
  <si>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7"/>
  </si>
  <si>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</si>
  <si>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</si>
  <si>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</si>
  <si>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7"/>
  </si>
  <si>
    <t>覆工スパン単位の
健全性の
診断の区分</t>
    <rPh sb="9" eb="12">
      <t>ケンゼンセイ</t>
    </rPh>
    <rPh sb="14" eb="16">
      <t>シンダン</t>
    </rPh>
    <phoneticPr fontId="7"/>
  </si>
  <si>
    <t>健全性の診断の
区分</t>
    <rPh sb="4" eb="6">
      <t>シンダン</t>
    </rPh>
    <rPh sb="8" eb="10">
      <t>クブン</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</si>
  <si>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</si>
  <si>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7"/>
  </si>
  <si>
    <t>※１：本様式は様式D‐3の集計結果を掲載すること。</t>
    <rPh sb="3" eb="4">
      <t>ホン</t>
    </rPh>
    <rPh sb="4" eb="6">
      <t>ヨウシキ</t>
    </rPh>
    <rPh sb="7" eb="9">
      <t>ヨウシキ</t>
    </rPh>
    <rPh sb="13" eb="15">
      <t>シュウケイ</t>
    </rPh>
    <rPh sb="15" eb="17">
      <t>ケッカ</t>
    </rPh>
    <rPh sb="18" eb="20">
      <t>ケイサイ</t>
    </rPh>
    <phoneticPr fontId="17"/>
  </si>
  <si>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7"/>
  </si>
  <si>
    <t>不明</t>
    <rPh sb="0" eb="2">
      <t>フメイ</t>
    </rPh>
    <phoneticPr fontId="7"/>
  </si>
  <si>
    <t>一次</t>
    <rPh sb="0" eb="2">
      <t>イチジ</t>
    </rPh>
    <phoneticPr fontId="7"/>
  </si>
  <si>
    <t>二次</t>
    <rPh sb="0" eb="2">
      <t>ニジ</t>
    </rPh>
    <phoneticPr fontId="7"/>
  </si>
  <si>
    <t>三次</t>
    <rPh sb="0" eb="2">
      <t>サンジ</t>
    </rPh>
    <phoneticPr fontId="7"/>
  </si>
  <si>
    <t>市町村指定</t>
    <rPh sb="0" eb="5">
      <t>シチョウソンシテイ</t>
    </rPh>
    <phoneticPr fontId="7"/>
  </si>
  <si>
    <t>指定なし</t>
    <rPh sb="0" eb="2">
      <t>シテイ</t>
    </rPh>
    <phoneticPr fontId="7"/>
  </si>
  <si>
    <t>自専道</t>
    <phoneticPr fontId="7"/>
  </si>
  <si>
    <t>一般道</t>
    <phoneticPr fontId="7"/>
  </si>
  <si>
    <t>坑門</t>
    <rPh sb="0" eb="2">
      <t>コウモン</t>
    </rPh>
    <phoneticPr fontId="7"/>
  </si>
  <si>
    <t>覆工</t>
    <rPh sb="0" eb="2">
      <t>フッコウ</t>
    </rPh>
    <phoneticPr fontId="7"/>
  </si>
  <si>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</si>
  <si>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</si>
  <si>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</si>
  <si>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</si>
  <si>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</si>
  <si>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</si>
  <si>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</si>
  <si>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</si>
  <si>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</si>
  <si>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</si>
  <si>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</si>
  <si>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</si>
  <si>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</si>
  <si>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</si>
  <si>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</si>
  <si>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</si>
  <si>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</si>
  <si>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</si>
  <si>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</si>
  <si>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</si>
  <si>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</si>
  <si>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</si>
  <si>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</si>
  <si>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</si>
  <si>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7"/>
  </si>
  <si>
    <t>点 滅 灯</t>
    <phoneticPr fontId="7"/>
  </si>
  <si>
    <t>トンネル工法</t>
  </si>
  <si>
    <t>自専道or一般道</t>
  </si>
  <si>
    <t>緊急輸送路</t>
  </si>
  <si>
    <t>代替路</t>
  </si>
  <si>
    <t>様式F用→</t>
    <rPh sb="0" eb="2">
      <t>ヨウシキ</t>
    </rPh>
    <rPh sb="3" eb="4">
      <t>ヨウ</t>
    </rPh>
    <phoneticPr fontId="6"/>
  </si>
  <si>
    <t>対策区分の判定</t>
    <rPh sb="0" eb="2">
      <t>タイサク</t>
    </rPh>
    <rPh sb="2" eb="4">
      <t>クブン</t>
    </rPh>
    <rPh sb="5" eb="7">
      <t>ハンテイ</t>
    </rPh>
    <phoneticPr fontId="17"/>
  </si>
  <si>
    <t>一般道</t>
  </si>
  <si>
    <t>Ⅰ</t>
  </si>
  <si>
    <t>余 白</t>
    <rPh sb="0" eb="1">
      <t>ヨ</t>
    </rPh>
    <rPh sb="2" eb="3">
      <t>シロ</t>
    </rPh>
    <phoneticPr fontId="7"/>
  </si>
  <si>
    <t>余 白</t>
    <phoneticPr fontId="7"/>
  </si>
  <si>
    <t>現場点検作業を実施し，近接目視点検で確認した変状状況や補修履歴を忠実に変状展開図に転記する。</t>
    <phoneticPr fontId="7"/>
  </si>
  <si>
    <t>変状展開図や撮影した写真等をもとに，対象トンネルの対策区分を決定し，対策区分がⅡ～Ⅳの変状および異常判定区分「×」を抽出し，写真台帳を作成する。</t>
    <rPh sb="30" eb="32">
      <t>ケッテイ</t>
    </rPh>
    <phoneticPr fontId="7"/>
  </si>
  <si>
    <t>写真台帳の作成と同時に，トンネルの構造を展開した位置図に変状写真位置を記録する。</t>
    <phoneticPr fontId="7"/>
  </si>
  <si>
    <t>変状展開図ならびに写真台帳をもとに覆工スパンごとの変状展開図を作成し，変状発生状況をとりまとめる。</t>
    <phoneticPr fontId="7"/>
  </si>
  <si>
    <t>⑥様式E</t>
    <rPh sb="1" eb="3">
      <t>ヨウシキ</t>
    </rPh>
    <phoneticPr fontId="7"/>
  </si>
  <si>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7"/>
  </si>
  <si>
    <r>
      <t>⑦様式F、</t>
    </r>
    <r>
      <rPr>
        <sz val="11"/>
        <color theme="1"/>
        <rFont val="ＭＳ Ｐゴシック"/>
        <family val="3"/>
        <charset val="128"/>
        <scheme val="minor"/>
      </rPr>
      <t>様式G</t>
    </r>
    <rPh sb="1" eb="3">
      <t>ヨウシキ</t>
    </rPh>
    <rPh sb="5" eb="7">
      <t>ヨウシキ</t>
    </rPh>
    <phoneticPr fontId="7"/>
  </si>
  <si>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7"/>
  </si>
  <si>
    <t>⑧様式C-1-1、様式C-1-2</t>
    <rPh sb="1" eb="3">
      <t>ヨウシキ</t>
    </rPh>
    <rPh sb="9" eb="11">
      <t>ヨウシキ</t>
    </rPh>
    <phoneticPr fontId="7"/>
  </si>
  <si>
    <t>写真台帳をもとに，対策区分がⅡ～Ⅳの変状（対策実施後のⅠを含む），異常判定区分「×」（対策実施後の「○」を含む）の概要を記録する。</t>
    <phoneticPr fontId="7"/>
  </si>
  <si>
    <t>⑨様式C-2</t>
    <rPh sb="1" eb="3">
      <t>ヨウシキ</t>
    </rPh>
    <phoneticPr fontId="7"/>
  </si>
  <si>
    <t>調査，措置を実施した場合，その履歴を記録する。</t>
    <phoneticPr fontId="7"/>
  </si>
  <si>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7"/>
  </si>
  <si>
    <t>記録様式へ記入の留意点を下記に示します。</t>
    <rPh sb="0" eb="4">
      <t>キロクヨウシキ</t>
    </rPh>
    <rPh sb="5" eb="7">
      <t>キニュウ</t>
    </rPh>
    <rPh sb="8" eb="11">
      <t>リュウイテン</t>
    </rPh>
    <rPh sb="12" eb="14">
      <t>カキ</t>
    </rPh>
    <rPh sb="15" eb="16">
      <t>シメ</t>
    </rPh>
    <phoneticPr fontId="17"/>
  </si>
  <si>
    <t>１．記録様式への記入</t>
    <rPh sb="2" eb="4">
      <t>キロク</t>
    </rPh>
    <rPh sb="4" eb="6">
      <t>ヨウシキ</t>
    </rPh>
    <rPh sb="8" eb="10">
      <t>キニュウ</t>
    </rPh>
    <phoneticPr fontId="17"/>
  </si>
  <si>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7"/>
  </si>
  <si>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7"/>
  </si>
  <si>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7"/>
  </si>
  <si>
    <t>２．画像ファイルの配置の注意点</t>
    <rPh sb="2" eb="4">
      <t>ガゾウ</t>
    </rPh>
    <rPh sb="9" eb="11">
      <t>ハイチ</t>
    </rPh>
    <rPh sb="12" eb="15">
      <t>チュウイテン</t>
    </rPh>
    <phoneticPr fontId="17"/>
  </si>
  <si>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7"/>
  </si>
  <si>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7"/>
  </si>
  <si>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7"/>
  </si>
  <si>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7"/>
  </si>
  <si>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7"/>
  </si>
  <si>
    <t>　※３　「挿入」→「画像」→「セルの上に配置」してください。</t>
    <rPh sb="5" eb="7">
      <t>ソウニュウ</t>
    </rPh>
    <rPh sb="10" eb="12">
      <t>ガゾウ</t>
    </rPh>
    <rPh sb="18" eb="19">
      <t>ウエ</t>
    </rPh>
    <rPh sb="20" eb="22">
      <t>ハイチ</t>
    </rPh>
    <phoneticPr fontId="17"/>
  </si>
  <si>
    <t>３．シート名の連番について</t>
    <rPh sb="5" eb="6">
      <t>メイ</t>
    </rPh>
    <rPh sb="7" eb="9">
      <t>レンバン</t>
    </rPh>
    <phoneticPr fontId="17"/>
  </si>
  <si>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7"/>
  </si>
  <si>
    <t>対象様式</t>
    <rPh sb="0" eb="4">
      <t>タイショウヨウシキ</t>
    </rPh>
    <phoneticPr fontId="7"/>
  </si>
  <si>
    <t>　様式B</t>
    <phoneticPr fontId="7"/>
  </si>
  <si>
    <t>　様式D-1-1</t>
    <phoneticPr fontId="7"/>
  </si>
  <si>
    <t>　様式D-1-2</t>
    <phoneticPr fontId="7"/>
  </si>
  <si>
    <t>　様式D-2-1</t>
    <phoneticPr fontId="7"/>
  </si>
  <si>
    <t>　様式D-2-1´</t>
    <phoneticPr fontId="7"/>
  </si>
  <si>
    <t>　様式D-3_S00  　※スパン名を記載</t>
    <rPh sb="17" eb="18">
      <t>メイ</t>
    </rPh>
    <rPh sb="19" eb="21">
      <t>キサイ</t>
    </rPh>
    <phoneticPr fontId="7"/>
  </si>
  <si>
    <t>　様式G</t>
    <phoneticPr fontId="7"/>
  </si>
  <si>
    <t>末尾の連番の形式例</t>
    <rPh sb="0" eb="2">
      <t>マツビ</t>
    </rPh>
    <rPh sb="3" eb="5">
      <t>レンバン</t>
    </rPh>
    <rPh sb="6" eb="8">
      <t>ケイシキ</t>
    </rPh>
    <rPh sb="8" eb="9">
      <t>レイ</t>
    </rPh>
    <phoneticPr fontId="7"/>
  </si>
  <si>
    <t>　様式B(1)　様式B(2)　様式B(3)</t>
    <phoneticPr fontId="7"/>
  </si>
  <si>
    <t>　様式B_001　様式B_002　様式B_003</t>
    <phoneticPr fontId="7"/>
  </si>
  <si>
    <t>　様式B_P001　様式B_P002　様式B_P003</t>
    <phoneticPr fontId="7"/>
  </si>
  <si>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7"/>
  </si>
  <si>
    <t>　 https://www.mlit.go.jp/road/sisaku/yobohozen/yobohozen.html</t>
    <phoneticPr fontId="17"/>
  </si>
  <si>
    <t>　 で示される要領を制限するものではありません。</t>
    <rPh sb="7" eb="9">
      <t>ヨウリョウ</t>
    </rPh>
    <phoneticPr fontId="17"/>
  </si>
  <si>
    <t>■定期点検記録様式　トンネル変状・異常箇所写真位置図　【様式B】</t>
    <phoneticPr fontId="5"/>
  </si>
  <si>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6"/>
  </si>
  <si>
    <t>不可能な理由</t>
    <rPh sb="0" eb="3">
      <t>フカノウ</t>
    </rPh>
    <rPh sb="4" eb="6">
      <t>リユウ</t>
    </rPh>
    <phoneticPr fontId="5"/>
  </si>
  <si>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5"/>
  </si>
  <si>
    <t>ケーブル本体以外</t>
    <rPh sb="4" eb="6">
      <t>ホンタイ</t>
    </rPh>
    <rPh sb="6" eb="8">
      <t>イガイ</t>
    </rPh>
    <phoneticPr fontId="7"/>
  </si>
  <si>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6"/>
  </si>
  <si>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6"/>
  </si>
  <si>
    <t>所見</t>
    <rPh sb="0" eb="2">
      <t>ショケン</t>
    </rPh>
    <phoneticPr fontId="6"/>
  </si>
  <si>
    <t>※緯度・経度については、十進緯度経度小数第５位で記入すること。</t>
    <phoneticPr fontId="5"/>
  </si>
  <si>
    <t>※　応急措置後の対策区分について添付すること。また、点検前に
　　実施された措置によりⅠと判定された箇所も添付すること。</t>
    <phoneticPr fontId="6"/>
  </si>
  <si>
    <t>※　応急措置を実施しないで決定した変状の対策区分は、対策区分の応急措置後の欄に記入すること。</t>
    <phoneticPr fontId="5"/>
  </si>
  <si>
    <t xml:space="preserve">ファイルは、1ファイル1トンネルとすることとし、様式A-1～Gを同一ファイルと
</t>
    <phoneticPr fontId="7"/>
  </si>
  <si>
    <t xml:space="preserve">すること。
※各ファイルとも（参考）リストのシートを付けて保存すること。
</t>
    <rPh sb="7" eb="8">
      <t>カク</t>
    </rPh>
    <rPh sb="15" eb="17">
      <t>サンコウ</t>
    </rPh>
    <rPh sb="26" eb="27">
      <t>ツ</t>
    </rPh>
    <rPh sb="29" eb="31">
      <t>ホゾン</t>
    </rPh>
    <phoneticPr fontId="7"/>
  </si>
  <si>
    <t>※ 変状数に準じてシートを追加すること。（１シートに１ページとすること。）</t>
    <phoneticPr fontId="7"/>
  </si>
  <si>
    <t>※　変状数に準じてシートを追加すること。（１シートに１ページとすること。）</t>
    <rPh sb="2" eb="4">
      <t>ヘンジョウ</t>
    </rPh>
    <rPh sb="4" eb="5">
      <t>スウ</t>
    </rPh>
    <rPh sb="6" eb="7">
      <t>ジュン</t>
    </rPh>
    <rPh sb="13" eb="15">
      <t>ツイカ</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</si>
  <si>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</si>
  <si>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(ﾋｴﾊﾞﾗｽﾞｲﾄﾞｳ)</t>
  </si>
  <si>
    <t>稗原隧道</t>
  </si>
  <si>
    <t>一般国道187号</t>
  </si>
  <si>
    <t>山口県
岩国土木建築事務所</t>
  </si>
  <si>
    <t>34.28772,131.96019</t>
  </si>
  <si>
    <t>1967年</t>
    <rPh sb="4" eb="5">
      <t>ネン</t>
    </rPh>
    <phoneticPr fontId="7"/>
  </si>
  <si>
    <t>覆工（内装なし）</t>
    <rPh sb="0" eb="1">
      <t>オオ</t>
    </rPh>
    <rPh sb="1" eb="2">
      <t>コウ</t>
    </rPh>
    <rPh sb="3" eb="5">
      <t>ナイソウ</t>
    </rPh>
    <phoneticPr fontId="5"/>
  </si>
  <si>
    <t>面壁型</t>
    <rPh sb="0" eb="1">
      <t>メン</t>
    </rPh>
    <rPh sb="1" eb="2">
      <t>ヘキ</t>
    </rPh>
    <rPh sb="2" eb="3">
      <t>ガタ</t>
    </rPh>
    <phoneticPr fontId="5"/>
  </si>
  <si>
    <t>ｺﾝｸﾘｰﾄ系</t>
    <rPh sb="6" eb="7">
      <t>ケイ</t>
    </rPh>
    <phoneticPr fontId="5"/>
  </si>
  <si>
    <t>0.15m</t>
    <phoneticPr fontId="7"/>
  </si>
  <si>
    <t>U型側溝</t>
    <rPh sb="1" eb="2">
      <t>ガタ</t>
    </rPh>
    <rPh sb="2" eb="4">
      <t>ソッコウ</t>
    </rPh>
    <phoneticPr fontId="7"/>
  </si>
  <si>
    <t>PS</t>
  </si>
  <si>
    <t>PE</t>
  </si>
  <si>
    <t>PS</t>
    <phoneticPr fontId="7"/>
  </si>
  <si>
    <t>PE</t>
    <phoneticPr fontId="7"/>
  </si>
  <si>
    <t>一般（無料）</t>
  </si>
  <si>
    <t>坑門（面壁型）</t>
    <rPh sb="0" eb="2">
      <t>コウモン</t>
    </rPh>
    <rPh sb="3" eb="5">
      <t>メンペキ</t>
    </rPh>
    <rPh sb="5" eb="6">
      <t>ガタ</t>
    </rPh>
    <phoneticPr fontId="8"/>
  </si>
  <si>
    <t>山口県岩国市錦町中ノ瀬地先</t>
    <rPh sb="0" eb="3">
      <t>ヤマグチケン</t>
    </rPh>
    <rPh sb="3" eb="6">
      <t>イワクニシ</t>
    </rPh>
    <rPh sb="6" eb="8">
      <t>ニシキチョウ</t>
    </rPh>
    <rPh sb="8" eb="9">
      <t>ナカ</t>
    </rPh>
    <rPh sb="10" eb="11">
      <t>セ</t>
    </rPh>
    <rPh sb="11" eb="13">
      <t>チサキ</t>
    </rPh>
    <phoneticPr fontId="5"/>
  </si>
  <si>
    <t>D</t>
    <phoneticPr fontId="5"/>
  </si>
  <si>
    <t>34.28772,131.96019</t>
    <phoneticPr fontId="7"/>
  </si>
  <si>
    <t>(ﾋｴﾊﾞﾗｽﾞｲﾄﾞｳ)</t>
    <phoneticPr fontId="7"/>
  </si>
  <si>
    <t>(ﾋｴﾊﾞﾗｽﾞｲﾄﾞｳ)</t>
    <phoneticPr fontId="5"/>
  </si>
  <si>
    <t>稗原隧道</t>
    <phoneticPr fontId="7"/>
  </si>
  <si>
    <t>稗原隧道</t>
    <phoneticPr fontId="5"/>
  </si>
  <si>
    <t>一般国道187号</t>
    <phoneticPr fontId="7"/>
  </si>
  <si>
    <t>一般国道187号</t>
    <phoneticPr fontId="5"/>
  </si>
  <si>
    <t>山口県岩国土木建築事務所</t>
    <phoneticPr fontId="7"/>
  </si>
  <si>
    <t>山口県
岩国土木建築事務所</t>
    <phoneticPr fontId="7"/>
  </si>
  <si>
    <t>山口県岩国土木建築事務所</t>
    <phoneticPr fontId="5"/>
  </si>
  <si>
    <t>応用地質（株）・太田 裕之</t>
    <phoneticPr fontId="7"/>
  </si>
  <si>
    <t>応用地質（株）</t>
    <phoneticPr fontId="7"/>
  </si>
  <si>
    <t>太田 裕之</t>
    <phoneticPr fontId="7"/>
  </si>
  <si>
    <t>応用地質（株）</t>
    <phoneticPr fontId="5"/>
  </si>
  <si>
    <t>太田 裕之</t>
    <phoneticPr fontId="5"/>
  </si>
  <si>
    <t>山口県岩国市錦町中ノ瀬地先</t>
    <phoneticPr fontId="7"/>
  </si>
  <si>
    <t>矢板工法</t>
    <phoneticPr fontId="7"/>
  </si>
  <si>
    <t>一次</t>
    <phoneticPr fontId="7"/>
  </si>
  <si>
    <t>有</t>
    <phoneticPr fontId="7"/>
  </si>
  <si>
    <t>トンネル等級</t>
    <phoneticPr fontId="5"/>
  </si>
  <si>
    <t>覆工</t>
  </si>
  <si>
    <t>アーチ（左側）</t>
  </si>
  <si>
    <t>材質劣化</t>
  </si>
  <si>
    <t>Ⅱa</t>
  </si>
  <si>
    <t>－</t>
  </si>
  <si>
    <t>はく落防止工(FRPネット)</t>
  </si>
  <si>
    <t>はく落防止工(FRPネット)[実施年度:不明]</t>
    <phoneticPr fontId="7"/>
  </si>
  <si>
    <t>アーチ（天端）</t>
  </si>
  <si>
    <t>Ⅲ</t>
  </si>
  <si>
    <t>早期対策</t>
    <phoneticPr fontId="7"/>
  </si>
  <si>
    <t>アーチ（右側）</t>
  </si>
  <si>
    <t>横断目地（右側）</t>
  </si>
  <si>
    <t>Ⅱb</t>
  </si>
  <si>
    <t>監視（日常巡視）</t>
    <phoneticPr fontId="7"/>
  </si>
  <si>
    <t>横断目地（左側）</t>
  </si>
  <si>
    <t>記載なし</t>
  </si>
  <si>
    <t>記載なし</t>
    <phoneticPr fontId="7"/>
  </si>
  <si>
    <t>水平打ち継ぎ目（左側）</t>
  </si>
  <si>
    <t>水平打ち継ぎ目（右側）</t>
  </si>
  <si>
    <t>横断目地（天端）</t>
  </si>
  <si>
    <t>監視（重点）</t>
    <phoneticPr fontId="7"/>
  </si>
  <si>
    <t>今回点検時に番線撤去</t>
  </si>
  <si>
    <t>今回点検時に番線撤去</t>
    <phoneticPr fontId="7"/>
  </si>
  <si>
    <t>側壁（左側）</t>
  </si>
  <si>
    <t>今回点検時に増し締め実施</t>
  </si>
  <si>
    <t>今回点検時に増し締め実施</t>
    <phoneticPr fontId="7"/>
  </si>
  <si>
    <t>側壁（右側）</t>
  </si>
  <si>
    <t>長さ2.5m×幅15mm</t>
  </si>
  <si>
    <t>対策済み　【前回定期点検 Ⅱa判定】</t>
  </si>
  <si>
    <t>なし</t>
  </si>
  <si>
    <t>0.03㎡（0.3m×0.1m）</t>
  </si>
  <si>
    <t>0.13㎡（1.3m×0.1m）</t>
  </si>
  <si>
    <t>4㎡（8m×0.5m）</t>
  </si>
  <si>
    <t>導水工から漏水、にじみ程度　【前回定期点検 Ⅱb判定】</t>
  </si>
  <si>
    <t>14.82㎡（5.7m×2.6m）</t>
  </si>
  <si>
    <t>導水工から漏水、にじみ程度(複数)、遊離石灰を伴う　【前回定期点検 Ⅱb判定】</t>
  </si>
  <si>
    <t>0.07㎡（0.7m×0.1m）</t>
  </si>
  <si>
    <t>対策済み　【前回定期点検 Ⅱb判定】</t>
  </si>
  <si>
    <t>0.68㎡（0.15m×4.5m）</t>
  </si>
  <si>
    <t>導水工の劣化　【今回新たに確認】</t>
  </si>
  <si>
    <t>0.55㎡（1.1m×0.5m）</t>
  </si>
  <si>
    <t>0.04㎡（0.1m×0.35m）</t>
  </si>
  <si>
    <t>うき、ひび割れを伴う、打音異常あり、浸透固化材塗布　【前回定期点検 Ⅱa判定】</t>
  </si>
  <si>
    <t>0.23㎡（0.15m×1.5m）</t>
  </si>
  <si>
    <t>0.08㎡（0.5m×0.15m）</t>
  </si>
  <si>
    <t>0.01㎡（0.1m×0.1m）</t>
  </si>
  <si>
    <t>0.12㎡（0.8m×0.15m）</t>
  </si>
  <si>
    <t>導水工の劣化、にじみあり、変状種類変更　【前回定期点検 Ⅱa判定】</t>
  </si>
  <si>
    <t>今回点検時滴水なし、にじみあり(継続監視)　【前回定期点検 Ⅱa判定】</t>
  </si>
  <si>
    <t>1.23㎡（2.45m×0.5m）</t>
  </si>
  <si>
    <t>導水工から漏水、にじみ程度、遊離石灰を伴う　【前回定期点検 Ⅱb判定】</t>
  </si>
  <si>
    <t>3.7㎡（7.4m×0.5m）</t>
  </si>
  <si>
    <t>ひび割れから漏水、にじみ程度、遊離石灰を伴う(前回点検時遊離石灰のみ)　【前回定期点検 Ⅱb判定】</t>
  </si>
  <si>
    <t>0.25㎡（1m×0.25m）</t>
  </si>
  <si>
    <t>5.4㎡（6m×0.9m）</t>
  </si>
  <si>
    <t>ひび割れから漏水、にじみ程度、遊離石灰を伴う　【前回定期点検 Ⅱb判定】</t>
  </si>
  <si>
    <t>3.5㎡（7m×0.5m）</t>
  </si>
  <si>
    <t>0.44㎡（0.15m×2.9m）</t>
  </si>
  <si>
    <t>1.5㎡（3m×0.5m）</t>
  </si>
  <si>
    <t>1.32㎡（2.2m×0.6m）</t>
  </si>
  <si>
    <t>24.57㎡（6.3m×3.9m）</t>
  </si>
  <si>
    <t>漏水、にじみ程度、遊離石灰を伴う　【前回定期点検 Ⅱb判定】</t>
  </si>
  <si>
    <t>0.3㎡（0.15m×2m）</t>
  </si>
  <si>
    <t>0.42㎡（0.15m×2.8m）</t>
  </si>
  <si>
    <t>0.5㎡（0.15m×3.3m）</t>
  </si>
  <si>
    <t>2.45㎡（4.9m×0.5m）</t>
  </si>
  <si>
    <t>0.02㎡（0.1m×0.2m）</t>
  </si>
  <si>
    <t>うき、ひび割れを伴う、打音異常あり、浸透固化材塗布　【今回新たに確認】</t>
  </si>
  <si>
    <t>6.02㎡（4.3m×1.4m）</t>
  </si>
  <si>
    <t>導水工から漏水、にじみ程度、遊離石灰を伴う(前回点検時遊離石灰のみ)　【前回定期点検 Ⅱb判定】</t>
  </si>
  <si>
    <t>豆板、変状種類変更、打音異常なし、軽微な為再判定　【前回定期点検 Ⅱb判定】</t>
  </si>
  <si>
    <t>2.1㎡（2.1m×1m）</t>
  </si>
  <si>
    <t>3㎡（6m×0.5m）</t>
  </si>
  <si>
    <t>導水工から漏水、にじみ程度(前回点検時遊離石灰のみ)　【前回定期点検 Ⅱb判定】</t>
  </si>
  <si>
    <t>0.29㎡（0.15m×1.9m）</t>
  </si>
  <si>
    <t>0.1㎡（0.1m×1m）</t>
  </si>
  <si>
    <t>0.14㎡（0.1m×1.4m）</t>
  </si>
  <si>
    <t>0.6㎡（0.5m×1.2m）</t>
  </si>
  <si>
    <t>0.04㎡（0.2m×0.2m）</t>
  </si>
  <si>
    <t>車両接触による破損、FRPメッシュ・うき共に落下の危険性なし　【前回定期点検 Ⅱa判定】</t>
  </si>
  <si>
    <t>0.2㎡（0.5m×0.4m）</t>
  </si>
  <si>
    <t>1.6㎡（0.8m×2m）</t>
  </si>
  <si>
    <t>車両接触による破損、落下の危険性なし　【今回新たに確認】</t>
  </si>
  <si>
    <t>導水工の劣化、変状区分・変状種類変更　【前回定期点検 Ⅱb判定】</t>
  </si>
  <si>
    <t>1.5㎡（1m×1.5m）</t>
  </si>
  <si>
    <t>0.21㎡（0.3m×0.7m）</t>
  </si>
  <si>
    <t>今回点検時漏水なし(継続監視)　【前回定期点検 Ⅱb判定】</t>
  </si>
  <si>
    <t>2.35㎡（4.7m×0.5m）</t>
  </si>
  <si>
    <t>0.91㎡（0.7m×1.3m）</t>
  </si>
  <si>
    <t>豆板、ぐらつきあり、打音異常あり、進行性あり、浸透固化材塗布　【前回定期点検 Ⅱb判定】</t>
  </si>
  <si>
    <t>0.22㎡（0.55m×0.4m）</t>
  </si>
  <si>
    <t>鋼材露出(深さ30mm)、部分的に鋼材の露出あり(表面的な腐食)、周辺にうきなし、防錆剤塗布　【前回定期点検 Ⅱb判定】</t>
  </si>
  <si>
    <t>対策済み</t>
  </si>
  <si>
    <t>再判定</t>
  </si>
  <si>
    <t>滴水、路面滞水</t>
  </si>
  <si>
    <t>包括範囲</t>
  </si>
  <si>
    <t>段差10mm、ひび割れ幅15mm</t>
  </si>
  <si>
    <t>【 外　 力 】監視を必要としない。
【材質劣化】監視を必要としない。
【 漏　 水 】監視を必要としない。
以上により本スパンの判定はⅠ判定となる。</t>
  </si>
  <si>
    <t>覆工</t>
    <phoneticPr fontId="7"/>
  </si>
  <si>
    <t>アーチ（左側）</t>
    <phoneticPr fontId="7"/>
  </si>
  <si>
    <t>材質劣化</t>
    <phoneticPr fontId="7"/>
  </si>
  <si>
    <t>うき・はく離</t>
    <phoneticPr fontId="7"/>
  </si>
  <si>
    <t>はく落防止工(FRPネット)</t>
    <phoneticPr fontId="7"/>
  </si>
  <si>
    <t>否</t>
    <phoneticPr fontId="7"/>
  </si>
  <si>
    <t>済</t>
    <phoneticPr fontId="7"/>
  </si>
  <si>
    <t>アーチ（天端）</t>
    <phoneticPr fontId="7"/>
  </si>
  <si>
    <t>要対策</t>
    <phoneticPr fontId="7"/>
  </si>
  <si>
    <t>未</t>
    <phoneticPr fontId="7"/>
  </si>
  <si>
    <t>アーチ（右側）</t>
    <phoneticPr fontId="7"/>
  </si>
  <si>
    <t>横断目地（右側）</t>
    <phoneticPr fontId="7"/>
  </si>
  <si>
    <t>漏水</t>
    <phoneticPr fontId="7"/>
  </si>
  <si>
    <t>補修・補強材の破損</t>
    <phoneticPr fontId="7"/>
  </si>
  <si>
    <t>要監視</t>
    <phoneticPr fontId="7"/>
  </si>
  <si>
    <t>継続</t>
    <phoneticPr fontId="7"/>
  </si>
  <si>
    <t>横断目地（左側）</t>
    <phoneticPr fontId="7"/>
  </si>
  <si>
    <t>水平打ち継ぎ目（左側）</t>
    <phoneticPr fontId="7"/>
  </si>
  <si>
    <t>水平打ち継ぎ目（右側）</t>
    <phoneticPr fontId="7"/>
  </si>
  <si>
    <t>横断目地（天端）</t>
    <phoneticPr fontId="7"/>
  </si>
  <si>
    <t>鋼材腐食</t>
    <phoneticPr fontId="7"/>
  </si>
  <si>
    <t>側壁（左側）</t>
    <phoneticPr fontId="7"/>
  </si>
  <si>
    <t>側壁（右側）</t>
    <phoneticPr fontId="7"/>
  </si>
  <si>
    <t>坑門</t>
    <phoneticPr fontId="7"/>
  </si>
  <si>
    <t>面壁・妻壁等</t>
    <phoneticPr fontId="7"/>
  </si>
  <si>
    <t>外力</t>
    <phoneticPr fontId="7"/>
  </si>
  <si>
    <t>変形・移動</t>
    <phoneticPr fontId="7"/>
  </si>
  <si>
    <t>0.14㎡（0.15m×0.9m）</t>
    <phoneticPr fontId="7"/>
  </si>
  <si>
    <t>対策済み　【前回定期点検 Ⅱa判定】</t>
    <phoneticPr fontId="7"/>
  </si>
  <si>
    <t>0.06㎡（0.6m×0.1m）</t>
    <phoneticPr fontId="7"/>
  </si>
  <si>
    <t>なし</t>
    <phoneticPr fontId="7"/>
  </si>
  <si>
    <t>豆板、ぐらつきあり、打音異常あり、浸透固化材塗布　【今回新たに確認】</t>
    <phoneticPr fontId="7"/>
  </si>
  <si>
    <t>0.02㎡（0.1m×0.15m）</t>
    <phoneticPr fontId="7"/>
  </si>
  <si>
    <t>0.03㎡（0.3m×0.1m）</t>
    <phoneticPr fontId="7"/>
  </si>
  <si>
    <t>0.13㎡（1.3m×0.1m）</t>
    <phoneticPr fontId="7"/>
  </si>
  <si>
    <t>導水工の劣化、変状種類変更、軽微な為再判定　【前回定期点検 Ⅱa判定】</t>
    <phoneticPr fontId="7"/>
  </si>
  <si>
    <t>0.07㎡（0.7m×0.1m）</t>
    <phoneticPr fontId="7"/>
  </si>
  <si>
    <t>0.05㎡（0.15m×0.35m）</t>
    <phoneticPr fontId="7"/>
  </si>
  <si>
    <t>対策済み　【前回定期点検 Ⅱb判定】</t>
    <phoneticPr fontId="7"/>
  </si>
  <si>
    <t>7.5㎡（7.5m×1m）</t>
    <phoneticPr fontId="7"/>
  </si>
  <si>
    <t>ひび割れから漏水跡、遊離石灰を伴う(前回点検時遊離石灰のみ)　【前回定期点検 Ⅱb判定】</t>
    <phoneticPr fontId="7"/>
  </si>
  <si>
    <t>1.8㎡（3.6m×0.5m）</t>
    <phoneticPr fontId="7"/>
  </si>
  <si>
    <t>導水工から漏水、にじみ程度　【前回定期点検 Ⅱb判定】</t>
    <phoneticPr fontId="7"/>
  </si>
  <si>
    <t>0.65㎡（0.15m×4.3m）</t>
    <phoneticPr fontId="7"/>
  </si>
  <si>
    <t>0.45㎡（0.15m×3m）</t>
    <phoneticPr fontId="7"/>
  </si>
  <si>
    <t>0.01㎡（0.1m×0.1m）</t>
    <phoneticPr fontId="7"/>
  </si>
  <si>
    <t>鋼材露出(深さ10mm未満)、部分的に鋼材の露出あり(表面的な腐食)、周辺にうきなし、今回点検時に番線撤去　【前回定期点検 Ⅱb判定】</t>
    <phoneticPr fontId="7"/>
  </si>
  <si>
    <t>0.65㎡（1.3m×0.5m）</t>
    <phoneticPr fontId="7"/>
  </si>
  <si>
    <t>0.05㎡（0.3m×0.15m）</t>
    <phoneticPr fontId="7"/>
  </si>
  <si>
    <t>0.15㎡（1m×0.15m）</t>
    <phoneticPr fontId="7"/>
  </si>
  <si>
    <t>導水工の破損、にじみあり、変状種類変更　【前回定期点検 Ⅱa判定】</t>
    <phoneticPr fontId="7"/>
  </si>
  <si>
    <t>0.64㎡（0.15m×4.25m）</t>
    <phoneticPr fontId="7"/>
  </si>
  <si>
    <t>0.21㎡（0.15m×1.4m）</t>
    <phoneticPr fontId="7"/>
  </si>
  <si>
    <t>0.16㎡（0.4m×0.4m）</t>
    <phoneticPr fontId="7"/>
  </si>
  <si>
    <t>14.08㎡（4.4m×3.2m）</t>
    <phoneticPr fontId="7"/>
  </si>
  <si>
    <t>ひび割れから漏水、にじみ程度、遊離石灰を伴う(前回点検時遊離石灰のみ)　【前回定期点検 Ⅱb判定】</t>
    <phoneticPr fontId="7"/>
  </si>
  <si>
    <t>3.5㎡（7m×0.5m）</t>
    <phoneticPr fontId="7"/>
  </si>
  <si>
    <t>導水工から漏水、にじみ程度、遊離石灰を伴う　【前回定期点検 Ⅱb判定】</t>
    <phoneticPr fontId="7"/>
  </si>
  <si>
    <t>0.03㎡（0.25m×0.1m）</t>
    <phoneticPr fontId="7"/>
  </si>
  <si>
    <t>導水工横のはく落(深さ30mm)、打音異常なし、防錆剤塗布、軽微な為再判定　【前回定期点検 Ⅱb判定】</t>
    <phoneticPr fontId="7"/>
  </si>
  <si>
    <t>0.26㎡（0.2m×1.3m）</t>
    <phoneticPr fontId="7"/>
  </si>
  <si>
    <t>1.5㎡（3m×0.5m）</t>
    <phoneticPr fontId="7"/>
  </si>
  <si>
    <t>漏水、にじみ程度、遊離石灰を伴う(前回点検時遊離石灰のみ)　【前回定期点検 Ⅱb判定】</t>
    <phoneticPr fontId="7"/>
  </si>
  <si>
    <t>0.18㎡（0.6m×0.3m）</t>
    <phoneticPr fontId="7"/>
  </si>
  <si>
    <t>0.19㎡（0.1m×1.9m）</t>
    <phoneticPr fontId="7"/>
  </si>
  <si>
    <t>漏水、にじみ程度、遊離石灰を伴う　【前回定期点検 Ⅱb判定】</t>
    <phoneticPr fontId="7"/>
  </si>
  <si>
    <t>3㎡（5m×0.6m）</t>
    <phoneticPr fontId="7"/>
  </si>
  <si>
    <t>FRPネット工、固定アンカーの不良、増し締め不可　【今回新たに確認】</t>
    <phoneticPr fontId="7"/>
  </si>
  <si>
    <t>1.05㎡（1.5m×0.7m）</t>
    <phoneticPr fontId="7"/>
  </si>
  <si>
    <t>0.12㎡（0.1m×1.2m）</t>
    <phoneticPr fontId="7"/>
  </si>
  <si>
    <t>10.8㎡（3m×3.6m）</t>
    <phoneticPr fontId="7"/>
  </si>
  <si>
    <t>漏水、にじみ程度　【今回新たに確認】</t>
    <phoneticPr fontId="7"/>
  </si>
  <si>
    <t>FRPネット工、固定アンカーの緩み、今回点検時に増し締め実施　【今回新たに確認】</t>
    <phoneticPr fontId="7"/>
  </si>
  <si>
    <t>0.2㎡（0.15m×1.35m）</t>
    <phoneticPr fontId="7"/>
  </si>
  <si>
    <t>0.36㎡（0.15m×2.4m）</t>
    <phoneticPr fontId="7"/>
  </si>
  <si>
    <t>0.06㎡（0.15m×0.4m）</t>
    <phoneticPr fontId="7"/>
  </si>
  <si>
    <t>2.52㎡（2.1m×1.2m）</t>
    <phoneticPr fontId="7"/>
  </si>
  <si>
    <t>豆板、変状種類変更、打音異常なし、軽微な為再判定　【前回定期点検 Ⅱb判定】</t>
    <phoneticPr fontId="7"/>
  </si>
  <si>
    <t>0.8㎡（1.6m×0.5m）</t>
    <phoneticPr fontId="7"/>
  </si>
  <si>
    <t>導水工から漏水、にじみ程度　【今回新たに確認】</t>
    <phoneticPr fontId="7"/>
  </si>
  <si>
    <t>3.3㎡（6.6m×0.5m）</t>
    <phoneticPr fontId="7"/>
  </si>
  <si>
    <t>導水工から漏水、にじみ程度、遊離石灰を伴う　【今回新たに確認】</t>
    <phoneticPr fontId="7"/>
  </si>
  <si>
    <t>4.05㎡（8.1m×0.5m）</t>
    <phoneticPr fontId="7"/>
  </si>
  <si>
    <t>今回点検時漏水なし(継続監視)　【前回定期点検 Ⅲ判定】</t>
    <phoneticPr fontId="7"/>
  </si>
  <si>
    <t>0.2㎡（1.3m×0.15m）</t>
    <phoneticPr fontId="7"/>
  </si>
  <si>
    <t>3.05㎡（6.1m×0.5m）</t>
    <phoneticPr fontId="7"/>
  </si>
  <si>
    <t>導水工から漏水、にじみ程度、遊離石灰を伴う(前回点検時遊離石灰のみ)　【前回定期点検 Ⅱb判定】</t>
    <phoneticPr fontId="7"/>
  </si>
  <si>
    <t>0.33㎡（0.15m×2.2m）</t>
    <phoneticPr fontId="7"/>
  </si>
  <si>
    <t>4㎡（8m×0.5m）</t>
    <phoneticPr fontId="7"/>
  </si>
  <si>
    <t>導水工から滴水、にじみなし、遊離石灰を伴う　【今回新たに確認】</t>
    <phoneticPr fontId="7"/>
  </si>
  <si>
    <t>0.02㎡（0.2m×0.1m）</t>
    <phoneticPr fontId="7"/>
  </si>
  <si>
    <t>導水工の劣化、にじみあり、変状種類変更　【前回定期点検 Ⅱa判定】</t>
    <phoneticPr fontId="7"/>
  </si>
  <si>
    <t>22.95㎡（4.5m×5.1m）</t>
    <phoneticPr fontId="7"/>
  </si>
  <si>
    <t>導水工から漏水、にじみ程度(複数)、遊離石灰を伴う　【前回定期点検 Ⅱb判定】</t>
    <phoneticPr fontId="7"/>
  </si>
  <si>
    <t>44.84㎡（7.6m×5.9m）</t>
    <phoneticPr fontId="7"/>
  </si>
  <si>
    <t>0.7㎡（1.4m×0.5m）</t>
    <phoneticPr fontId="7"/>
  </si>
  <si>
    <t>ひび割れから漏水、にじみ程度、遊離石灰を伴う　【前回定期点検 Ⅱb判定】</t>
    <phoneticPr fontId="7"/>
  </si>
  <si>
    <t>0.19㎡（1.9m×0.1m）</t>
    <phoneticPr fontId="7"/>
  </si>
  <si>
    <t>1.2㎡（2.4m×0.5m）</t>
    <phoneticPr fontId="7"/>
  </si>
  <si>
    <t>1.45㎡（2.9m×0.5m）</t>
    <phoneticPr fontId="7"/>
  </si>
  <si>
    <t>3.85㎡（7.7m×0.5m）</t>
    <phoneticPr fontId="7"/>
  </si>
  <si>
    <t>ひび割れから滴水、にじみなし、遊離石灰を伴う(前回点検時遊離石灰のみ)、進行性あり　【前回定期点検 Ⅱb判定】</t>
    <phoneticPr fontId="7"/>
  </si>
  <si>
    <t>0.23㎡（1.5m×0.15m）</t>
    <phoneticPr fontId="7"/>
  </si>
  <si>
    <t>0.9㎡（1m×0.9m）</t>
    <phoneticPr fontId="7"/>
  </si>
  <si>
    <t>鋼材露出(深さ10mm未満、複数)、部分的に鋼材の露出あり(表面的な腐食)、周辺にうきなし、防錆剤塗布　【今回新たに確認】</t>
    <phoneticPr fontId="7"/>
  </si>
  <si>
    <t>0.05㎡（0.5m×0.1m）</t>
    <phoneticPr fontId="7"/>
  </si>
  <si>
    <t>0.08㎡（0.2m×0.4m）</t>
    <phoneticPr fontId="7"/>
  </si>
  <si>
    <t>0.34㎡（0.1m×3.4m）</t>
    <phoneticPr fontId="7"/>
  </si>
  <si>
    <t>2㎡（4m×0.5m）</t>
    <phoneticPr fontId="7"/>
  </si>
  <si>
    <t>今回点検時漏水なし(継続監視)　【前回定期点検 Ⅱb判定】</t>
    <phoneticPr fontId="7"/>
  </si>
  <si>
    <t>0.04㎡（0.2m×0.2m）</t>
    <phoneticPr fontId="7"/>
  </si>
  <si>
    <t>1.25㎡（2.5m×0.5m）</t>
    <phoneticPr fontId="7"/>
  </si>
  <si>
    <t>0.2㎡（0.5m×0.4m）</t>
    <phoneticPr fontId="7"/>
  </si>
  <si>
    <t>車両接触による破損、落下の危険性なし　【今回新たに確認】</t>
    <phoneticPr fontId="7"/>
  </si>
  <si>
    <t>0.11㎡（0.1m×1.1m）</t>
    <phoneticPr fontId="7"/>
  </si>
  <si>
    <t>0.16㎡（0.8m×0.2m）</t>
    <phoneticPr fontId="7"/>
  </si>
  <si>
    <t>0.45㎡（0.8m×0.2m）</t>
    <phoneticPr fontId="7"/>
  </si>
  <si>
    <t>豆板、ひび割れ・遊離石灰を伴う、打音異常なし　【前回定期点検 Ⅱb判定】</t>
    <phoneticPr fontId="7"/>
  </si>
  <si>
    <t>0.1㎡（0.2m×0.5m）</t>
    <phoneticPr fontId="7"/>
  </si>
  <si>
    <t>0.65㎡（0.5m×1.3m）</t>
    <phoneticPr fontId="7"/>
  </si>
  <si>
    <t>豆板（対策工から外れた一部分）、ひび割れ・ぐらつきあり、打音異常あり、進行性あり、浸透固化材塗布　【前回定期点検 Ⅱb判定】</t>
    <phoneticPr fontId="7"/>
  </si>
  <si>
    <t>0.07㎡（0.1m×0.65m）</t>
    <phoneticPr fontId="7"/>
  </si>
  <si>
    <t>0.06㎡（0.2m×0.3m）</t>
    <phoneticPr fontId="7"/>
  </si>
  <si>
    <t>豆板、骨材の突出が顕著、ぐらつきなし、打音異常なし、浸透固化材塗布　【今回新たに確認】</t>
    <phoneticPr fontId="7"/>
  </si>
  <si>
    <t>3.5㎡（3.5m×1m）</t>
    <phoneticPr fontId="7"/>
  </si>
  <si>
    <t>長さ2.5m×幅15mm</t>
    <phoneticPr fontId="7"/>
  </si>
  <si>
    <t>段差10mm、ひび割れ幅15mm、変状区分・変状種類変更、次回点検時確認を要する　【前回定期点検 Ⅱb判定】</t>
    <phoneticPr fontId="7"/>
  </si>
  <si>
    <t>【 外　 力 】監視を必要としない。
【材質劣化】早期対策を必要とする。
【 漏　 水 】監視を必要としない。
以上により本スパンの判定はⅢ判定となる。</t>
    <phoneticPr fontId="7"/>
  </si>
  <si>
    <t>【 外　 力 】監視を必要としない。
【材質劣化】監視を必要としない。
【 漏　 水 】次回点検まで継続的な監視を必要とする。
以上により本スパンの判定はⅡb判定となる。</t>
    <phoneticPr fontId="7"/>
  </si>
  <si>
    <t>【 外　 力 】監視を必要としない。
【材質劣化】次回点検まで重点的な監視、または計画的な対策を必要とする。
【 漏　 水 】次回点検まで継続的な監視を必要とする。
以上により本スパンの判定はⅡa判定となる。</t>
    <phoneticPr fontId="7"/>
  </si>
  <si>
    <t>【 外　 力 】監視を必要としない。
【材質劣化】監視を必要としない。
【 漏　 水 】次回点検まで重点的な監視、または計画的な対策を必要とする。
以上により本スパンの判定はⅡa判定となる。</t>
    <phoneticPr fontId="7"/>
  </si>
  <si>
    <t>【 外　 力 】監視を必要としない。
【材質劣化】監視を必要としない。
【 漏　 水 】次回点検まで継続的な監視を必要とする。
以上により本スパンの判定はⅢ判定となる。</t>
    <phoneticPr fontId="7"/>
  </si>
  <si>
    <t>【 外　 力 】監視を必要としない。
【材質劣化】次回点検まで重点的な監視、または計画的な対策を必要とする。
【 漏　 水 】次回点検まで重点的な監視、または計画的な対策を必要とする。
以上により本スパンの判定はⅡa判定となる。</t>
    <phoneticPr fontId="7"/>
  </si>
  <si>
    <t>【 外　 力 】監視を必要としない。
【材質劣化】早期対策を必要とする。
【 漏　 水 】次回点検まで継続的な監視を必要とする。
以上により本スパンの判定はⅢ判定となる。</t>
    <phoneticPr fontId="7"/>
  </si>
  <si>
    <t>〇</t>
    <phoneticPr fontId="7"/>
  </si>
  <si>
    <t>【 外　 力 】次回点検まで重点的な監視、または計画的な対策を必要とする。
【材質劣化】監視を必要としない。
【 漏　 水 】監視を必要としない。
以上により本スパンの判定はⅡa判定となる。</t>
    <phoneticPr fontId="7"/>
  </si>
  <si>
    <t>本トンネルの健全性の診断の区分はⅢである（材質劣化Ⅲおよび漏水Ⅲ）
１）変状・異常の内容とそれが確認された部材・部位（客観的事実）
　・外力：終点側面壁において、変形・移動（段差）で進行している可能性がある変状が1箇所で確認された（Ⅱa判定）
　・材質劣化：覆工アーチにおいて、うき・はく離で落下する可能性がある変状が3箇所で確認された（Ⅲ判定）
　　　　　　　覆工アーチ、横断目地において、うき・はく離、補修・補強材の破損で重点的な監視が必要な変状が8箇所で確認された（Ⅱa判定）
　　　　　　　覆工アーチにおいて、うき・はく離、補修・補強材の破損、鋼材腐食で監視が必要な変状が4箇所で確認された（Ⅱb判定）
　・漏水：横断目地において、漏水（流下）の変状が確認された（Ⅲ判定）
　　　　　覆工アーチ、横断目地、水平打ち継ぎ目において、漏水（滴水）、補修・補強材の破損の変状が6箇所で確認された（Ⅱa判定）
　　　　　覆工アーチおよび側壁、横断目地、水平打ち継ぎ目において、漏水（にじみ）、軽微な補修・補強材の破損の変状が39箇所で確認された（Ⅱb判定）
２）変状等の原因（推定）
　・外力：変形・移動（段差）は、土圧の作用が原因と推定する
　・材質劣化：うき・はく離は、覆工コンクリートの温度変化に伴う膨張・収縮が原因と推定する
　　　　　　　補修・補強材の破損は、施工起因および車両接触が原因と推定する
　　　　　　　鋼材腐食は、施工起因が原因と推定する　
　・漏水：漏水（流下、滴水、にじみ）は、地山からの地下水の影響が原因と推定する
　　　　　補修・補強材の破損は、経年劣化が原因と推定する
３）施設の現状と次回定期点検まで及び将来における構造物の状態（推定）
　・道路トンネル構造物としての安全性や安定の推定：
　　　外力変形が1箇所で確認されたが、建設後相当の年数が経過しており、安全性や安定に及ぼす影響は小さいと推定する
　・該当する特定事象の状態も勘案した、予防保全の必要性や長寿命化の実現などの観点から経年的劣化に対する評価：
　　　特定事象との関連性はないが、建設後相当の年数が経過しており、今後、経年劣化により変状が進行すると推定する
　・道路利用者被害の発生の可能性：
　　　材質劣化Ⅲおよび漏水Ⅲの変状は、次回定期点検までに道路利用者被害が発生する可能性があると推定する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材質劣化および漏水Ⅲの変状は、道路利用者被害の観点から早期に補修を行う必要があると判断する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外力の変状は、次回定期点検で進行が確認された場合は、詳細調査が必要と判断する
　　　材質劣化の変状は、変状原因が把握できていることから、詳細調査の必要は無いと判断する
　　　漏水の変状は、多量降雨後の追跡調査が必要と判断する　
５）その他、次回定期点検へ引き継ぐ事項等
　・漏水（流下_Ⅲ判定）の変状は、今回の点検では漏水が確認されなかったことから、次回定期点検時に改めて漏水状況を確認する必要がある</t>
    <rPh sb="21" eb="25">
      <t>ザイシツレッカ</t>
    </rPh>
    <rPh sb="29" eb="31">
      <t>ロウスイ</t>
    </rPh>
    <rPh sb="68" eb="70">
      <t>ガイリョク</t>
    </rPh>
    <rPh sb="71" eb="74">
      <t>シュウテンガワ</t>
    </rPh>
    <rPh sb="74" eb="76">
      <t>メンペキ</t>
    </rPh>
    <rPh sb="81" eb="83">
      <t>ヘンケイ</t>
    </rPh>
    <rPh sb="84" eb="86">
      <t>イドウ</t>
    </rPh>
    <rPh sb="87" eb="89">
      <t>ダンサ</t>
    </rPh>
    <rPh sb="91" eb="93">
      <t>シンコウ</t>
    </rPh>
    <rPh sb="97" eb="100">
      <t>カノウセイ</t>
    </rPh>
    <rPh sb="103" eb="105">
      <t>ヘンジョウ</t>
    </rPh>
    <rPh sb="107" eb="109">
      <t>カショ</t>
    </rPh>
    <rPh sb="110" eb="112">
      <t>カクニン</t>
    </rPh>
    <rPh sb="116" eb="120">
      <t>2</t>
    </rPh>
    <rPh sb="129" eb="131">
      <t>フッコウ</t>
    </rPh>
    <rPh sb="146" eb="148">
      <t>ラッカ</t>
    </rPh>
    <rPh sb="150" eb="153">
      <t>カノウセイ</t>
    </rPh>
    <rPh sb="156" eb="158">
      <t>ヘンジョウ</t>
    </rPh>
    <rPh sb="160" eb="162">
      <t>カショ</t>
    </rPh>
    <rPh sb="163" eb="165">
      <t>カクニン</t>
    </rPh>
    <rPh sb="170" eb="172">
      <t>ハンテイ</t>
    </rPh>
    <rPh sb="187" eb="191">
      <t>オウダンメジ</t>
    </rPh>
    <rPh sb="213" eb="216">
      <t>ジュウテンテキ</t>
    </rPh>
    <rPh sb="311" eb="315">
      <t>オウダンメジ</t>
    </rPh>
    <rPh sb="320" eb="322">
      <t>ロウスイ</t>
    </rPh>
    <rPh sb="323" eb="325">
      <t>リュウカ</t>
    </rPh>
    <rPh sb="330" eb="332">
      <t>カクニン</t>
    </rPh>
    <rPh sb="337" eb="339">
      <t>ハンテイ</t>
    </rPh>
    <rPh sb="372" eb="374">
      <t>テキスイ</t>
    </rPh>
    <rPh sb="390" eb="392">
      <t>カショ</t>
    </rPh>
    <rPh sb="399" eb="403">
      <t>2</t>
    </rPh>
    <rPh sb="410" eb="412">
      <t>フッコウ</t>
    </rPh>
    <rPh sb="418" eb="420">
      <t>ソクヘキ</t>
    </rPh>
    <rPh sb="446" eb="448">
      <t>ケイビ</t>
    </rPh>
    <rPh sb="464" eb="466">
      <t>カショ</t>
    </rPh>
    <rPh sb="494" eb="496">
      <t>ガイリョク</t>
    </rPh>
    <rPh sb="503" eb="505">
      <t>ダンサ</t>
    </rPh>
    <rPh sb="508" eb="510">
      <t>ドアツ</t>
    </rPh>
    <rPh sb="511" eb="513">
      <t>サヨウ</t>
    </rPh>
    <rPh sb="514" eb="516">
      <t>ゲンイン</t>
    </rPh>
    <rPh sb="517" eb="519">
      <t>スイテイ</t>
    </rPh>
    <rPh sb="592" eb="596">
      <t>シャリョウセッショク</t>
    </rPh>
    <rPh sb="612" eb="616">
      <t>コウザイフショク</t>
    </rPh>
    <rPh sb="637" eb="639">
      <t>ロウスイ</t>
    </rPh>
    <rPh sb="640" eb="642">
      <t>リュウカ</t>
    </rPh>
    <rPh sb="643" eb="645">
      <t>テキスイ</t>
    </rPh>
    <rPh sb="652" eb="654">
      <t>ジヤマ</t>
    </rPh>
    <rPh sb="657" eb="660">
      <t>チカスイ</t>
    </rPh>
    <rPh sb="661" eb="663">
      <t>エイキョウ</t>
    </rPh>
    <rPh sb="667" eb="669">
      <t>スイテイ</t>
    </rPh>
    <rPh sb="688" eb="692">
      <t>ケイネンレッカ</t>
    </rPh>
    <rPh sb="738" eb="740">
      <t>ドウロ</t>
    </rPh>
    <rPh sb="758" eb="760">
      <t>スイテイ</t>
    </rPh>
    <rPh sb="765" eb="767">
      <t>ガイリョク</t>
    </rPh>
    <rPh sb="767" eb="769">
      <t>ヘンケイ</t>
    </rPh>
    <rPh sb="771" eb="773">
      <t>カショ</t>
    </rPh>
    <rPh sb="774" eb="776">
      <t>カクニン</t>
    </rPh>
    <rPh sb="781" eb="784">
      <t>ケンセツゴ</t>
    </rPh>
    <rPh sb="784" eb="786">
      <t>ソウトウ</t>
    </rPh>
    <rPh sb="787" eb="789">
      <t>ネンスウ</t>
    </rPh>
    <rPh sb="790" eb="792">
      <t>ケイカ</t>
    </rPh>
    <rPh sb="797" eb="800">
      <t>アンゼンセイ</t>
    </rPh>
    <rPh sb="801" eb="803">
      <t>アンテイ</t>
    </rPh>
    <rPh sb="804" eb="805">
      <t>オヨ</t>
    </rPh>
    <rPh sb="807" eb="809">
      <t>エイキョウ</t>
    </rPh>
    <rPh sb="810" eb="811">
      <t>チイ</t>
    </rPh>
    <rPh sb="814" eb="816">
      <t>スイテイ</t>
    </rPh>
    <rPh sb="959" eb="961">
      <t>ロウスイ</t>
    </rPh>
    <rPh sb="976" eb="978">
      <t>ドウロ</t>
    </rPh>
    <rPh sb="978" eb="983">
      <t>リヨウシャヒガイ</t>
    </rPh>
    <rPh sb="984" eb="986">
      <t>ハッセイ</t>
    </rPh>
    <rPh sb="988" eb="991">
      <t>カノウセイ</t>
    </rPh>
    <rPh sb="1116" eb="1118">
      <t>ロウスイ</t>
    </rPh>
    <rPh sb="1124" eb="1126">
      <t>ドウロ</t>
    </rPh>
    <rPh sb="1126" eb="1131">
      <t>リヨウシャヒガイ</t>
    </rPh>
    <rPh sb="1132" eb="1134">
      <t>カンテン</t>
    </rPh>
    <rPh sb="1136" eb="1138">
      <t>ソウキ</t>
    </rPh>
    <rPh sb="1139" eb="1141">
      <t>ホシュウ</t>
    </rPh>
    <rPh sb="1150" eb="1152">
      <t>ハンダン</t>
    </rPh>
    <rPh sb="1171" eb="1172">
      <t>タダ</t>
    </rPh>
    <rPh sb="1174" eb="1176">
      <t>ドウロ</t>
    </rPh>
    <rPh sb="1176" eb="1179">
      <t>リヨウシャ</t>
    </rPh>
    <rPh sb="1179" eb="1181">
      <t>ヒガイ</t>
    </rPh>
    <rPh sb="1182" eb="1184">
      <t>ハッセイ</t>
    </rPh>
    <rPh sb="1186" eb="1188">
      <t>ジョウタイ</t>
    </rPh>
    <rPh sb="1284" eb="1286">
      <t>ガイリョク</t>
    </rPh>
    <rPh sb="1287" eb="1289">
      <t>ヘンジョウ</t>
    </rPh>
    <rPh sb="1291" eb="1297">
      <t>ジカイテイキテンケン</t>
    </rPh>
    <rPh sb="1301" eb="1303">
      <t>カクニン</t>
    </rPh>
    <rPh sb="1306" eb="1308">
      <t>バアイ</t>
    </rPh>
    <rPh sb="1310" eb="1314">
      <t>ショウサイチョウサ</t>
    </rPh>
    <rPh sb="1315" eb="1317">
      <t>ヒツヨウ</t>
    </rPh>
    <rPh sb="1318" eb="1320">
      <t>ハンダン</t>
    </rPh>
    <rPh sb="1371" eb="1373">
      <t>ロウスイ</t>
    </rPh>
    <rPh sb="1374" eb="1376">
      <t>ヘンジョウ</t>
    </rPh>
    <rPh sb="1378" eb="1383">
      <t>タリョウコウウゴ</t>
    </rPh>
    <rPh sb="1384" eb="1388">
      <t>ツイセキチョウサ</t>
    </rPh>
    <rPh sb="1389" eb="1391">
      <t>ヒツヨウ</t>
    </rPh>
    <rPh sb="1392" eb="1394">
      <t>ハンダン</t>
    </rPh>
    <rPh sb="1421" eb="1423">
      <t>ロウスイ</t>
    </rPh>
    <rPh sb="1424" eb="1426">
      <t>リュウカ</t>
    </rPh>
    <rPh sb="1428" eb="1430">
      <t>ハンテイ</t>
    </rPh>
    <rPh sb="1432" eb="1434">
      <t>ヘンジョウ</t>
    </rPh>
    <rPh sb="1436" eb="1438">
      <t>コンカイ</t>
    </rPh>
    <rPh sb="1439" eb="1441">
      <t>テンケン</t>
    </rPh>
    <rPh sb="1443" eb="1445">
      <t>ロウスイ</t>
    </rPh>
    <rPh sb="1446" eb="1448">
      <t>カクニン</t>
    </rPh>
    <rPh sb="1459" eb="1466">
      <t>ジカイテイキテンケンジ</t>
    </rPh>
    <rPh sb="1467" eb="1468">
      <t>アラタ</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</si>
</sst>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0"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0" fillId="0" borderId="0">
      <alignment vertical="center"/>
    </xf>
    <xf numFmtId="0" fontId="27" fillId="0" borderId="0">
      <alignment vertical="center"/>
    </xf>
    <xf numFmtId="0" fontId="2" fillId="0" borderId="0">
      <alignment vertical="center"/>
    </xf>
    <xf numFmtId="0" fontId="1" fillId="0" borderId="0">
      <alignment vertical="center"/>
    </xf>
  </cellStyleXfs>
  <cellXfs count="1085">
    <xf numFmtId="0" fontId="0" fillId="0" borderId="0" xfId="0">
      <alignment vertical="center"/>
    </xf>
    <xf numFmtId="0" fontId="8" fillId="0" borderId="0" xfId="2" applyFont="1" applyAlignment="1" applyProtection="1">
      <alignment vertical="center"/>
      <protection locked="0"/>
    </xf>
    <xf numFmtId="0" fontId="8" fillId="0" borderId="0" xfId="2" applyFont="1" applyProtection="1">
      <protection locked="0"/>
    </xf>
    <xf numFmtId="0" fontId="8" fillId="0" borderId="0" xfId="2" applyFont="1" applyAlignment="1">
      <alignment vertical="center"/>
    </xf>
    <xf numFmtId="0" fontId="8" fillId="0" borderId="0" xfId="2" applyFont="1" applyAlignment="1">
      <alignment horizontal="center" vertical="center"/>
    </xf>
    <xf numFmtId="0" fontId="9" fillId="0" borderId="0" xfId="2" applyFont="1" applyAlignment="1">
      <alignment vertical="center"/>
    </xf>
    <xf numFmtId="0" fontId="8"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8" fillId="0" borderId="7" xfId="2" applyFont="1" applyBorder="1" applyAlignment="1">
      <alignment vertical="center"/>
    </xf>
    <xf numFmtId="0" fontId="9" fillId="0" borderId="0" xfId="2" applyFont="1" applyProtection="1">
      <protection locked="0"/>
    </xf>
    <xf numFmtId="0" fontId="8" fillId="0" borderId="0" xfId="2" applyFont="1" applyAlignment="1">
      <alignment horizontal="center" vertical="center" wrapText="1"/>
    </xf>
    <xf numFmtId="0" fontId="8" fillId="0" borderId="0" xfId="2" applyFont="1" applyAlignment="1" applyProtection="1">
      <alignment horizontal="center" vertical="center" shrinkToFit="1"/>
      <protection locked="0"/>
    </xf>
    <xf numFmtId="0" fontId="8" fillId="0" borderId="0" xfId="2" applyFont="1" applyAlignment="1" applyProtection="1">
      <alignment vertical="center" shrinkToFit="1"/>
      <protection locked="0"/>
    </xf>
    <xf numFmtId="0" fontId="8" fillId="4" borderId="0" xfId="2" applyFont="1" applyFill="1" applyAlignment="1">
      <alignment horizontal="center" vertical="center" textRotation="255"/>
    </xf>
    <xf numFmtId="0" fontId="8" fillId="4" borderId="0" xfId="2" applyFont="1" applyFill="1" applyAlignment="1">
      <alignment vertical="center"/>
    </xf>
    <xf numFmtId="0" fontId="8" fillId="0" borderId="0" xfId="4" applyFont="1">
      <alignment vertical="center"/>
    </xf>
    <xf numFmtId="0" fontId="14" fillId="0" borderId="0" xfId="4" applyFont="1" applyAlignment="1">
      <alignment horizontal="center" vertical="center"/>
    </xf>
    <xf numFmtId="0" fontId="8" fillId="0" borderId="0" xfId="4" applyFont="1" applyAlignment="1">
      <alignment horizontal="left" vertical="center"/>
    </xf>
    <xf numFmtId="0" fontId="14" fillId="0" borderId="0" xfId="4" applyFont="1">
      <alignment vertical="center"/>
    </xf>
    <xf numFmtId="0" fontId="14" fillId="0" borderId="0" xfId="4" applyFont="1" applyAlignment="1">
      <alignment horizontal="center" vertical="center" wrapText="1"/>
    </xf>
    <xf numFmtId="178"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2" applyFont="1" applyAlignment="1" applyProtection="1">
      <alignment vertical="center"/>
      <protection locked="0"/>
    </xf>
    <xf numFmtId="0" fontId="14" fillId="2" borderId="1" xfId="2" applyFont="1" applyFill="1" applyBorder="1" applyAlignment="1">
      <alignment horizontal="center" vertical="center" wrapText="1"/>
    </xf>
    <xf numFmtId="0" fontId="9" fillId="0" borderId="0" xfId="4" applyFont="1">
      <alignment vertical="center"/>
    </xf>
    <xf numFmtId="0" fontId="8" fillId="0" borderId="0" xfId="0" applyFont="1">
      <alignment vertical="center"/>
    </xf>
    <xf numFmtId="0" fontId="8" fillId="0" borderId="0" xfId="5" applyFont="1" applyAlignment="1">
      <alignment horizontal="center" vertical="center"/>
    </xf>
    <xf numFmtId="0" fontId="8"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0" fillId="2" borderId="1" xfId="2" applyFont="1" applyFill="1" applyBorder="1" applyAlignment="1">
      <alignment horizontal="center" vertical="center" wrapText="1"/>
    </xf>
    <xf numFmtId="0" fontId="0" fillId="0" borderId="0" xfId="0" applyAlignment="1">
      <alignment horizontal="center" vertical="center"/>
    </xf>
    <xf numFmtId="0" fontId="8" fillId="0" borderId="0" xfId="2" applyFont="1" applyAlignment="1" applyProtection="1">
      <alignment horizontal="center"/>
      <protection locked="0"/>
    </xf>
    <xf numFmtId="0" fontId="20" fillId="2" borderId="8" xfId="2" applyFont="1" applyFill="1" applyBorder="1" applyAlignment="1">
      <alignment horizontal="center" vertical="center" wrapText="1"/>
    </xf>
    <xf numFmtId="2" fontId="8" fillId="0" borderId="0" xfId="2" applyNumberFormat="1" applyFont="1" applyProtection="1">
      <protection locked="0"/>
    </xf>
    <xf numFmtId="193" fontId="8" fillId="0" borderId="0" xfId="2" applyNumberFormat="1" applyFont="1" applyProtection="1">
      <protection locked="0"/>
    </xf>
    <xf numFmtId="0" fontId="14" fillId="0" borderId="0" xfId="5" applyFont="1" applyAlignment="1">
      <alignment horizontal="center" vertical="center" shrinkToFit="1"/>
    </xf>
    <xf numFmtId="0" fontId="14" fillId="0" borderId="0" xfId="5" applyFont="1" applyAlignment="1">
      <alignment horizontal="center" vertical="center" wrapText="1"/>
    </xf>
    <xf numFmtId="0" fontId="8" fillId="0" borderId="0" xfId="5" applyFont="1" applyAlignment="1">
      <alignment horizontal="center" vertical="center" shrinkToFit="1"/>
    </xf>
    <xf numFmtId="177" fontId="21" fillId="0" borderId="7" xfId="2" applyNumberFormat="1" applyFont="1" applyBorder="1" applyAlignment="1">
      <alignment vertical="center" shrinkToFit="1"/>
    </xf>
    <xf numFmtId="177" fontId="21" fillId="0" borderId="0" xfId="2" applyNumberFormat="1" applyFont="1" applyAlignment="1">
      <alignment vertical="center" shrinkToFit="1"/>
    </xf>
    <xf numFmtId="0" fontId="14" fillId="2" borderId="26" xfId="5" applyFont="1" applyFill="1" applyBorder="1" applyAlignment="1">
      <alignment horizontal="center" vertical="center"/>
    </xf>
    <xf numFmtId="0" fontId="14" fillId="2" borderId="27" xfId="5" applyFont="1" applyFill="1" applyBorder="1" applyAlignment="1">
      <alignment horizontal="center" vertical="center"/>
    </xf>
    <xf numFmtId="0" fontId="14" fillId="2" borderId="29" xfId="5" applyFont="1" applyFill="1" applyBorder="1" applyAlignment="1">
      <alignment horizontal="center" vertical="center"/>
    </xf>
    <xf numFmtId="0" fontId="26" fillId="4" borderId="0" xfId="2" applyFont="1" applyFill="1" applyAlignment="1">
      <alignment vertical="center" shrinkToFit="1"/>
    </xf>
    <xf numFmtId="0" fontId="22" fillId="0" borderId="7" xfId="2" applyFont="1" applyBorder="1" applyAlignment="1">
      <alignment vertical="center"/>
    </xf>
    <xf numFmtId="0" fontId="28" fillId="0" borderId="7" xfId="2" applyFont="1" applyBorder="1" applyAlignment="1">
      <alignment vertical="top" wrapText="1"/>
    </xf>
    <xf numFmtId="0" fontId="22" fillId="0" borderId="7" xfId="2" applyFont="1" applyBorder="1" applyAlignment="1">
      <alignment vertical="top"/>
    </xf>
    <xf numFmtId="0" fontId="8" fillId="0" borderId="10" xfId="2" applyFont="1" applyBorder="1" applyAlignment="1">
      <alignment horizontal="center" vertical="center"/>
    </xf>
    <xf numFmtId="0" fontId="8" fillId="0" borderId="10" xfId="2" applyFont="1" applyBorder="1" applyAlignment="1" applyProtection="1">
      <alignment vertical="center"/>
      <protection locked="0"/>
    </xf>
    <xf numFmtId="0" fontId="20" fillId="2" borderId="2" xfId="2" applyFont="1" applyFill="1" applyBorder="1" applyAlignment="1">
      <alignment horizontal="center" vertical="center" wrapText="1"/>
    </xf>
    <xf numFmtId="0" fontId="14" fillId="2" borderId="45" xfId="5" applyFont="1" applyFill="1" applyBorder="1" applyAlignment="1">
      <alignment horizontal="center" vertical="center"/>
    </xf>
    <xf numFmtId="0" fontId="23" fillId="2" borderId="14" xfId="2" applyFont="1" applyFill="1" applyBorder="1" applyAlignment="1">
      <alignment vertical="center" textRotation="255" wrapText="1" shrinkToFit="1"/>
    </xf>
    <xf numFmtId="0" fontId="8" fillId="2" borderId="14" xfId="2" applyFont="1" applyFill="1" applyBorder="1" applyAlignment="1">
      <alignment vertical="center"/>
    </xf>
    <xf numFmtId="0" fontId="8" fillId="2" borderId="14" xfId="2" applyFont="1" applyFill="1" applyBorder="1" applyAlignment="1">
      <alignment horizontal="center" vertical="center"/>
    </xf>
    <xf numFmtId="0" fontId="8" fillId="0" borderId="7" xfId="2" applyFont="1" applyBorder="1" applyAlignment="1">
      <alignment horizontal="center" vertical="center"/>
    </xf>
    <xf numFmtId="0" fontId="8" fillId="2" borderId="13" xfId="2" applyFont="1" applyFill="1" applyBorder="1" applyAlignment="1">
      <alignment horizontal="center" vertical="center"/>
    </xf>
    <xf numFmtId="0" fontId="8" fillId="2" borderId="2" xfId="2" applyFont="1" applyFill="1" applyBorder="1" applyAlignment="1">
      <alignment horizontal="centerContinuous" vertical="center"/>
    </xf>
    <xf numFmtId="0" fontId="8" fillId="2" borderId="8" xfId="2" applyFont="1" applyFill="1" applyBorder="1" applyAlignment="1">
      <alignment horizontal="centerContinuous" vertical="center"/>
    </xf>
    <xf numFmtId="0" fontId="8" fillId="2" borderId="15" xfId="2" applyFont="1" applyFill="1" applyBorder="1" applyAlignment="1">
      <alignment vertical="center"/>
    </xf>
    <xf numFmtId="0" fontId="8" fillId="2" borderId="3" xfId="2" applyFont="1" applyFill="1" applyBorder="1" applyAlignment="1">
      <alignment horizontal="centerContinuous" vertical="center"/>
    </xf>
    <xf numFmtId="0" fontId="14" fillId="0" borderId="1" xfId="2" applyFont="1" applyBorder="1" applyAlignment="1" applyProtection="1">
      <alignment vertical="center" wrapText="1"/>
      <protection locked="0"/>
    </xf>
    <xf numFmtId="0" fontId="14" fillId="2" borderId="33" xfId="5" applyFont="1" applyFill="1" applyBorder="1" applyAlignment="1">
      <alignment horizontal="center" vertical="center"/>
    </xf>
    <xf numFmtId="0" fontId="14" fillId="2" borderId="2" xfId="2" applyFont="1" applyFill="1" applyBorder="1" applyAlignment="1">
      <alignment horizontal="center" vertical="center" wrapText="1"/>
    </xf>
    <xf numFmtId="0" fontId="14" fillId="0" borderId="0" xfId="2" applyFont="1" applyAlignment="1" applyProtection="1">
      <alignment horizontal="left" vertical="center" shrinkToFit="1"/>
      <protection locked="0"/>
    </xf>
    <xf numFmtId="0" fontId="8" fillId="2" borderId="2" xfId="2" applyFont="1" applyFill="1" applyBorder="1" applyAlignment="1">
      <alignment horizontal="center" vertical="center" shrinkToFit="1"/>
    </xf>
    <xf numFmtId="0" fontId="8" fillId="0" borderId="3" xfId="2" applyFont="1" applyBorder="1" applyAlignment="1">
      <alignment horizontal="center" vertical="center"/>
    </xf>
    <xf numFmtId="0" fontId="8" fillId="0" borderId="8" xfId="2" applyFont="1" applyBorder="1" applyAlignment="1">
      <alignment horizontal="center" vertical="center"/>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0" fontId="8" fillId="2" borderId="9" xfId="2" applyFont="1" applyFill="1" applyBorder="1" applyAlignment="1">
      <alignment horizontal="center" vertical="center"/>
    </xf>
    <xf numFmtId="0" fontId="8" fillId="0" borderId="3" xfId="2" applyFont="1" applyBorder="1" applyAlignment="1">
      <alignment horizontal="center" vertical="center" shrinkToFit="1"/>
    </xf>
    <xf numFmtId="0" fontId="8" fillId="2" borderId="1" xfId="2" applyFont="1" applyFill="1" applyBorder="1" applyAlignment="1" applyProtection="1">
      <alignment horizontal="center" vertical="center"/>
      <protection locked="0"/>
    </xf>
    <xf numFmtId="0" fontId="8" fillId="0" borderId="5" xfId="2" applyFont="1" applyBorder="1" applyAlignment="1">
      <alignment horizontal="center" vertical="center" shrinkToFit="1"/>
    </xf>
    <xf numFmtId="0" fontId="8" fillId="0" borderId="11" xfId="2" applyFont="1" applyBorder="1" applyAlignment="1">
      <alignment horizontal="center" vertical="center" shrinkToFit="1"/>
    </xf>
    <xf numFmtId="0" fontId="8" fillId="2" borderId="14" xfId="2" applyFont="1" applyFill="1" applyBorder="1" applyAlignment="1">
      <alignment horizontal="center" vertical="center" shrinkToFit="1"/>
    </xf>
    <xf numFmtId="0" fontId="8" fillId="2" borderId="1" xfId="2"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2" borderId="1" xfId="2" applyFont="1" applyFill="1" applyBorder="1" applyAlignment="1">
      <alignment horizontal="center" vertical="center"/>
    </xf>
    <xf numFmtId="0" fontId="8" fillId="2" borderId="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3" borderId="1" xfId="4" applyFont="1" applyFill="1" applyBorder="1" applyAlignment="1">
      <alignment horizontal="center" vertical="center"/>
    </xf>
    <xf numFmtId="0" fontId="21" fillId="0" borderId="0" xfId="2" applyFont="1" applyAlignment="1" applyProtection="1">
      <alignment horizontal="center"/>
      <protection locked="0"/>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8" xfId="5" applyFont="1" applyFill="1" applyBorder="1" applyAlignment="1">
      <alignment horizontal="center" vertical="center"/>
    </xf>
    <xf numFmtId="176" fontId="8" fillId="2" borderId="1" xfId="2" applyNumberFormat="1" applyFont="1" applyFill="1" applyBorder="1" applyAlignment="1">
      <alignment horizontal="center" vertical="center" shrinkToFit="1"/>
    </xf>
    <xf numFmtId="176" fontId="8" fillId="2" borderId="14" xfId="2" applyNumberFormat="1" applyFont="1" applyFill="1" applyBorder="1" applyAlignment="1">
      <alignment horizontal="center" vertical="center" shrinkToFit="1"/>
    </xf>
    <xf numFmtId="0" fontId="8" fillId="0" borderId="7" xfId="2" applyFont="1" applyBorder="1" applyAlignment="1">
      <alignment vertical="center" wrapText="1" shrinkToFit="1"/>
    </xf>
    <xf numFmtId="0" fontId="8" fillId="0" borderId="0" xfId="2" applyFont="1" applyAlignment="1">
      <alignment vertical="center" wrapText="1" shrinkToFit="1"/>
    </xf>
    <xf numFmtId="0" fontId="20"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horizontal="center" vertical="center"/>
      <protection locked="0"/>
    </xf>
    <xf numFmtId="0" fontId="8" fillId="0" borderId="12" xfId="2" applyFont="1" applyBorder="1" applyProtection="1">
      <protection locked="0"/>
    </xf>
    <xf numFmtId="0" fontId="12" fillId="0" borderId="10" xfId="2" applyFont="1" applyBorder="1" applyAlignment="1" applyProtection="1">
      <alignment vertical="center"/>
      <protection locked="0"/>
    </xf>
    <xf numFmtId="0" fontId="8" fillId="0" borderId="10" xfId="2" applyFont="1" applyBorder="1" applyProtection="1">
      <protection locked="0"/>
    </xf>
    <xf numFmtId="0" fontId="8" fillId="0" borderId="11" xfId="2" applyFont="1" applyBorder="1" applyAlignment="1" applyProtection="1">
      <alignment vertical="center"/>
      <protection locked="0"/>
    </xf>
    <xf numFmtId="0" fontId="8" fillId="4" borderId="10" xfId="2" applyFont="1" applyFill="1" applyBorder="1" applyAlignment="1">
      <alignment vertical="center" shrinkToFit="1"/>
    </xf>
    <xf numFmtId="0" fontId="8" fillId="0" borderId="0" xfId="4" applyFont="1" applyAlignment="1">
      <alignment horizontal="center" vertical="center"/>
    </xf>
    <xf numFmtId="188" fontId="25" fillId="0" borderId="1" xfId="2" applyNumberFormat="1" applyFont="1" applyBorder="1" applyAlignment="1" applyProtection="1">
      <alignment horizontal="right" vertical="center" shrinkToFit="1"/>
      <protection locked="0"/>
    </xf>
    <xf numFmtId="188" fontId="25" fillId="0" borderId="2" xfId="2" applyNumberFormat="1" applyFont="1" applyBorder="1" applyAlignment="1" applyProtection="1">
      <alignment horizontal="right" vertical="center" shrinkToFit="1"/>
      <protection locked="0"/>
    </xf>
    <xf numFmtId="0" fontId="9" fillId="0" borderId="0" xfId="0" applyFont="1">
      <alignment vertical="center"/>
    </xf>
    <xf numFmtId="0" fontId="14" fillId="0" borderId="0" xfId="0" applyFont="1">
      <alignment vertical="center"/>
    </xf>
    <xf numFmtId="0" fontId="20" fillId="0" borderId="0" xfId="0" applyFont="1">
      <alignment vertical="center"/>
    </xf>
    <xf numFmtId="0" fontId="14" fillId="0" borderId="0" xfId="5" applyFont="1">
      <alignment vertical="center"/>
    </xf>
    <xf numFmtId="0" fontId="8" fillId="0" borderId="7" xfId="5" applyFont="1" applyBorder="1">
      <alignment vertical="center"/>
    </xf>
    <xf numFmtId="177" fontId="21"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8" fillId="0" borderId="64" xfId="0" applyFont="1" applyBorder="1" applyAlignment="1">
      <alignment horizontal="center" vertical="center" shrinkToFit="1"/>
    </xf>
    <xf numFmtId="0" fontId="18" fillId="0" borderId="0" xfId="0" applyFont="1" applyAlignment="1">
      <alignment horizontal="center" vertical="center" shrinkToFi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7" borderId="25" xfId="0" applyFont="1" applyFill="1" applyBorder="1" applyAlignment="1">
      <alignment horizontal="center" vertical="center" shrinkToFit="1"/>
    </xf>
    <xf numFmtId="0" fontId="18"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4" fillId="2" borderId="1" xfId="5" applyFont="1" applyFill="1" applyBorder="1" applyAlignment="1">
      <alignment horizontal="center" vertical="center"/>
    </xf>
    <xf numFmtId="0" fontId="8" fillId="0" borderId="51" xfId="5" applyFont="1" applyBorder="1" applyAlignment="1">
      <alignment vertical="center" shrinkToFit="1"/>
    </xf>
    <xf numFmtId="0" fontId="8" fillId="0" borderId="52" xfId="5" applyFont="1" applyBorder="1" applyAlignment="1">
      <alignment vertical="center" shrinkToFit="1"/>
    </xf>
    <xf numFmtId="0" fontId="8" fillId="0" borderId="57" xfId="5" applyFont="1" applyBorder="1" applyAlignment="1">
      <alignment vertical="center" shrinkToFit="1"/>
    </xf>
    <xf numFmtId="0" fontId="8" fillId="0" borderId="58" xfId="5" applyFont="1" applyBorder="1" applyAlignment="1">
      <alignment vertical="center" shrinkToFit="1"/>
    </xf>
    <xf numFmtId="179" fontId="8" fillId="0" borderId="39" xfId="5" applyNumberFormat="1" applyFont="1" applyBorder="1" applyAlignment="1">
      <alignment horizontal="center" vertical="center" shrinkToFit="1"/>
    </xf>
    <xf numFmtId="179" fontId="8" fillId="0" borderId="46" xfId="5" applyNumberFormat="1" applyFont="1" applyBorder="1" applyAlignment="1">
      <alignment horizontal="center" vertical="center" shrinkToFit="1"/>
    </xf>
    <xf numFmtId="179" fontId="8" fillId="0" borderId="41" xfId="5" applyNumberFormat="1" applyFont="1" applyBorder="1" applyAlignment="1">
      <alignment horizontal="center" vertical="center" shrinkToFit="1"/>
    </xf>
    <xf numFmtId="179" fontId="8" fillId="0" borderId="32" xfId="5" applyNumberFormat="1" applyFont="1" applyBorder="1" applyAlignment="1">
      <alignment horizontal="center" vertical="center" shrinkToFit="1"/>
    </xf>
    <xf numFmtId="2" fontId="8" fillId="0" borderId="38" xfId="5" applyNumberFormat="1" applyFont="1" applyBorder="1" applyAlignment="1">
      <alignment horizontal="center" vertical="center" shrinkToFit="1"/>
    </xf>
    <xf numFmtId="2" fontId="8" fillId="0" borderId="46" xfId="5" applyNumberFormat="1" applyFont="1" applyBorder="1" applyAlignment="1">
      <alignment horizontal="center" vertical="center" shrinkToFit="1"/>
    </xf>
    <xf numFmtId="2" fontId="8" fillId="0" borderId="41" xfId="5" applyNumberFormat="1" applyFont="1" applyBorder="1" applyAlignment="1">
      <alignment horizontal="center" vertical="center" shrinkToFit="1"/>
    </xf>
    <xf numFmtId="2" fontId="8" fillId="0" borderId="32" xfId="5" applyNumberFormat="1" applyFont="1" applyBorder="1" applyAlignment="1">
      <alignment horizontal="center" vertical="center" shrinkToFit="1"/>
    </xf>
    <xf numFmtId="2" fontId="8" fillId="0" borderId="37" xfId="5" applyNumberFormat="1" applyFont="1" applyBorder="1" applyAlignment="1">
      <alignment horizontal="center" vertical="center" shrinkToFit="1"/>
    </xf>
    <xf numFmtId="194" fontId="22" fillId="0" borderId="7" xfId="10" applyNumberFormat="1" applyFont="1" applyBorder="1" applyAlignment="1" applyProtection="1">
      <alignment vertical="center" shrinkToFit="1"/>
      <protection locked="0"/>
    </xf>
    <xf numFmtId="194" fontId="22" fillId="0" borderId="5" xfId="10" applyNumberFormat="1" applyFont="1" applyBorder="1" applyAlignment="1" applyProtection="1">
      <alignment vertical="center" shrinkToFit="1"/>
      <protection locked="0"/>
    </xf>
    <xf numFmtId="0" fontId="22" fillId="0" borderId="0" xfId="0" applyFont="1">
      <alignment vertical="center"/>
    </xf>
    <xf numFmtId="0" fontId="22" fillId="0" borderId="0" xfId="0" applyFont="1" applyAlignment="1">
      <alignment horizontal="center" vertical="center"/>
    </xf>
    <xf numFmtId="187" fontId="8" fillId="0" borderId="1" xfId="2" applyNumberFormat="1" applyFont="1" applyBorder="1" applyAlignment="1">
      <alignment vertical="center"/>
    </xf>
    <xf numFmtId="190" fontId="8" fillId="0" borderId="1" xfId="2" applyNumberFormat="1" applyFont="1" applyBorder="1" applyAlignment="1">
      <alignment vertical="center"/>
    </xf>
    <xf numFmtId="189" fontId="8" fillId="0" borderId="1" xfId="2" applyNumberFormat="1" applyFont="1" applyBorder="1" applyAlignment="1">
      <alignment vertical="center"/>
    </xf>
    <xf numFmtId="185" fontId="8" fillId="0" borderId="1" xfId="2" applyNumberFormat="1" applyFont="1" applyBorder="1" applyAlignment="1">
      <alignment vertical="center" shrinkToFit="1"/>
    </xf>
    <xf numFmtId="185" fontId="8" fillId="0" borderId="0" xfId="2" applyNumberFormat="1" applyFont="1" applyAlignment="1">
      <alignment horizontal="center" vertical="center" shrinkToFit="1"/>
    </xf>
    <xf numFmtId="185" fontId="8" fillId="0" borderId="0" xfId="2" applyNumberFormat="1" applyFont="1" applyAlignment="1">
      <alignment vertical="center" shrinkToFit="1"/>
    </xf>
    <xf numFmtId="188" fontId="8" fillId="0" borderId="0" xfId="2" applyNumberFormat="1" applyFont="1" applyAlignment="1">
      <alignment vertical="center" shrinkToFit="1"/>
    </xf>
    <xf numFmtId="0" fontId="8" fillId="0" borderId="1" xfId="2" applyFont="1" applyBorder="1" applyAlignment="1">
      <alignment vertical="center"/>
    </xf>
    <xf numFmtId="0" fontId="9" fillId="0" borderId="0" xfId="5" applyFont="1" applyAlignment="1">
      <alignment horizontal="left" vertical="center"/>
    </xf>
    <xf numFmtId="0" fontId="30" fillId="4" borderId="0" xfId="11" applyFont="1" applyFill="1" applyAlignment="1">
      <alignment vertical="center" shrinkToFit="1"/>
    </xf>
    <xf numFmtId="0" fontId="1" fillId="0" borderId="0" xfId="13">
      <alignment vertical="center"/>
    </xf>
    <xf numFmtId="0" fontId="0" fillId="0" borderId="0" xfId="13" applyFont="1">
      <alignment vertical="center"/>
    </xf>
    <xf numFmtId="0" fontId="36" fillId="0" borderId="0" xfId="2" applyFont="1" applyAlignment="1" applyProtection="1">
      <alignment vertical="center"/>
      <protection locked="0"/>
    </xf>
    <xf numFmtId="0" fontId="39" fillId="2" borderId="1" xfId="2" applyFont="1" applyFill="1" applyBorder="1" applyAlignment="1">
      <alignment horizontal="center" vertical="center" wrapText="1" shrinkToFit="1"/>
    </xf>
    <xf numFmtId="58" fontId="40" fillId="2" borderId="14" xfId="7" quotePrefix="1" applyNumberFormat="1" applyFont="1" applyFill="1" applyBorder="1" applyAlignment="1">
      <alignment horizontal="center" vertical="center" shrinkToFit="1"/>
    </xf>
    <xf numFmtId="0" fontId="40" fillId="2" borderId="14" xfId="7" quotePrefix="1" applyFont="1" applyFill="1" applyBorder="1" applyAlignment="1">
      <alignment horizontal="center" vertical="center" shrinkToFit="1"/>
    </xf>
    <xf numFmtId="0" fontId="36" fillId="2" borderId="13" xfId="7" applyFont="1" applyFill="1" applyBorder="1" applyAlignment="1">
      <alignment horizontal="center" vertical="center"/>
    </xf>
    <xf numFmtId="0" fontId="40" fillId="2" borderId="13" xfId="7" applyFont="1" applyFill="1" applyBorder="1" applyAlignment="1">
      <alignment horizontal="center" vertical="center"/>
    </xf>
    <xf numFmtId="0" fontId="36" fillId="0" borderId="0" xfId="2" applyFont="1" applyProtection="1">
      <protection locked="0"/>
    </xf>
    <xf numFmtId="0" fontId="36" fillId="0" borderId="9"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6" fillId="0" borderId="10" xfId="2" applyFont="1" applyBorder="1" applyProtection="1">
      <protection locked="0"/>
    </xf>
    <xf numFmtId="0" fontId="36" fillId="0" borderId="10" xfId="2" applyFont="1" applyBorder="1" applyAlignment="1" applyProtection="1">
      <alignment vertical="center" wrapText="1"/>
      <protection locked="0"/>
    </xf>
    <xf numFmtId="0" fontId="8" fillId="10" borderId="1" xfId="2" applyFont="1" applyFill="1" applyBorder="1" applyAlignment="1" applyProtection="1">
      <alignment horizontal="center" vertical="center" shrinkToFit="1"/>
      <protection locked="0"/>
    </xf>
    <xf numFmtId="0" fontId="8" fillId="10" borderId="2" xfId="2" applyFont="1" applyFill="1" applyBorder="1" applyAlignment="1" applyProtection="1">
      <alignment horizontal="center" vertical="center" shrinkToFit="1"/>
      <protection locked="0"/>
    </xf>
    <xf numFmtId="0" fontId="8" fillId="10" borderId="1" xfId="2" applyFont="1" applyFill="1" applyBorder="1" applyAlignment="1" applyProtection="1">
      <alignment vertical="center" shrinkToFit="1"/>
      <protection locked="0"/>
    </xf>
    <xf numFmtId="0" fontId="8" fillId="10" borderId="1" xfId="2" applyFont="1" applyFill="1" applyBorder="1" applyAlignment="1" applyProtection="1">
      <alignment horizontal="center" vertical="center"/>
      <protection locked="0"/>
    </xf>
    <xf numFmtId="0" fontId="8" fillId="10" borderId="1" xfId="2" applyFont="1" applyFill="1" applyBorder="1" applyAlignment="1" applyProtection="1">
      <alignment vertical="center"/>
      <protection locked="0"/>
    </xf>
    <xf numFmtId="0" fontId="8" fillId="10" borderId="2" xfId="2" applyFont="1" applyFill="1" applyBorder="1" applyAlignment="1" applyProtection="1">
      <alignment horizontal="center" vertical="center"/>
      <protection locked="0"/>
    </xf>
    <xf numFmtId="0" fontId="23" fillId="10" borderId="2" xfId="2" applyFont="1" applyFill="1" applyBorder="1" applyAlignment="1" applyProtection="1">
      <alignment horizontal="center" vertical="center" wrapText="1" shrinkToFit="1"/>
      <protection locked="0"/>
    </xf>
    <xf numFmtId="0" fontId="8" fillId="10" borderId="9" xfId="2" applyFont="1" applyFill="1" applyBorder="1" applyAlignment="1" applyProtection="1">
      <alignment horizontal="center" vertical="center" shrinkToFit="1"/>
      <protection locked="0"/>
    </xf>
    <xf numFmtId="0" fontId="8" fillId="10" borderId="13" xfId="2" applyFont="1" applyFill="1" applyBorder="1" applyAlignment="1" applyProtection="1">
      <alignment horizontal="center" vertical="center" shrinkToFit="1"/>
      <protection locked="0"/>
    </xf>
    <xf numFmtId="0" fontId="8" fillId="10" borderId="6" xfId="2" applyFont="1" applyFill="1" applyBorder="1" applyAlignment="1" applyProtection="1">
      <alignment horizontal="center" vertical="center"/>
      <protection locked="0"/>
    </xf>
    <xf numFmtId="0" fontId="8" fillId="10" borderId="9" xfId="2" applyFont="1" applyFill="1" applyBorder="1" applyAlignment="1" applyProtection="1">
      <alignment horizontal="center" vertical="center"/>
      <protection locked="0"/>
    </xf>
    <xf numFmtId="0" fontId="36" fillId="10" borderId="1" xfId="7" applyFont="1" applyFill="1" applyBorder="1" applyAlignment="1">
      <alignment horizontal="center" vertical="center"/>
    </xf>
    <xf numFmtId="0" fontId="36" fillId="10" borderId="1" xfId="2" applyFont="1" applyFill="1" applyBorder="1" applyAlignment="1" applyProtection="1">
      <alignment horizontal="center" vertical="center"/>
      <protection locked="0"/>
    </xf>
    <xf numFmtId="0" fontId="36" fillId="10" borderId="1" xfId="7" applyFont="1" applyFill="1" applyBorder="1" applyAlignment="1">
      <alignment vertical="center" shrinkToFit="1"/>
    </xf>
    <xf numFmtId="0" fontId="36" fillId="10" borderId="1" xfId="2" applyFont="1" applyFill="1" applyBorder="1" applyAlignment="1">
      <alignment vertical="center" shrinkToFit="1"/>
    </xf>
    <xf numFmtId="178" fontId="36" fillId="10" borderId="1" xfId="7" applyNumberFormat="1" applyFont="1" applyFill="1" applyBorder="1" applyAlignment="1">
      <alignment horizontal="center" vertical="center"/>
    </xf>
    <xf numFmtId="188" fontId="36" fillId="10" borderId="1" xfId="7" applyNumberFormat="1" applyFont="1" applyFill="1" applyBorder="1" applyAlignment="1">
      <alignment horizontal="right" vertical="center" shrinkToFit="1"/>
    </xf>
    <xf numFmtId="201" fontId="8" fillId="10" borderId="3" xfId="2" applyNumberFormat="1" applyFont="1" applyFill="1" applyBorder="1" applyAlignment="1">
      <alignment horizontal="center" vertical="center" shrinkToFit="1"/>
    </xf>
    <xf numFmtId="176" fontId="8" fillId="10" borderId="1" xfId="2" applyNumberFormat="1" applyFont="1" applyFill="1" applyBorder="1" applyAlignment="1">
      <alignment horizontal="center" vertical="center" shrinkToFit="1"/>
    </xf>
    <xf numFmtId="176" fontId="8" fillId="10" borderId="14"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wrapText="1"/>
    </xf>
    <xf numFmtId="185" fontId="8" fillId="10" borderId="8" xfId="2" applyNumberFormat="1" applyFont="1" applyFill="1" applyBorder="1" applyAlignment="1" applyProtection="1">
      <alignment horizontal="center" vertical="center" shrinkToFit="1"/>
      <protection locked="0"/>
    </xf>
    <xf numFmtId="198" fontId="8" fillId="10" borderId="1" xfId="2" applyNumberFormat="1" applyFont="1" applyFill="1" applyBorder="1" applyAlignment="1" applyProtection="1">
      <alignment horizontal="center" vertical="center" shrinkToFit="1"/>
      <protection locked="0"/>
    </xf>
    <xf numFmtId="191" fontId="8" fillId="10" borderId="1" xfId="2" applyNumberFormat="1" applyFont="1" applyFill="1" applyBorder="1" applyAlignment="1" applyProtection="1">
      <alignment horizontal="center" vertical="center" shrinkToFit="1"/>
      <protection locked="0"/>
    </xf>
    <xf numFmtId="0" fontId="46" fillId="10" borderId="1" xfId="2" applyFont="1" applyFill="1" applyBorder="1" applyAlignment="1" applyProtection="1">
      <alignment horizontal="center" vertical="center" shrinkToFit="1"/>
      <protection locked="0"/>
    </xf>
    <xf numFmtId="199" fontId="8" fillId="10" borderId="1" xfId="2" applyNumberFormat="1" applyFont="1" applyFill="1" applyBorder="1" applyAlignment="1" applyProtection="1">
      <alignment vertical="center"/>
      <protection locked="0"/>
    </xf>
    <xf numFmtId="185" fontId="8" fillId="10" borderId="8" xfId="2" applyNumberFormat="1" applyFont="1" applyFill="1" applyBorder="1" applyAlignment="1" applyProtection="1">
      <alignment horizontal="center" vertical="center"/>
      <protection locked="0"/>
    </xf>
    <xf numFmtId="0" fontId="8" fillId="10" borderId="8" xfId="2" applyFont="1" applyFill="1" applyBorder="1" applyAlignment="1" applyProtection="1">
      <alignment horizontal="center" vertical="center"/>
      <protection locked="0"/>
    </xf>
    <xf numFmtId="0" fontId="14" fillId="10" borderId="8" xfId="4" applyFont="1" applyFill="1" applyBorder="1" applyAlignment="1">
      <alignment horizontal="center" vertical="center" shrinkToFit="1"/>
    </xf>
    <xf numFmtId="178" fontId="14" fillId="10" borderId="8" xfId="4" applyNumberFormat="1" applyFont="1" applyFill="1" applyBorder="1" applyAlignment="1">
      <alignment horizontal="center" vertical="center" shrinkToFit="1"/>
    </xf>
    <xf numFmtId="178" fontId="14" fillId="10" borderId="3" xfId="4" applyNumberFormat="1" applyFont="1" applyFill="1" applyBorder="1" applyAlignment="1">
      <alignment horizontal="center" vertical="center" shrinkToFit="1"/>
    </xf>
    <xf numFmtId="0" fontId="14" fillId="10" borderId="3" xfId="4" applyFont="1" applyFill="1" applyBorder="1" applyAlignment="1">
      <alignment horizontal="center" vertical="center" shrinkToFit="1"/>
    </xf>
    <xf numFmtId="178" fontId="8" fillId="10" borderId="1" xfId="4" applyNumberFormat="1" applyFont="1" applyFill="1" applyBorder="1">
      <alignment vertical="center"/>
    </xf>
    <xf numFmtId="199" fontId="8" fillId="10" borderId="1" xfId="4" applyNumberFormat="1" applyFont="1" applyFill="1" applyBorder="1" applyAlignment="1">
      <alignment horizontal="center" vertical="center"/>
    </xf>
    <xf numFmtId="0" fontId="14" fillId="10" borderId="1" xfId="2" applyFont="1" applyFill="1" applyBorder="1" applyAlignment="1" applyProtection="1">
      <alignment horizontal="center" vertical="center" wrapText="1"/>
      <protection locked="0"/>
    </xf>
    <xf numFmtId="0" fontId="25" fillId="10" borderId="1" xfId="2" applyFont="1" applyFill="1" applyBorder="1" applyAlignment="1" applyProtection="1">
      <alignment horizontal="center" vertical="center" wrapText="1"/>
      <protection locked="0"/>
    </xf>
    <xf numFmtId="192" fontId="25" fillId="10" borderId="1" xfId="2" applyNumberFormat="1" applyFont="1" applyFill="1" applyBorder="1" applyAlignment="1" applyProtection="1">
      <alignment horizontal="center" vertical="center" shrinkToFit="1"/>
      <protection locked="0"/>
    </xf>
    <xf numFmtId="178" fontId="14" fillId="10" borderId="17" xfId="5" applyNumberFormat="1" applyFont="1" applyFill="1" applyBorder="1" applyAlignment="1">
      <alignment horizontal="center" vertical="center" shrinkToFit="1"/>
    </xf>
    <xf numFmtId="192" fontId="14" fillId="10" borderId="1" xfId="5" applyNumberFormat="1" applyFont="1" applyFill="1" applyBorder="1" applyAlignment="1">
      <alignment horizontal="center" vertical="center" shrinkToFit="1"/>
    </xf>
    <xf numFmtId="0" fontId="14" fillId="10" borderId="45" xfId="5" applyFont="1" applyFill="1" applyBorder="1" applyAlignment="1">
      <alignment horizontal="center" vertical="center" shrinkToFit="1"/>
    </xf>
    <xf numFmtId="0" fontId="14" fillId="10" borderId="26" xfId="5" applyFont="1" applyFill="1" applyBorder="1" applyAlignment="1">
      <alignment vertical="center" shrinkToFit="1"/>
    </xf>
    <xf numFmtId="0" fontId="14" fillId="10" borderId="27" xfId="5" applyFont="1" applyFill="1" applyBorder="1" applyAlignment="1">
      <alignment vertical="center" shrinkToFit="1"/>
    </xf>
    <xf numFmtId="0" fontId="14" fillId="10" borderId="28" xfId="5" applyFont="1" applyFill="1" applyBorder="1" applyAlignment="1">
      <alignment vertical="center" shrinkToFit="1"/>
    </xf>
    <xf numFmtId="0" fontId="14" fillId="10" borderId="44" xfId="5" applyFont="1" applyFill="1" applyBorder="1" applyAlignment="1">
      <alignment vertical="center" shrinkToFit="1"/>
    </xf>
    <xf numFmtId="0" fontId="14" fillId="10" borderId="26" xfId="5" applyFont="1" applyFill="1" applyBorder="1" applyAlignment="1">
      <alignment horizontal="center" vertical="center" shrinkToFit="1"/>
    </xf>
    <xf numFmtId="0" fontId="14" fillId="10" borderId="27" xfId="5" applyFont="1" applyFill="1" applyBorder="1" applyAlignment="1">
      <alignment horizontal="center" vertical="center" shrinkToFit="1"/>
    </xf>
    <xf numFmtId="0" fontId="14" fillId="10" borderId="8" xfId="5" applyFont="1" applyFill="1" applyBorder="1" applyAlignment="1">
      <alignment horizontal="center" vertical="center" shrinkToFit="1"/>
    </xf>
    <xf numFmtId="2" fontId="14" fillId="10" borderId="29" xfId="5" applyNumberFormat="1" applyFont="1" applyFill="1" applyBorder="1" applyAlignment="1">
      <alignment horizontal="center" vertical="center" shrinkToFit="1"/>
    </xf>
    <xf numFmtId="2" fontId="14" fillId="10" borderId="27" xfId="5" applyNumberFormat="1" applyFont="1" applyFill="1" applyBorder="1" applyAlignment="1">
      <alignment horizontal="center" vertical="center" shrinkToFit="1"/>
    </xf>
    <xf numFmtId="2" fontId="14" fillId="10" borderId="8" xfId="5" applyNumberFormat="1" applyFont="1" applyFill="1" applyBorder="1" applyAlignment="1">
      <alignment horizontal="center" vertical="center" shrinkToFit="1"/>
    </xf>
    <xf numFmtId="2" fontId="14" fillId="10" borderId="44" xfId="5" applyNumberFormat="1" applyFont="1" applyFill="1" applyBorder="1" applyAlignment="1">
      <alignment horizontal="center" vertical="center" shrinkToFit="1"/>
    </xf>
    <xf numFmtId="2" fontId="14" fillId="10" borderId="16" xfId="5" applyNumberFormat="1" applyFont="1" applyFill="1" applyBorder="1" applyAlignment="1">
      <alignment horizontal="center" vertical="center" shrinkToFit="1"/>
    </xf>
    <xf numFmtId="192" fontId="14" fillId="10" borderId="1" xfId="6" applyNumberFormat="1" applyFont="1" applyFill="1" applyBorder="1" applyAlignment="1">
      <alignment horizontal="center" vertical="center" shrinkToFit="1"/>
    </xf>
    <xf numFmtId="179" fontId="14" fillId="10" borderId="26" xfId="5" applyNumberFormat="1" applyFont="1" applyFill="1" applyBorder="1" applyAlignment="1">
      <alignment horizontal="center" vertical="center" shrinkToFit="1"/>
    </xf>
    <xf numFmtId="179" fontId="14" fillId="10" borderId="27" xfId="5" applyNumberFormat="1" applyFont="1" applyFill="1" applyBorder="1" applyAlignment="1">
      <alignment horizontal="center" vertical="center" shrinkToFit="1"/>
    </xf>
    <xf numFmtId="0" fontId="14" fillId="10" borderId="8" xfId="5" applyFont="1" applyFill="1" applyBorder="1" applyAlignment="1">
      <alignment vertical="center" shrinkToFit="1"/>
    </xf>
    <xf numFmtId="0" fontId="14" fillId="10" borderId="29" xfId="5" applyFont="1" applyFill="1" applyBorder="1" applyAlignment="1">
      <alignment vertical="center" shrinkToFit="1"/>
    </xf>
    <xf numFmtId="185" fontId="14" fillId="10" borderId="19" xfId="5" applyNumberFormat="1" applyFont="1" applyFill="1" applyBorder="1" applyAlignment="1">
      <alignment horizontal="center" vertical="center" shrinkToFit="1"/>
    </xf>
    <xf numFmtId="185" fontId="14" fillId="10" borderId="45" xfId="5" applyNumberFormat="1" applyFont="1" applyFill="1" applyBorder="1" applyAlignment="1">
      <alignment horizontal="center" vertical="center" shrinkToFit="1"/>
    </xf>
    <xf numFmtId="185" fontId="14" fillId="10" borderId="27" xfId="5" applyNumberFormat="1" applyFont="1" applyFill="1" applyBorder="1" applyAlignment="1">
      <alignment horizontal="center" vertical="center" shrinkToFit="1"/>
    </xf>
    <xf numFmtId="185" fontId="14" fillId="10" borderId="3" xfId="5" applyNumberFormat="1" applyFont="1" applyFill="1" applyBorder="1" applyAlignment="1">
      <alignment horizontal="center" vertical="center" shrinkToFit="1"/>
    </xf>
    <xf numFmtId="2" fontId="14" fillId="10" borderId="2" xfId="5" applyNumberFormat="1" applyFont="1" applyFill="1" applyBorder="1" applyAlignment="1">
      <alignment horizontal="center" vertical="center" shrinkToFit="1"/>
    </xf>
    <xf numFmtId="2" fontId="14" fillId="10" borderId="45" xfId="5" applyNumberFormat="1" applyFont="1" applyFill="1" applyBorder="1" applyAlignment="1">
      <alignment horizontal="center" vertical="center" shrinkToFit="1"/>
    </xf>
    <xf numFmtId="2" fontId="14" fillId="10" borderId="3" xfId="5" applyNumberFormat="1" applyFont="1" applyFill="1" applyBorder="1" applyAlignment="1">
      <alignment horizontal="center" vertical="center" shrinkToFit="1"/>
    </xf>
    <xf numFmtId="0" fontId="0" fillId="7" borderId="1" xfId="0" applyFill="1" applyBorder="1" applyAlignment="1">
      <alignment horizontal="center" vertical="center"/>
    </xf>
    <xf numFmtId="0" fontId="0" fillId="0" borderId="0" xfId="0" applyAlignment="1">
      <alignment horizontal="left" vertical="top" wrapText="1"/>
    </xf>
    <xf numFmtId="0" fontId="0" fillId="0" borderId="0" xfId="0">
      <alignment vertical="center"/>
    </xf>
    <xf numFmtId="0" fontId="0" fillId="0" borderId="0" xfId="0" applyAlignment="1">
      <alignment horizontal="left" vertical="center" wrapText="1"/>
    </xf>
    <xf numFmtId="0" fontId="0" fillId="0" borderId="0" xfId="0" applyAlignment="1">
      <alignmen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8" fillId="2" borderId="2" xfId="2" applyFont="1" applyFill="1" applyBorder="1" applyAlignment="1">
      <alignment horizontal="center" vertical="center"/>
    </xf>
    <xf numFmtId="0" fontId="8" fillId="2" borderId="8" xfId="2" applyFont="1" applyFill="1" applyBorder="1" applyAlignment="1">
      <alignment horizontal="center" vertical="center"/>
    </xf>
    <xf numFmtId="0" fontId="8" fillId="2" borderId="2"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8" fillId="10" borderId="2" xfId="2" applyFont="1" applyFill="1" applyBorder="1" applyAlignment="1" applyProtection="1">
      <alignment horizontal="center" vertical="center"/>
      <protection locked="0"/>
    </xf>
    <xf numFmtId="0" fontId="8" fillId="8" borderId="3" xfId="2" applyFont="1" applyFill="1" applyBorder="1" applyAlignment="1" applyProtection="1">
      <alignment horizontal="center" vertical="center"/>
      <protection locked="0"/>
    </xf>
    <xf numFmtId="0" fontId="8" fillId="8" borderId="8" xfId="2"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8" borderId="8" xfId="2"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shrinkToFit="1"/>
    </xf>
    <xf numFmtId="0" fontId="8" fillId="10" borderId="1" xfId="2" applyFont="1" applyFill="1" applyBorder="1" applyAlignment="1" applyProtection="1">
      <alignment horizontal="center" vertical="center" shrinkToFit="1"/>
      <protection locked="0"/>
    </xf>
    <xf numFmtId="0" fontId="8" fillId="8" borderId="1" xfId="2" applyFont="1" applyFill="1" applyBorder="1" applyAlignment="1" applyProtection="1">
      <alignment horizontal="center" vertical="center" shrinkToFit="1"/>
      <protection locked="0"/>
    </xf>
    <xf numFmtId="0" fontId="8" fillId="2" borderId="14" xfId="2" applyFont="1" applyFill="1" applyBorder="1" applyAlignment="1">
      <alignment horizontal="center" vertical="center" textRotation="255" shrinkToFit="1"/>
    </xf>
    <xf numFmtId="0" fontId="8" fillId="2" borderId="13" xfId="2" applyFont="1" applyFill="1" applyBorder="1" applyAlignment="1">
      <alignment horizontal="center" vertical="center" textRotation="255" shrinkToFit="1"/>
    </xf>
    <xf numFmtId="0" fontId="8" fillId="2" borderId="15" xfId="2" applyFont="1" applyFill="1" applyBorder="1" applyAlignment="1">
      <alignment horizontal="center" vertical="center" textRotation="255" shrinkToFit="1"/>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2" applyFont="1" applyFill="1" applyBorder="1" applyAlignment="1">
      <alignment horizontal="center" vertical="center" textRotation="255" wrapText="1" shrinkToFit="1"/>
    </xf>
    <xf numFmtId="0" fontId="8" fillId="2" borderId="5" xfId="2" applyFont="1" applyFill="1" applyBorder="1" applyAlignment="1">
      <alignment horizontal="center" vertical="center" textRotation="255" shrinkToFit="1"/>
    </xf>
    <xf numFmtId="0" fontId="8" fillId="2" borderId="12" xfId="2" applyFont="1" applyFill="1" applyBorder="1" applyAlignment="1">
      <alignment horizontal="center" vertical="center" textRotation="255" shrinkToFit="1"/>
    </xf>
    <xf numFmtId="0" fontId="8" fillId="2" borderId="4" xfId="2" applyFont="1" applyFill="1" applyBorder="1" applyAlignment="1">
      <alignment horizontal="center" vertical="center" textRotation="255" shrinkToFit="1"/>
    </xf>
    <xf numFmtId="0" fontId="8" fillId="2" borderId="9" xfId="2" applyFont="1" applyFill="1" applyBorder="1" applyAlignment="1">
      <alignment horizontal="center" vertical="center" textRotation="255" shrinkToFit="1"/>
    </xf>
    <xf numFmtId="0" fontId="8" fillId="2" borderId="11" xfId="2" applyFont="1" applyFill="1" applyBorder="1" applyAlignment="1">
      <alignment horizontal="center" vertical="center" textRotation="255" shrinkToFi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8" fillId="10" borderId="3" xfId="2" applyFont="1" applyFill="1" applyBorder="1" applyAlignment="1">
      <alignment horizontal="center" vertical="center" shrinkToFit="1"/>
    </xf>
    <xf numFmtId="0" fontId="8" fillId="8" borderId="3" xfId="2" applyFont="1" applyFill="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13" xfId="2" applyFont="1" applyFill="1" applyBorder="1" applyAlignment="1">
      <alignment horizontal="center" vertical="center" shrinkToFit="1"/>
    </xf>
    <xf numFmtId="0" fontId="8" fillId="10" borderId="2" xfId="2" applyFont="1" applyFill="1" applyBorder="1" applyAlignment="1">
      <alignment horizontal="center" vertical="center" shrinkToFit="1"/>
    </xf>
    <xf numFmtId="0" fontId="8" fillId="8" borderId="8" xfId="2" applyFont="1" applyFill="1" applyBorder="1" applyAlignment="1">
      <alignment horizontal="center" vertical="center" shrinkToFit="1"/>
    </xf>
    <xf numFmtId="0" fontId="8" fillId="0" borderId="2" xfId="2" applyFont="1" applyBorder="1" applyAlignment="1">
      <alignment horizontal="center" vertical="center" shrinkToFit="1"/>
    </xf>
    <xf numFmtId="0" fontId="8" fillId="0" borderId="3" xfId="2" applyFont="1" applyBorder="1" applyAlignment="1">
      <alignment horizontal="center" vertical="center" shrinkToFit="1"/>
    </xf>
    <xf numFmtId="0" fontId="8" fillId="2" borderId="14" xfId="2" applyFont="1" applyFill="1" applyBorder="1" applyAlignment="1">
      <alignment horizontal="center" vertical="center" textRotation="255"/>
    </xf>
    <xf numFmtId="0" fontId="8" fillId="2" borderId="15" xfId="2" applyFont="1" applyFill="1" applyBorder="1" applyAlignment="1">
      <alignment horizontal="center" vertical="center" textRotation="255"/>
    </xf>
    <xf numFmtId="0" fontId="8" fillId="2" borderId="14" xfId="2" applyFont="1" applyFill="1" applyBorder="1" applyAlignment="1">
      <alignment horizontal="center" vertical="center" shrinkToFit="1"/>
    </xf>
    <xf numFmtId="0" fontId="8" fillId="10" borderId="14" xfId="2" applyFont="1" applyFill="1" applyBorder="1" applyAlignment="1">
      <alignment horizontal="left" vertical="center" shrinkToFit="1"/>
    </xf>
    <xf numFmtId="0" fontId="8" fillId="8" borderId="14" xfId="2" applyFont="1" applyFill="1" applyBorder="1" applyAlignment="1">
      <alignment horizontal="left" vertical="center" shrinkToFit="1"/>
    </xf>
    <xf numFmtId="0" fontId="8" fillId="2" borderId="1" xfId="2" applyFont="1" applyFill="1" applyBorder="1" applyAlignment="1">
      <alignment horizontal="center" vertical="center" shrinkToFit="1"/>
    </xf>
    <xf numFmtId="0" fontId="47" fillId="10" borderId="6" xfId="2" applyFont="1" applyFill="1" applyBorder="1" applyAlignment="1">
      <alignment horizontal="center" vertical="center" wrapText="1" shrinkToFit="1"/>
    </xf>
    <xf numFmtId="0" fontId="14" fillId="8" borderId="7" xfId="2" applyFont="1" applyFill="1" applyBorder="1" applyAlignment="1">
      <alignment horizontal="center" vertical="center" shrinkToFit="1"/>
    </xf>
    <xf numFmtId="0" fontId="14" fillId="8" borderId="5" xfId="2" applyFont="1" applyFill="1" applyBorder="1" applyAlignment="1">
      <alignment horizontal="center" vertical="center" shrinkToFit="1"/>
    </xf>
    <xf numFmtId="0" fontId="14" fillId="8" borderId="9" xfId="2" applyFont="1" applyFill="1" applyBorder="1" applyAlignment="1">
      <alignment horizontal="center" vertical="center" shrinkToFit="1"/>
    </xf>
    <xf numFmtId="0" fontId="14" fillId="8" borderId="10" xfId="2" applyFont="1" applyFill="1" applyBorder="1" applyAlignment="1">
      <alignment horizontal="center" vertical="center" shrinkToFit="1"/>
    </xf>
    <xf numFmtId="0" fontId="14" fillId="8" borderId="11" xfId="2" applyFont="1" applyFill="1" applyBorder="1" applyAlignment="1">
      <alignment horizontal="center" vertical="center" shrinkToFit="1"/>
    </xf>
    <xf numFmtId="176" fontId="8" fillId="10" borderId="2" xfId="2" applyNumberFormat="1" applyFont="1" applyFill="1" applyBorder="1" applyAlignment="1">
      <alignment horizontal="center" vertical="center" shrinkToFit="1"/>
    </xf>
    <xf numFmtId="176" fontId="8" fillId="8" borderId="3" xfId="2" applyNumberFormat="1" applyFont="1" applyFill="1" applyBorder="1" applyAlignment="1">
      <alignment horizontal="center" vertical="center" shrinkToFit="1"/>
    </xf>
    <xf numFmtId="176" fontId="8" fillId="8" borderId="8" xfId="2" applyNumberFormat="1" applyFont="1" applyFill="1" applyBorder="1" applyAlignment="1">
      <alignment horizontal="center" vertical="center" shrinkToFit="1"/>
    </xf>
    <xf numFmtId="0" fontId="8" fillId="10" borderId="13" xfId="2" applyFont="1" applyFill="1" applyBorder="1" applyAlignment="1">
      <alignment horizontal="left" vertical="center" shrinkToFit="1"/>
    </xf>
    <xf numFmtId="0" fontId="8" fillId="8" borderId="13" xfId="2" applyFont="1" applyFill="1" applyBorder="1" applyAlignment="1">
      <alignment horizontal="left" vertical="center" shrinkToFit="1"/>
    </xf>
    <xf numFmtId="0" fontId="8" fillId="10" borderId="6" xfId="2" applyFont="1" applyFill="1" applyBorder="1" applyAlignment="1">
      <alignment horizontal="center" vertical="center" shrinkToFit="1"/>
    </xf>
    <xf numFmtId="0" fontId="8" fillId="8" borderId="7" xfId="2" applyFont="1" applyFill="1" applyBorder="1" applyAlignment="1">
      <alignment horizontal="center" vertical="center" shrinkToFit="1"/>
    </xf>
    <xf numFmtId="0" fontId="8" fillId="8" borderId="5" xfId="2" applyFont="1" applyFill="1" applyBorder="1" applyAlignment="1">
      <alignment horizontal="center" vertical="center" shrinkToFit="1"/>
    </xf>
    <xf numFmtId="0" fontId="8" fillId="8" borderId="9" xfId="2" applyFont="1" applyFill="1" applyBorder="1" applyAlignment="1">
      <alignment horizontal="center" vertical="center" shrinkToFit="1"/>
    </xf>
    <xf numFmtId="0" fontId="8" fillId="8" borderId="10" xfId="2" applyFont="1" applyFill="1" applyBorder="1" applyAlignment="1">
      <alignment horizontal="center" vertical="center" shrinkToFit="1"/>
    </xf>
    <xf numFmtId="0" fontId="8" fillId="8" borderId="11" xfId="2" applyFont="1" applyFill="1" applyBorder="1" applyAlignment="1">
      <alignment horizontal="center" vertical="center" shrinkToFit="1"/>
    </xf>
    <xf numFmtId="0" fontId="8" fillId="10" borderId="1" xfId="2" applyFont="1" applyFill="1" applyBorder="1" applyAlignment="1">
      <alignment horizontal="center" vertical="center" shrinkToFit="1"/>
    </xf>
    <xf numFmtId="0" fontId="8" fillId="8" borderId="1" xfId="2" applyFont="1" applyFill="1" applyBorder="1" applyAlignment="1">
      <alignment horizontal="center" vertical="center" shrinkToFit="1"/>
    </xf>
    <xf numFmtId="0" fontId="8" fillId="2" borderId="12" xfId="2" applyFont="1" applyFill="1" applyBorder="1" applyAlignment="1">
      <alignment horizontal="center" vertical="center" shrinkToFit="1"/>
    </xf>
    <xf numFmtId="200" fontId="45" fillId="10" borderId="9" xfId="1" applyNumberFormat="1" applyFont="1" applyFill="1" applyBorder="1" applyAlignment="1" applyProtection="1">
      <alignment horizontal="center" vertical="center" shrinkToFit="1"/>
      <protection locked="0"/>
    </xf>
    <xf numFmtId="200" fontId="45" fillId="8" borderId="10" xfId="1" applyNumberFormat="1" applyFont="1" applyFill="1" applyBorder="1" applyAlignment="1" applyProtection="1">
      <alignment horizontal="center" vertical="center" shrinkToFit="1"/>
      <protection locked="0"/>
    </xf>
    <xf numFmtId="200" fontId="45" fillId="8" borderId="11" xfId="1" applyNumberFormat="1" applyFont="1" applyFill="1" applyBorder="1" applyAlignment="1" applyProtection="1">
      <alignment horizontal="center" vertical="center" shrinkToFit="1"/>
      <protection locked="0"/>
    </xf>
    <xf numFmtId="14" fontId="8" fillId="10" borderId="9" xfId="2" applyNumberFormat="1" applyFont="1" applyFill="1" applyBorder="1" applyAlignment="1" applyProtection="1">
      <alignment horizontal="center" vertical="center" shrinkToFit="1"/>
      <protection locked="0"/>
    </xf>
    <xf numFmtId="0" fontId="8" fillId="8" borderId="11" xfId="2" applyFont="1" applyFill="1" applyBorder="1" applyAlignment="1" applyProtection="1">
      <alignment horizontal="center" vertical="center" shrinkToFit="1"/>
      <protection locked="0"/>
    </xf>
    <xf numFmtId="0" fontId="8" fillId="10" borderId="12" xfId="2" applyFont="1" applyFill="1" applyBorder="1" applyAlignment="1" applyProtection="1">
      <alignment horizontal="center" vertical="center" shrinkToFit="1"/>
      <protection locked="0"/>
    </xf>
    <xf numFmtId="0" fontId="8" fillId="8" borderId="4" xfId="2" applyFont="1" applyFill="1" applyBorder="1" applyAlignment="1" applyProtection="1">
      <alignment horizontal="center" vertical="center" shrinkToFit="1"/>
      <protection locked="0"/>
    </xf>
    <xf numFmtId="200" fontId="45" fillId="10" borderId="2" xfId="1" applyNumberFormat="1" applyFont="1" applyFill="1" applyBorder="1" applyAlignment="1" applyProtection="1">
      <alignment horizontal="center" vertical="center" shrinkToFit="1"/>
      <protection locked="0"/>
    </xf>
    <xf numFmtId="200" fontId="45" fillId="8" borderId="3" xfId="1" applyNumberFormat="1" applyFont="1" applyFill="1" applyBorder="1" applyAlignment="1" applyProtection="1">
      <alignment horizontal="center" vertical="center" shrinkToFit="1"/>
      <protection locked="0"/>
    </xf>
    <xf numFmtId="200" fontId="45" fillId="8" borderId="8" xfId="1" applyNumberFormat="1"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xf>
    <xf numFmtId="0" fontId="8" fillId="2" borderId="12" xfId="2" applyFont="1" applyFill="1" applyBorder="1" applyAlignment="1">
      <alignment horizontal="center" vertical="center" textRotation="255"/>
    </xf>
    <xf numFmtId="0" fontId="8" fillId="2" borderId="4" xfId="2" applyFont="1" applyFill="1" applyBorder="1" applyAlignment="1">
      <alignment horizontal="center" vertical="center" textRotation="255"/>
    </xf>
    <xf numFmtId="0" fontId="8" fillId="2" borderId="9" xfId="2" applyFont="1" applyFill="1" applyBorder="1" applyAlignment="1">
      <alignment horizontal="center" vertical="center" textRotation="255"/>
    </xf>
    <xf numFmtId="0" fontId="8" fillId="2" borderId="11" xfId="2" applyFont="1" applyFill="1" applyBorder="1" applyAlignment="1">
      <alignment horizontal="center" vertical="center" textRotation="255"/>
    </xf>
    <xf numFmtId="0" fontId="8" fillId="2" borderId="1" xfId="2" applyFont="1" applyFill="1" applyBorder="1" applyAlignment="1" applyProtection="1">
      <alignment horizontal="center" vertical="center"/>
      <protection locked="0"/>
    </xf>
    <xf numFmtId="0" fontId="46" fillId="10" borderId="6" xfId="2" applyFont="1" applyFill="1" applyBorder="1" applyAlignment="1">
      <alignment horizontal="center" vertical="center" shrinkToFit="1"/>
    </xf>
    <xf numFmtId="4" fontId="8" fillId="2" borderId="6" xfId="2" applyNumberFormat="1" applyFont="1" applyFill="1" applyBorder="1" applyAlignment="1">
      <alignment horizontal="center" vertical="center" shrinkToFit="1"/>
    </xf>
    <xf numFmtId="4" fontId="8" fillId="2" borderId="5" xfId="2" applyNumberFormat="1" applyFont="1" applyFill="1" applyBorder="1" applyAlignment="1">
      <alignment horizontal="center" vertical="center" shrinkToFit="1"/>
    </xf>
    <xf numFmtId="4" fontId="8" fillId="2" borderId="9" xfId="2" applyNumberFormat="1" applyFont="1" applyFill="1" applyBorder="1" applyAlignment="1">
      <alignment horizontal="center" vertical="center" shrinkToFit="1"/>
    </xf>
    <xf numFmtId="4" fontId="8" fillId="2" borderId="11" xfId="2" applyNumberFormat="1" applyFont="1" applyFill="1" applyBorder="1" applyAlignment="1">
      <alignment horizontal="center" vertical="center" shrinkToFit="1"/>
    </xf>
    <xf numFmtId="176" fontId="8" fillId="10" borderId="6" xfId="2" applyNumberFormat="1" applyFont="1" applyFill="1" applyBorder="1" applyAlignment="1">
      <alignment horizontal="center" vertical="center" shrinkToFit="1"/>
    </xf>
    <xf numFmtId="176" fontId="8" fillId="8" borderId="7" xfId="2" applyNumberFormat="1" applyFont="1" applyFill="1" applyBorder="1" applyAlignment="1">
      <alignment horizontal="center" vertical="center" shrinkToFit="1"/>
    </xf>
    <xf numFmtId="176" fontId="8" fillId="8" borderId="5" xfId="2" applyNumberFormat="1" applyFont="1" applyFill="1" applyBorder="1" applyAlignment="1">
      <alignment horizontal="center" vertical="center" shrinkToFit="1"/>
    </xf>
    <xf numFmtId="176" fontId="8" fillId="8" borderId="9" xfId="2" applyNumberFormat="1" applyFont="1" applyFill="1" applyBorder="1" applyAlignment="1">
      <alignment horizontal="center" vertical="center" shrinkToFit="1"/>
    </xf>
    <xf numFmtId="176" fontId="8" fillId="8" borderId="10" xfId="2" applyNumberFormat="1" applyFont="1" applyFill="1" applyBorder="1" applyAlignment="1">
      <alignment horizontal="center" vertical="center" shrinkToFit="1"/>
    </xf>
    <xf numFmtId="176" fontId="8" fillId="8" borderId="11" xfId="2" applyNumberFormat="1" applyFont="1" applyFill="1" applyBorder="1" applyAlignment="1">
      <alignment horizontal="center" vertical="center" shrinkToFit="1"/>
    </xf>
    <xf numFmtId="200" fontId="8" fillId="10" borderId="2" xfId="1" applyNumberFormat="1" applyFont="1" applyFill="1" applyBorder="1" applyAlignment="1" applyProtection="1">
      <alignment horizontal="center" vertical="center" shrinkToFit="1"/>
      <protection locked="0"/>
    </xf>
    <xf numFmtId="200" fontId="8" fillId="8" borderId="3" xfId="1" applyNumberFormat="1" applyFont="1" applyFill="1" applyBorder="1" applyAlignment="1" applyProtection="1">
      <alignment horizontal="center" vertical="center" shrinkToFit="1"/>
      <protection locked="0"/>
    </xf>
    <xf numFmtId="200" fontId="8" fillId="8" borderId="8" xfId="1" applyNumberFormat="1" applyFont="1" applyFill="1" applyBorder="1" applyAlignment="1" applyProtection="1">
      <alignment horizontal="center" vertical="center" shrinkToFit="1"/>
      <protection locked="0"/>
    </xf>
    <xf numFmtId="0" fontId="8" fillId="2" borderId="6" xfId="2" applyFont="1" applyFill="1" applyBorder="1" applyAlignment="1">
      <alignment horizontal="center" vertical="center"/>
    </xf>
    <xf numFmtId="0" fontId="8" fillId="2" borderId="2" xfId="2" applyFont="1" applyFill="1" applyBorder="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protection locked="0"/>
    </xf>
    <xf numFmtId="0" fontId="8" fillId="8" borderId="1" xfId="2" applyFont="1" applyFill="1" applyBorder="1" applyAlignment="1" applyProtection="1">
      <alignment horizontal="center" vertical="center"/>
      <protection locked="0"/>
    </xf>
    <xf numFmtId="184" fontId="8" fillId="10" borderId="15" xfId="2" applyNumberFormat="1" applyFont="1" applyFill="1" applyBorder="1" applyAlignment="1" applyProtection="1">
      <alignment horizontal="center" vertical="center"/>
      <protection locked="0"/>
    </xf>
    <xf numFmtId="184" fontId="8" fillId="8" borderId="15" xfId="2" applyNumberFormat="1" applyFont="1" applyFill="1" applyBorder="1" applyAlignment="1" applyProtection="1">
      <alignment horizontal="center" vertical="center"/>
      <protection locked="0"/>
    </xf>
    <xf numFmtId="0" fontId="8" fillId="2" borderId="6" xfId="2" applyFont="1" applyFill="1" applyBorder="1" applyAlignment="1">
      <alignment horizontal="center" vertical="center" textRotation="255"/>
    </xf>
    <xf numFmtId="0" fontId="8" fillId="2" borderId="5" xfId="2" applyFont="1" applyFill="1" applyBorder="1" applyAlignment="1">
      <alignment horizontal="center" vertical="center" textRotation="255"/>
    </xf>
    <xf numFmtId="0" fontId="8" fillId="10" borderId="13" xfId="2" applyFont="1" applyFill="1" applyBorder="1" applyAlignment="1" applyProtection="1">
      <alignment horizontal="center" vertical="center"/>
      <protection locked="0"/>
    </xf>
    <xf numFmtId="0" fontId="8" fillId="8" borderId="13" xfId="2" applyFont="1" applyFill="1" applyBorder="1" applyAlignment="1" applyProtection="1">
      <alignment horizontal="center" vertical="center"/>
      <protection locked="0"/>
    </xf>
    <xf numFmtId="0" fontId="8" fillId="2" borderId="13" xfId="2" applyFont="1" applyFill="1" applyBorder="1" applyAlignment="1">
      <alignment horizontal="center" vertical="center" textRotation="255"/>
    </xf>
    <xf numFmtId="0" fontId="8" fillId="10" borderId="14" xfId="2" applyFont="1" applyFill="1" applyBorder="1" applyAlignment="1" applyProtection="1">
      <alignment horizontal="center" vertical="center"/>
      <protection locked="0"/>
    </xf>
    <xf numFmtId="0" fontId="8" fillId="8" borderId="14" xfId="2" applyFont="1" applyFill="1" applyBorder="1" applyAlignment="1" applyProtection="1">
      <alignment horizontal="center" vertical="center"/>
      <protection locked="0"/>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2" xfId="2" applyFont="1" applyFill="1" applyBorder="1" applyAlignment="1">
      <alignment horizontal="center" vertical="center" justifyLastLine="1" shrinkToFit="1"/>
    </xf>
    <xf numFmtId="0" fontId="8" fillId="2" borderId="3" xfId="2" applyFont="1" applyFill="1" applyBorder="1" applyAlignment="1">
      <alignment horizontal="center" vertical="center" justifyLastLine="1" shrinkToFit="1"/>
    </xf>
    <xf numFmtId="0" fontId="8" fillId="2" borderId="8" xfId="2" applyFont="1" applyFill="1" applyBorder="1" applyAlignment="1">
      <alignment horizontal="center" vertical="center" justifyLastLine="1" shrinkToFit="1"/>
    </xf>
    <xf numFmtId="202" fontId="8" fillId="10" borderId="2" xfId="2" applyNumberFormat="1" applyFont="1" applyFill="1" applyBorder="1" applyAlignment="1" applyProtection="1">
      <alignment horizontal="center" vertical="center"/>
      <protection locked="0"/>
    </xf>
    <xf numFmtId="202" fontId="8" fillId="8" borderId="3" xfId="2" applyNumberFormat="1" applyFont="1" applyFill="1" applyBorder="1" applyAlignment="1" applyProtection="1">
      <alignment horizontal="center" vertical="center"/>
      <protection locked="0"/>
    </xf>
    <xf numFmtId="183" fontId="8" fillId="10" borderId="2" xfId="2" applyNumberFormat="1" applyFont="1" applyFill="1" applyBorder="1" applyAlignment="1" applyProtection="1">
      <alignment horizontal="center" vertical="center"/>
      <protection locked="0"/>
    </xf>
    <xf numFmtId="183" fontId="8" fillId="8" borderId="3" xfId="2" applyNumberFormat="1" applyFont="1" applyFill="1" applyBorder="1" applyAlignment="1" applyProtection="1">
      <alignment horizontal="center" vertical="center"/>
      <protection locked="0"/>
    </xf>
    <xf numFmtId="182" fontId="8" fillId="10" borderId="1" xfId="2" applyNumberFormat="1" applyFont="1" applyFill="1" applyBorder="1" applyAlignment="1" applyProtection="1">
      <alignment horizontal="center" vertical="center"/>
      <protection locked="0"/>
    </xf>
    <xf numFmtId="182" fontId="8" fillId="8" borderId="1" xfId="2" applyNumberFormat="1" applyFont="1" applyFill="1" applyBorder="1" applyAlignment="1" applyProtection="1">
      <alignment horizontal="center" vertical="center"/>
      <protection locked="0"/>
    </xf>
    <xf numFmtId="0" fontId="8" fillId="0" borderId="8" xfId="2" applyFont="1" applyBorder="1" applyAlignment="1">
      <alignment horizontal="center" vertical="center" shrinkToFit="1"/>
    </xf>
    <xf numFmtId="180" fontId="8" fillId="10" borderId="2" xfId="2" applyNumberFormat="1" applyFont="1" applyFill="1" applyBorder="1" applyAlignment="1" applyProtection="1">
      <alignment horizontal="center" vertical="center"/>
      <protection locked="0"/>
    </xf>
    <xf numFmtId="180" fontId="8" fillId="8" borderId="8" xfId="2" applyNumberFormat="1" applyFont="1" applyFill="1" applyBorder="1" applyAlignment="1" applyProtection="1">
      <alignment horizontal="center" vertical="center"/>
      <protection locked="0"/>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8" xfId="2" applyFont="1" applyBorder="1" applyAlignment="1">
      <alignment horizontal="center" vertical="center"/>
    </xf>
    <xf numFmtId="181" fontId="8" fillId="10" borderId="1" xfId="2" applyNumberFormat="1" applyFont="1" applyFill="1" applyBorder="1" applyAlignment="1" applyProtection="1">
      <alignment horizontal="center" vertical="center"/>
      <protection locked="0"/>
    </xf>
    <xf numFmtId="181" fontId="8" fillId="8" borderId="1" xfId="2" applyNumberFormat="1" applyFont="1" applyFill="1" applyBorder="1" applyAlignment="1" applyProtection="1">
      <alignment horizontal="center" vertical="center"/>
      <protection locked="0"/>
    </xf>
    <xf numFmtId="0" fontId="36" fillId="10" borderId="1" xfId="7" applyFont="1" applyFill="1" applyBorder="1" applyAlignment="1">
      <alignment horizontal="center" vertical="center" shrinkToFit="1"/>
    </xf>
    <xf numFmtId="0" fontId="36" fillId="8" borderId="1" xfId="2" applyFont="1" applyFill="1" applyBorder="1" applyAlignment="1">
      <alignment horizontal="center" vertical="center" shrinkToFit="1"/>
    </xf>
    <xf numFmtId="0" fontId="36" fillId="10" borderId="2" xfId="7" applyFont="1" applyFill="1" applyBorder="1" applyAlignment="1">
      <alignment horizontal="center" vertical="center" shrinkToFit="1"/>
    </xf>
    <xf numFmtId="0" fontId="36" fillId="8" borderId="8" xfId="2" applyFont="1" applyFill="1" applyBorder="1" applyAlignment="1">
      <alignment horizontal="center" vertical="center" shrinkToFit="1"/>
    </xf>
    <xf numFmtId="0" fontId="36" fillId="10" borderId="2" xfId="7" applyFont="1" applyFill="1" applyBorder="1" applyAlignment="1">
      <alignment horizontal="center" vertical="center"/>
    </xf>
    <xf numFmtId="0" fontId="36" fillId="8" borderId="8" xfId="7" applyFont="1" applyFill="1" applyBorder="1" applyAlignment="1">
      <alignment horizontal="center" vertical="center"/>
    </xf>
    <xf numFmtId="0" fontId="36" fillId="10" borderId="2" xfId="2" applyFont="1" applyFill="1" applyBorder="1" applyAlignment="1">
      <alignment horizontal="left" vertical="center" shrinkToFit="1"/>
    </xf>
    <xf numFmtId="0" fontId="36" fillId="8" borderId="3" xfId="2" applyFont="1" applyFill="1" applyBorder="1" applyAlignment="1">
      <alignment horizontal="left" vertical="center" shrinkToFit="1"/>
    </xf>
    <xf numFmtId="0" fontId="36" fillId="8" borderId="8" xfId="2" applyFont="1" applyFill="1" applyBorder="1" applyAlignment="1">
      <alignment horizontal="left" vertical="center" shrinkToFit="1"/>
    </xf>
    <xf numFmtId="0" fontId="36" fillId="2" borderId="6" xfId="2" applyFont="1" applyFill="1" applyBorder="1" applyAlignment="1" applyProtection="1">
      <alignment horizontal="center" vertical="center" wrapText="1"/>
      <protection locked="0"/>
    </xf>
    <xf numFmtId="0" fontId="36" fillId="2" borderId="5" xfId="2" applyFont="1" applyFill="1" applyBorder="1" applyAlignment="1" applyProtection="1">
      <alignment horizontal="center" vertical="center" wrapText="1"/>
      <protection locked="0"/>
    </xf>
    <xf numFmtId="0" fontId="36" fillId="2" borderId="9" xfId="2" applyFont="1" applyFill="1" applyBorder="1" applyAlignment="1" applyProtection="1">
      <alignment horizontal="center" vertical="center" wrapText="1"/>
      <protection locked="0"/>
    </xf>
    <xf numFmtId="0" fontId="36" fillId="2" borderId="11" xfId="2" applyFont="1" applyFill="1" applyBorder="1" applyAlignment="1" applyProtection="1">
      <alignment horizontal="center" vertical="center" wrapText="1"/>
      <protection locked="0"/>
    </xf>
    <xf numFmtId="0" fontId="36" fillId="8" borderId="8" xfId="7" applyFont="1" applyFill="1" applyBorder="1" applyAlignment="1">
      <alignment horizontal="center" vertical="center" shrinkToFit="1"/>
    </xf>
    <xf numFmtId="0" fontId="36" fillId="2" borderId="0" xfId="2" applyFont="1" applyFill="1" applyAlignment="1">
      <alignment horizontal="center" vertical="center" wrapText="1"/>
    </xf>
    <xf numFmtId="0" fontId="36" fillId="2" borderId="4" xfId="2" applyFont="1" applyFill="1" applyBorder="1" applyAlignment="1">
      <alignment horizontal="center" vertical="center" wrapText="1"/>
    </xf>
    <xf numFmtId="0" fontId="36" fillId="2" borderId="10" xfId="2" applyFont="1" applyFill="1" applyBorder="1" applyAlignment="1">
      <alignment horizontal="center" vertical="center" wrapText="1"/>
    </xf>
    <xf numFmtId="0" fontId="36" fillId="2" borderId="11" xfId="2" applyFont="1" applyFill="1" applyBorder="1" applyAlignment="1">
      <alignment horizontal="center" vertical="center" wrapText="1"/>
    </xf>
    <xf numFmtId="0" fontId="36" fillId="2" borderId="6" xfId="2" applyFont="1" applyFill="1" applyBorder="1" applyAlignment="1">
      <alignment horizontal="center" vertical="center" wrapText="1"/>
    </xf>
    <xf numFmtId="0" fontId="36" fillId="2" borderId="7" xfId="2" applyFont="1" applyFill="1" applyBorder="1" applyAlignment="1">
      <alignment horizontal="center" vertical="center" wrapText="1"/>
    </xf>
    <xf numFmtId="0" fontId="36" fillId="2" borderId="12" xfId="2" applyFont="1" applyFill="1" applyBorder="1" applyAlignment="1" applyProtection="1">
      <alignment horizontal="center" vertical="center" wrapText="1"/>
      <protection locked="0"/>
    </xf>
    <xf numFmtId="0" fontId="36" fillId="2" borderId="4" xfId="2" applyFont="1" applyFill="1" applyBorder="1" applyAlignment="1" applyProtection="1">
      <alignment horizontal="center" vertical="center" wrapText="1"/>
      <protection locked="0"/>
    </xf>
    <xf numFmtId="0" fontId="36" fillId="2" borderId="2" xfId="2" applyFont="1" applyFill="1" applyBorder="1" applyAlignment="1">
      <alignment horizontal="center" vertical="center" shrinkToFit="1"/>
    </xf>
    <xf numFmtId="0" fontId="36" fillId="2" borderId="3" xfId="2" applyFont="1" applyFill="1" applyBorder="1" applyAlignment="1">
      <alignment horizontal="center" vertical="center" shrinkToFit="1"/>
    </xf>
    <xf numFmtId="0" fontId="36" fillId="2" borderId="8" xfId="2" applyFont="1" applyFill="1" applyBorder="1" applyAlignment="1">
      <alignment horizontal="center" vertical="center" shrinkToFit="1"/>
    </xf>
    <xf numFmtId="0" fontId="36" fillId="8" borderId="3" xfId="7" applyFont="1" applyFill="1" applyBorder="1" applyAlignment="1">
      <alignment horizontal="center" vertical="center" shrinkToFit="1"/>
    </xf>
    <xf numFmtId="0" fontId="41" fillId="2" borderId="14" xfId="2" applyFont="1" applyFill="1" applyBorder="1" applyAlignment="1" applyProtection="1">
      <alignment horizontal="center" vertical="center" wrapText="1" shrinkToFit="1"/>
      <protection locked="0"/>
    </xf>
    <xf numFmtId="0" fontId="41" fillId="2" borderId="13" xfId="2" applyFont="1" applyFill="1" applyBorder="1" applyAlignment="1" applyProtection="1">
      <alignment horizontal="center" vertical="center" wrapText="1" shrinkToFi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0" fillId="2" borderId="1" xfId="2" applyFont="1" applyFill="1" applyBorder="1" applyAlignment="1" applyProtection="1">
      <alignment horizontal="center" vertical="center" wrapText="1"/>
      <protection locked="0"/>
    </xf>
    <xf numFmtId="0" fontId="40" fillId="2" borderId="1" xfId="2" applyFont="1" applyFill="1" applyBorder="1" applyAlignment="1">
      <alignment horizontal="center" vertical="center" wrapTex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36" fillId="2" borderId="13" xfId="7" applyFont="1" applyFill="1" applyBorder="1" applyAlignment="1">
      <alignment horizontal="center" vertical="center" wrapText="1"/>
    </xf>
    <xf numFmtId="0" fontId="36" fillId="2" borderId="1" xfId="2" applyFont="1" applyFill="1" applyBorder="1" applyAlignment="1">
      <alignment horizontal="center" vertical="center" wrapText="1"/>
    </xf>
    <xf numFmtId="0" fontId="36" fillId="2" borderId="15" xfId="7" applyFont="1" applyFill="1" applyBorder="1" applyAlignment="1">
      <alignment horizontal="center" vertical="center" wrapText="1"/>
    </xf>
    <xf numFmtId="0" fontId="36" fillId="2" borderId="14" xfId="2" applyFont="1" applyFill="1" applyBorder="1" applyAlignment="1">
      <alignment horizontal="center" vertical="center" wrapText="1"/>
    </xf>
    <xf numFmtId="0" fontId="36" fillId="2" borderId="5" xfId="2" applyFont="1" applyFill="1" applyBorder="1" applyAlignment="1">
      <alignment horizontal="center" vertical="center" wrapText="1"/>
    </xf>
    <xf numFmtId="0" fontId="36" fillId="2" borderId="9" xfId="2" applyFont="1" applyFill="1" applyBorder="1" applyAlignment="1">
      <alignment horizontal="center" vertical="center" wrapText="1"/>
    </xf>
    <xf numFmtId="0" fontId="36" fillId="2" borderId="14" xfId="2" applyFont="1" applyFill="1" applyBorder="1" applyAlignment="1" applyProtection="1">
      <alignment horizontal="center" vertical="center" wrapText="1"/>
      <protection locked="0"/>
    </xf>
    <xf numFmtId="0" fontId="36" fillId="2" borderId="13" xfId="2" applyFont="1" applyFill="1" applyBorder="1" applyAlignment="1" applyProtection="1">
      <alignment horizontal="center" vertical="center" wrapText="1"/>
      <protection locked="0"/>
    </xf>
    <xf numFmtId="0" fontId="40" fillId="2" borderId="14" xfId="2" applyFont="1" applyFill="1" applyBorder="1" applyAlignment="1" applyProtection="1">
      <alignment horizontal="center" vertical="center" wrapText="1"/>
      <protection locked="0"/>
    </xf>
    <xf numFmtId="0" fontId="40"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36" fillId="2" borderId="6" xfId="7" quotePrefix="1" applyFont="1" applyFill="1" applyBorder="1" applyAlignment="1">
      <alignment horizontal="center" vertical="center" shrinkToFit="1"/>
    </xf>
    <xf numFmtId="0" fontId="36" fillId="2" borderId="5" xfId="7" quotePrefix="1" applyFont="1" applyFill="1" applyBorder="1" applyAlignment="1">
      <alignment horizontal="center" vertical="center" shrinkToFit="1"/>
    </xf>
    <xf numFmtId="0" fontId="36" fillId="2" borderId="9" xfId="7" quotePrefix="1" applyFont="1" applyFill="1" applyBorder="1" applyAlignment="1">
      <alignment horizontal="center" vertical="center" shrinkToFit="1"/>
    </xf>
    <xf numFmtId="0" fontId="36" fillId="2" borderId="11" xfId="7" quotePrefix="1" applyFont="1" applyFill="1" applyBorder="1" applyAlignment="1">
      <alignment horizontal="center" vertical="center" shrinkToFit="1"/>
    </xf>
    <xf numFmtId="0" fontId="36" fillId="2" borderId="6" xfId="7" applyFont="1" applyFill="1" applyBorder="1" applyAlignment="1">
      <alignment horizontal="center" vertical="center"/>
    </xf>
    <xf numFmtId="0" fontId="36" fillId="2" borderId="7" xfId="7" applyFont="1" applyFill="1" applyBorder="1" applyAlignment="1">
      <alignment horizontal="center" vertical="center"/>
    </xf>
    <xf numFmtId="0" fontId="36" fillId="2" borderId="5" xfId="7" applyFont="1" applyFill="1" applyBorder="1" applyAlignment="1">
      <alignment horizontal="center" vertical="center"/>
    </xf>
    <xf numFmtId="0" fontId="36" fillId="2" borderId="9" xfId="7" applyFont="1" applyFill="1" applyBorder="1" applyAlignment="1">
      <alignment horizontal="center" vertical="center"/>
    </xf>
    <xf numFmtId="0" fontId="36" fillId="2" borderId="10" xfId="7" applyFont="1" applyFill="1" applyBorder="1" applyAlignment="1">
      <alignment horizontal="center" vertical="center"/>
    </xf>
    <xf numFmtId="0" fontId="36" fillId="2" borderId="11" xfId="7" applyFont="1" applyFill="1" applyBorder="1" applyAlignment="1">
      <alignment horizontal="center" vertical="center"/>
    </xf>
    <xf numFmtId="0" fontId="36" fillId="2" borderId="6" xfId="2" applyFont="1" applyFill="1" applyBorder="1" applyAlignment="1">
      <alignment horizontal="center" vertical="center" shrinkToFit="1"/>
    </xf>
    <xf numFmtId="0" fontId="36" fillId="2" borderId="7" xfId="2" applyFont="1" applyFill="1" applyBorder="1" applyAlignment="1">
      <alignment horizontal="center" vertical="center" shrinkToFit="1"/>
    </xf>
    <xf numFmtId="0" fontId="36" fillId="2" borderId="5" xfId="2" applyFont="1" applyFill="1" applyBorder="1" applyAlignment="1">
      <alignment horizontal="center" vertical="center" shrinkToFit="1"/>
    </xf>
    <xf numFmtId="0" fontId="36" fillId="2" borderId="9" xfId="2" applyFont="1" applyFill="1" applyBorder="1" applyAlignment="1">
      <alignment horizontal="center" vertical="center" shrinkToFit="1"/>
    </xf>
    <xf numFmtId="0" fontId="36" fillId="2" borderId="10" xfId="2" applyFont="1" applyFill="1" applyBorder="1" applyAlignment="1">
      <alignment horizontal="center" vertical="center" shrinkToFit="1"/>
    </xf>
    <xf numFmtId="0" fontId="36" fillId="2" borderId="11" xfId="2" applyFont="1" applyFill="1" applyBorder="1" applyAlignment="1">
      <alignment horizontal="center" vertical="center" shrinkToFit="1"/>
    </xf>
    <xf numFmtId="0" fontId="36" fillId="2" borderId="6" xfId="7" applyFont="1" applyFill="1" applyBorder="1" applyAlignment="1">
      <alignment horizontal="center" vertical="center" shrinkToFit="1"/>
    </xf>
    <xf numFmtId="0" fontId="36" fillId="2" borderId="7" xfId="7" applyFont="1" applyFill="1" applyBorder="1" applyAlignment="1">
      <alignment horizontal="center" vertical="center" shrinkToFit="1"/>
    </xf>
    <xf numFmtId="0" fontId="36" fillId="2" borderId="5" xfId="7" applyFont="1" applyFill="1" applyBorder="1" applyAlignment="1">
      <alignment horizontal="center" vertical="center" shrinkToFit="1"/>
    </xf>
    <xf numFmtId="0" fontId="36" fillId="2" borderId="9" xfId="7" applyFont="1" applyFill="1" applyBorder="1" applyAlignment="1">
      <alignment horizontal="center" vertical="center" shrinkToFit="1"/>
    </xf>
    <xf numFmtId="0" fontId="36" fillId="2" borderId="10" xfId="7" applyFont="1" applyFill="1" applyBorder="1" applyAlignment="1">
      <alignment horizontal="center" vertical="center" shrinkToFit="1"/>
    </xf>
    <xf numFmtId="0" fontId="36" fillId="2" borderId="11" xfId="7" applyFont="1" applyFill="1" applyBorder="1" applyAlignment="1">
      <alignment horizontal="center" vertical="center" shrinkToFit="1"/>
    </xf>
    <xf numFmtId="0" fontId="36" fillId="2" borderId="1" xfId="2" applyFont="1" applyFill="1" applyBorder="1" applyAlignment="1">
      <alignment horizontal="center" vertical="center" wrapText="1" shrinkToFit="1"/>
    </xf>
    <xf numFmtId="0" fontId="37" fillId="0" borderId="10" xfId="2" applyFont="1" applyBorder="1" applyAlignment="1">
      <alignment horizontal="left" vertical="center"/>
    </xf>
    <xf numFmtId="0" fontId="36" fillId="2" borderId="14" xfId="2" applyFont="1" applyFill="1" applyBorder="1" applyAlignment="1">
      <alignment horizontal="center" vertical="center"/>
    </xf>
    <xf numFmtId="195" fontId="38" fillId="10" borderId="6" xfId="2" applyNumberFormat="1" applyFont="1" applyFill="1" applyBorder="1" applyAlignment="1">
      <alignment horizontal="left" vertical="center"/>
    </xf>
    <xf numFmtId="195" fontId="38" fillId="8" borderId="7" xfId="2" applyNumberFormat="1" applyFont="1" applyFill="1" applyBorder="1" applyAlignment="1">
      <alignment horizontal="left" vertical="center"/>
    </xf>
    <xf numFmtId="195" fontId="38" fillId="8" borderId="5" xfId="2" applyNumberFormat="1" applyFont="1" applyFill="1" applyBorder="1" applyAlignment="1">
      <alignment horizontal="left" vertical="center"/>
    </xf>
    <xf numFmtId="0" fontId="36" fillId="2" borderId="1" xfId="2" applyFont="1" applyFill="1" applyBorder="1" applyAlignment="1">
      <alignment horizontal="center" vertical="center"/>
    </xf>
    <xf numFmtId="195" fontId="38" fillId="10" borderId="2" xfId="2" applyNumberFormat="1" applyFont="1" applyFill="1" applyBorder="1" applyAlignment="1">
      <alignment horizontal="left" vertical="center" shrinkToFit="1"/>
    </xf>
    <xf numFmtId="195" fontId="38" fillId="8" borderId="3" xfId="2" applyNumberFormat="1" applyFont="1" applyFill="1" applyBorder="1" applyAlignment="1">
      <alignment horizontal="left" vertical="center" shrinkToFit="1"/>
    </xf>
    <xf numFmtId="195" fontId="38" fillId="8" borderId="8" xfId="2" applyNumberFormat="1" applyFont="1" applyFill="1" applyBorder="1" applyAlignment="1">
      <alignment horizontal="left" vertical="center" shrinkToFit="1"/>
    </xf>
    <xf numFmtId="0" fontId="36" fillId="2" borderId="13" xfId="2" applyFont="1" applyFill="1" applyBorder="1" applyAlignment="1">
      <alignment horizontal="center" vertical="center"/>
    </xf>
    <xf numFmtId="195" fontId="38" fillId="10" borderId="9" xfId="2" applyNumberFormat="1" applyFont="1" applyFill="1" applyBorder="1" applyAlignment="1">
      <alignment horizontal="left" vertical="center"/>
    </xf>
    <xf numFmtId="195" fontId="38" fillId="8" borderId="10" xfId="2" applyNumberFormat="1" applyFont="1" applyFill="1" applyBorder="1" applyAlignment="1">
      <alignment horizontal="left" vertical="center"/>
    </xf>
    <xf numFmtId="195" fontId="38" fillId="8" borderId="11" xfId="2" applyNumberFormat="1" applyFont="1" applyFill="1" applyBorder="1" applyAlignment="1">
      <alignment horizontal="left" vertical="center"/>
    </xf>
    <xf numFmtId="0" fontId="36" fillId="2" borderId="1" xfId="2" applyFont="1" applyFill="1" applyBorder="1" applyAlignment="1">
      <alignment horizontal="center" vertical="center" shrinkToFit="1"/>
    </xf>
    <xf numFmtId="177" fontId="36" fillId="10" borderId="1" xfId="2" applyNumberFormat="1" applyFont="1" applyFill="1" applyBorder="1" applyAlignment="1">
      <alignment horizontal="center" vertical="center" wrapText="1" shrinkToFit="1"/>
    </xf>
    <xf numFmtId="177" fontId="36" fillId="8" borderId="1" xfId="2" applyNumberFormat="1" applyFont="1" applyFill="1" applyBorder="1" applyAlignment="1">
      <alignment horizontal="center" vertical="center" wrapText="1" shrinkToFit="1"/>
    </xf>
    <xf numFmtId="195" fontId="36" fillId="10" borderId="6" xfId="2" applyNumberFormat="1" applyFont="1" applyFill="1" applyBorder="1" applyAlignment="1">
      <alignment horizontal="center" vertical="center" wrapText="1" shrinkToFit="1"/>
    </xf>
    <xf numFmtId="195" fontId="36" fillId="8" borderId="7" xfId="2" applyNumberFormat="1" applyFont="1" applyFill="1" applyBorder="1" applyAlignment="1">
      <alignment horizontal="center" vertical="center" wrapText="1" shrinkToFit="1"/>
    </xf>
    <xf numFmtId="195" fontId="36" fillId="8" borderId="5" xfId="2" applyNumberFormat="1" applyFont="1" applyFill="1" applyBorder="1" applyAlignment="1">
      <alignment horizontal="center" vertical="center" wrapText="1" shrinkToFit="1"/>
    </xf>
    <xf numFmtId="195" fontId="36" fillId="8" borderId="9" xfId="2" applyNumberFormat="1" applyFont="1" applyFill="1" applyBorder="1" applyAlignment="1">
      <alignment horizontal="center" vertical="center" wrapText="1" shrinkToFit="1"/>
    </xf>
    <xf numFmtId="195" fontId="36" fillId="8" borderId="10" xfId="2" applyNumberFormat="1" applyFont="1" applyFill="1" applyBorder="1" applyAlignment="1">
      <alignment horizontal="center" vertical="center" wrapText="1" shrinkToFit="1"/>
    </xf>
    <xf numFmtId="195" fontId="36" fillId="8" borderId="11" xfId="2" applyNumberFormat="1" applyFont="1" applyFill="1" applyBorder="1" applyAlignment="1">
      <alignment horizontal="center" vertical="center" wrapText="1" shrinkToFit="1"/>
    </xf>
    <xf numFmtId="0" fontId="8" fillId="2" borderId="13" xfId="2" applyFont="1" applyFill="1" applyBorder="1" applyAlignment="1">
      <alignment vertical="center" textRotation="255"/>
    </xf>
    <xf numFmtId="0" fontId="8" fillId="2" borderId="1" xfId="2" applyFont="1" applyFill="1" applyBorder="1" applyAlignment="1">
      <alignment vertical="center" textRotation="255"/>
    </xf>
    <xf numFmtId="0" fontId="8" fillId="0" borderId="13" xfId="2" applyFont="1" applyBorder="1" applyAlignment="1" applyProtection="1">
      <alignment horizontal="center"/>
      <protection locked="0"/>
    </xf>
    <xf numFmtId="0" fontId="8" fillId="0" borderId="1" xfId="2" applyFont="1" applyBorder="1" applyAlignment="1" applyProtection="1">
      <alignment horizontal="center"/>
      <protection locked="0"/>
    </xf>
    <xf numFmtId="0" fontId="9" fillId="0" borderId="0" xfId="2" applyFont="1" applyAlignment="1">
      <alignment horizontal="left" vertical="center"/>
    </xf>
    <xf numFmtId="195" fontId="8" fillId="10" borderId="6" xfId="2" applyNumberFormat="1" applyFont="1" applyFill="1" applyBorder="1" applyAlignment="1">
      <alignment horizontal="left" vertical="center"/>
    </xf>
    <xf numFmtId="195" fontId="8" fillId="8" borderId="7" xfId="2" applyNumberFormat="1" applyFont="1" applyFill="1" applyBorder="1" applyAlignment="1">
      <alignment horizontal="left" vertical="center"/>
    </xf>
    <xf numFmtId="195" fontId="8" fillId="8" borderId="5" xfId="2" applyNumberFormat="1" applyFont="1" applyFill="1" applyBorder="1" applyAlignment="1">
      <alignment horizontal="left" vertical="center"/>
    </xf>
    <xf numFmtId="0" fontId="8" fillId="2" borderId="1" xfId="2" applyFont="1" applyFill="1" applyBorder="1" applyAlignment="1">
      <alignment horizontal="center" vertical="center"/>
    </xf>
    <xf numFmtId="195" fontId="8" fillId="10" borderId="1" xfId="2" applyNumberFormat="1" applyFont="1" applyFill="1" applyBorder="1" applyAlignment="1">
      <alignment horizontal="left" vertical="center" shrinkToFit="1"/>
    </xf>
    <xf numFmtId="195" fontId="8" fillId="8" borderId="1" xfId="2" applyNumberFormat="1" applyFont="1" applyFill="1" applyBorder="1" applyAlignment="1">
      <alignment horizontal="left" vertical="center" shrinkToFit="1"/>
    </xf>
    <xf numFmtId="195" fontId="8" fillId="10" borderId="6" xfId="2" applyNumberFormat="1" applyFont="1" applyFill="1" applyBorder="1" applyAlignment="1">
      <alignment horizontal="center" vertical="center" wrapText="1" shrinkToFit="1"/>
    </xf>
    <xf numFmtId="195" fontId="8" fillId="8" borderId="7" xfId="2" applyNumberFormat="1" applyFont="1" applyFill="1" applyBorder="1" applyAlignment="1">
      <alignment horizontal="center" vertical="center" wrapText="1" shrinkToFit="1"/>
    </xf>
    <xf numFmtId="195" fontId="8" fillId="8" borderId="5" xfId="2" applyNumberFormat="1" applyFont="1" applyFill="1" applyBorder="1" applyAlignment="1">
      <alignment horizontal="center" vertical="center" wrapText="1" shrinkToFit="1"/>
    </xf>
    <xf numFmtId="195" fontId="8" fillId="8" borderId="9" xfId="2" applyNumberFormat="1" applyFont="1" applyFill="1" applyBorder="1" applyAlignment="1">
      <alignment horizontal="center" vertical="center" wrapText="1" shrinkToFit="1"/>
    </xf>
    <xf numFmtId="195" fontId="8" fillId="8" borderId="10" xfId="2" applyNumberFormat="1" applyFont="1" applyFill="1" applyBorder="1" applyAlignment="1">
      <alignment horizontal="center" vertical="center" wrapText="1" shrinkToFit="1"/>
    </xf>
    <xf numFmtId="195" fontId="8" fillId="8" borderId="11" xfId="2" applyNumberFormat="1" applyFont="1" applyFill="1" applyBorder="1" applyAlignment="1">
      <alignment horizontal="center" vertical="center" wrapText="1" shrinkToFit="1"/>
    </xf>
    <xf numFmtId="0" fontId="8" fillId="2" borderId="6" xfId="2" applyFont="1" applyFill="1" applyBorder="1" applyAlignment="1">
      <alignment horizontal="center" vertical="center" wrapText="1" shrinkToFit="1"/>
    </xf>
    <xf numFmtId="0" fontId="8" fillId="2" borderId="7"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8" fillId="2" borderId="9" xfId="2" applyFont="1" applyFill="1" applyBorder="1" applyAlignment="1">
      <alignment horizontal="center" vertical="center" wrapText="1" shrinkToFit="1"/>
    </xf>
    <xf numFmtId="0" fontId="8" fillId="2" borderId="10" xfId="2" applyFont="1" applyFill="1" applyBorder="1" applyAlignment="1">
      <alignment horizontal="center" vertical="center" wrapText="1" shrinkToFit="1"/>
    </xf>
    <xf numFmtId="0" fontId="8" fillId="2" borderId="11" xfId="2" applyFont="1" applyFill="1" applyBorder="1" applyAlignment="1">
      <alignment horizontal="center" vertical="center" wrapText="1" shrinkToFit="1"/>
    </xf>
    <xf numFmtId="176" fontId="8" fillId="10" borderId="6" xfId="2" applyNumberFormat="1" applyFont="1" applyFill="1" applyBorder="1" applyAlignment="1">
      <alignment horizontal="center" vertical="center"/>
    </xf>
    <xf numFmtId="176" fontId="8" fillId="8" borderId="7" xfId="2" applyNumberFormat="1" applyFont="1" applyFill="1" applyBorder="1" applyAlignment="1">
      <alignment horizontal="center" vertical="center"/>
    </xf>
    <xf numFmtId="176" fontId="8" fillId="8" borderId="5" xfId="2" applyNumberFormat="1" applyFont="1" applyFill="1" applyBorder="1" applyAlignment="1">
      <alignment horizontal="center" vertical="center"/>
    </xf>
    <xf numFmtId="176" fontId="8" fillId="8" borderId="9" xfId="2" applyNumberFormat="1" applyFont="1" applyFill="1" applyBorder="1" applyAlignment="1">
      <alignment horizontal="center" vertical="center"/>
    </xf>
    <xf numFmtId="176" fontId="8" fillId="8" borderId="10" xfId="2" applyNumberFormat="1" applyFont="1" applyFill="1" applyBorder="1" applyAlignment="1">
      <alignment horizontal="center" vertical="center"/>
    </xf>
    <xf numFmtId="176" fontId="8" fillId="8" borderId="11" xfId="2" applyNumberFormat="1" applyFont="1" applyFill="1" applyBorder="1" applyAlignment="1">
      <alignment horizontal="center" vertical="center"/>
    </xf>
    <xf numFmtId="195" fontId="8" fillId="10" borderId="9" xfId="2" applyNumberFormat="1" applyFont="1" applyFill="1" applyBorder="1" applyAlignment="1">
      <alignment horizontal="left" vertical="center"/>
    </xf>
    <xf numFmtId="195" fontId="8" fillId="8" borderId="10" xfId="2" applyNumberFormat="1" applyFont="1" applyFill="1" applyBorder="1" applyAlignment="1">
      <alignment horizontal="left" vertical="center"/>
    </xf>
    <xf numFmtId="195" fontId="8" fillId="8" borderId="11" xfId="2" applyNumberFormat="1" applyFont="1" applyFill="1" applyBorder="1" applyAlignment="1">
      <alignment horizontal="left" vertical="center"/>
    </xf>
    <xf numFmtId="0" fontId="8" fillId="2" borderId="1" xfId="2" applyFont="1" applyFill="1" applyBorder="1" applyAlignment="1">
      <alignment horizontal="center" vertical="center" wrapText="1"/>
    </xf>
    <xf numFmtId="177" fontId="8" fillId="10" borderId="2" xfId="2" applyNumberFormat="1" applyFont="1" applyFill="1" applyBorder="1" applyAlignment="1">
      <alignment horizontal="center" vertical="center" shrinkToFit="1"/>
    </xf>
    <xf numFmtId="177" fontId="8" fillId="9" borderId="3" xfId="2" applyNumberFormat="1" applyFont="1" applyFill="1" applyBorder="1" applyAlignment="1">
      <alignment horizontal="center" vertical="center" shrinkToFit="1"/>
    </xf>
    <xf numFmtId="177" fontId="8" fillId="9" borderId="8" xfId="2" applyNumberFormat="1" applyFont="1" applyFill="1" applyBorder="1" applyAlignment="1">
      <alignment horizontal="center" vertical="center" shrinkToFit="1"/>
    </xf>
    <xf numFmtId="49" fontId="8" fillId="10" borderId="1" xfId="2" applyNumberFormat="1" applyFont="1" applyFill="1" applyBorder="1" applyAlignment="1">
      <alignment horizontal="center" vertical="center"/>
    </xf>
    <xf numFmtId="49" fontId="8" fillId="8" borderId="1" xfId="2" applyNumberFormat="1" applyFont="1" applyFill="1" applyBorder="1" applyAlignment="1">
      <alignment horizontal="center" vertical="center"/>
    </xf>
    <xf numFmtId="0" fontId="8" fillId="10" borderId="7" xfId="2" applyFont="1" applyFill="1" applyBorder="1" applyAlignment="1">
      <alignment horizontal="center" vertical="center" wrapText="1" shrinkToFit="1"/>
    </xf>
    <xf numFmtId="0" fontId="8" fillId="8" borderId="7" xfId="2" applyFont="1" applyFill="1" applyBorder="1" applyAlignment="1">
      <alignment horizontal="center" vertical="center" wrapText="1" shrinkToFit="1"/>
    </xf>
    <xf numFmtId="0" fontId="8" fillId="8" borderId="10" xfId="2" applyFont="1" applyFill="1" applyBorder="1" applyAlignment="1">
      <alignment horizontal="center" vertical="center" wrapText="1" shrinkToFit="1"/>
    </xf>
    <xf numFmtId="176" fontId="8" fillId="2" borderId="14" xfId="2" applyNumberFormat="1" applyFont="1" applyFill="1" applyBorder="1" applyAlignment="1">
      <alignment horizontal="center" vertical="center" shrinkToFit="1"/>
    </xf>
    <xf numFmtId="176" fontId="8" fillId="2" borderId="13" xfId="2" applyNumberFormat="1" applyFont="1" applyFill="1" applyBorder="1" applyAlignment="1">
      <alignment horizontal="center" vertical="center" shrinkToFit="1"/>
    </xf>
    <xf numFmtId="200" fontId="45" fillId="10" borderId="2" xfId="2" applyNumberFormat="1" applyFont="1" applyFill="1" applyBorder="1" applyAlignment="1">
      <alignment horizontal="center" vertical="center" shrinkToFit="1"/>
    </xf>
    <xf numFmtId="200" fontId="45" fillId="8" borderId="3" xfId="2" applyNumberFormat="1" applyFont="1" applyFill="1" applyBorder="1" applyAlignment="1">
      <alignment horizontal="center" vertical="center" shrinkToFit="1"/>
    </xf>
    <xf numFmtId="200" fontId="45" fillId="8" borderId="8" xfId="2" applyNumberFormat="1" applyFont="1" applyFill="1" applyBorder="1" applyAlignment="1">
      <alignment horizontal="center" vertical="center" shrinkToFit="1"/>
    </xf>
    <xf numFmtId="0" fontId="8" fillId="10" borderId="9" xfId="2" applyFont="1" applyFill="1" applyBorder="1" applyAlignment="1">
      <alignment horizontal="center" vertical="center" shrinkToFit="1"/>
    </xf>
    <xf numFmtId="0" fontId="46" fillId="10" borderId="14" xfId="2" applyFont="1" applyFill="1" applyBorder="1" applyAlignment="1">
      <alignment horizontal="center" vertical="center" shrinkToFit="1"/>
    </xf>
    <xf numFmtId="0" fontId="29" fillId="8" borderId="13" xfId="2" applyFont="1" applyFill="1" applyBorder="1" applyAlignment="1">
      <alignment horizontal="center" vertical="center" shrinkToFit="1"/>
    </xf>
    <xf numFmtId="0" fontId="8" fillId="2" borderId="6"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0" fontId="8" fillId="0" borderId="12" xfId="2" applyFont="1" applyBorder="1" applyAlignment="1">
      <alignment horizontal="center" vertical="center" wrapText="1" shrinkToFit="1"/>
    </xf>
    <xf numFmtId="0" fontId="8" fillId="0" borderId="0" xfId="2" applyFont="1" applyAlignment="1">
      <alignment horizontal="center" vertical="center" wrapText="1" shrinkToFit="1"/>
    </xf>
    <xf numFmtId="0" fontId="8" fillId="0" borderId="4" xfId="2" applyFont="1" applyBorder="1" applyAlignment="1">
      <alignment horizontal="center" vertical="center" wrapText="1" shrinkToFit="1"/>
    </xf>
    <xf numFmtId="0" fontId="20" fillId="0" borderId="10" xfId="2" applyFont="1" applyBorder="1" applyAlignment="1" applyProtection="1">
      <alignment horizontal="left" vertical="top" wrapText="1"/>
      <protection locked="0"/>
    </xf>
    <xf numFmtId="196" fontId="8" fillId="10" borderId="6" xfId="2" applyNumberFormat="1" applyFont="1" applyFill="1" applyBorder="1" applyAlignment="1" applyProtection="1">
      <alignment horizontal="center" vertical="center"/>
      <protection locked="0"/>
    </xf>
    <xf numFmtId="196" fontId="8" fillId="9" borderId="5" xfId="2" applyNumberFormat="1" applyFont="1" applyFill="1" applyBorder="1" applyAlignment="1" applyProtection="1">
      <alignment horizontal="center" vertical="center"/>
      <protection locked="0"/>
    </xf>
    <xf numFmtId="196" fontId="8" fillId="9" borderId="9" xfId="2" applyNumberFormat="1" applyFont="1" applyFill="1" applyBorder="1" applyAlignment="1" applyProtection="1">
      <alignment horizontal="center" vertical="center"/>
      <protection locked="0"/>
    </xf>
    <xf numFmtId="196" fontId="8" fillId="9" borderId="11" xfId="2" applyNumberFormat="1" applyFont="1" applyFill="1" applyBorder="1" applyAlignment="1" applyProtection="1">
      <alignment horizontal="center" vertical="center"/>
      <protection locked="0"/>
    </xf>
    <xf numFmtId="197" fontId="8" fillId="10" borderId="2" xfId="2" applyNumberFormat="1" applyFont="1" applyFill="1" applyBorder="1" applyAlignment="1" applyProtection="1">
      <alignment horizontal="center" vertical="center"/>
      <protection locked="0"/>
    </xf>
    <xf numFmtId="197" fontId="8" fillId="9" borderId="8" xfId="2" applyNumberFormat="1" applyFont="1" applyFill="1" applyBorder="1" applyAlignment="1" applyProtection="1">
      <alignment horizontal="center" vertical="center"/>
      <protection locked="0"/>
    </xf>
    <xf numFmtId="197" fontId="8" fillId="10" borderId="3" xfId="2" applyNumberFormat="1" applyFont="1" applyFill="1" applyBorder="1" applyAlignment="1" applyProtection="1">
      <alignment horizontal="center" vertical="center"/>
      <protection locked="0"/>
    </xf>
    <xf numFmtId="197" fontId="8" fillId="9" borderId="3" xfId="2" applyNumberFormat="1" applyFont="1" applyFill="1" applyBorder="1" applyAlignment="1" applyProtection="1">
      <alignment horizontal="center" vertical="center"/>
      <protection locked="0"/>
    </xf>
    <xf numFmtId="0" fontId="11" fillId="10" borderId="1" xfId="2" applyFont="1" applyFill="1" applyBorder="1" applyAlignment="1" applyProtection="1">
      <alignment horizontal="center" vertical="center"/>
      <protection locked="0"/>
    </xf>
    <xf numFmtId="0" fontId="11" fillId="9" borderId="1" xfId="2" applyFont="1" applyFill="1" applyBorder="1" applyAlignment="1" applyProtection="1">
      <alignment horizontal="center" vertical="center"/>
      <protection locked="0"/>
    </xf>
    <xf numFmtId="0" fontId="8" fillId="2" borderId="12" xfId="2" applyFont="1" applyFill="1" applyBorder="1" applyAlignment="1">
      <alignment horizontal="center" vertical="center" wrapText="1" shrinkToFit="1"/>
    </xf>
    <xf numFmtId="0" fontId="8" fillId="2" borderId="4" xfId="2" applyFont="1" applyFill="1" applyBorder="1" applyAlignment="1">
      <alignment horizontal="center" vertical="center" wrapText="1" shrinkToFit="1"/>
    </xf>
    <xf numFmtId="0" fontId="8" fillId="2" borderId="14" xfId="2" applyFont="1" applyFill="1" applyBorder="1" applyAlignment="1">
      <alignment horizontal="center" vertical="center" wrapText="1" shrinkToFit="1"/>
    </xf>
    <xf numFmtId="0" fontId="8" fillId="2" borderId="15" xfId="2" applyFont="1" applyFill="1" applyBorder="1" applyAlignment="1">
      <alignment horizontal="center" vertical="center" wrapText="1" shrinkToFit="1"/>
    </xf>
    <xf numFmtId="0" fontId="8" fillId="2" borderId="13" xfId="2" applyFont="1" applyFill="1" applyBorder="1" applyAlignment="1">
      <alignment horizontal="center" vertical="center" wrapText="1" shrinkToFit="1"/>
    </xf>
    <xf numFmtId="196" fontId="8" fillId="10" borderId="2" xfId="2" applyNumberFormat="1" applyFont="1" applyFill="1" applyBorder="1" applyAlignment="1" applyProtection="1">
      <alignment horizontal="center" vertical="center"/>
      <protection locked="0"/>
    </xf>
    <xf numFmtId="196" fontId="8" fillId="9" borderId="8" xfId="2" applyNumberFormat="1" applyFont="1" applyFill="1" applyBorder="1" applyAlignment="1" applyProtection="1">
      <alignment horizontal="center" vertical="center"/>
      <protection locked="0"/>
    </xf>
    <xf numFmtId="196" fontId="8" fillId="9" borderId="12" xfId="2" applyNumberFormat="1" applyFont="1" applyFill="1" applyBorder="1" applyAlignment="1" applyProtection="1">
      <alignment horizontal="center" vertical="center"/>
      <protection locked="0"/>
    </xf>
    <xf numFmtId="196" fontId="8" fillId="9" borderId="4" xfId="2" applyNumberFormat="1" applyFont="1" applyFill="1" applyBorder="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13" xfId="2" applyFont="1" applyFill="1" applyBorder="1" applyAlignment="1" applyProtection="1">
      <alignment horizontal="center" vertical="center"/>
      <protection locked="0"/>
    </xf>
    <xf numFmtId="0" fontId="22" fillId="2" borderId="14" xfId="2" applyFont="1" applyFill="1" applyBorder="1" applyAlignment="1" applyProtection="1">
      <alignment horizontal="center" vertical="center"/>
      <protection locked="0"/>
    </xf>
    <xf numFmtId="0" fontId="22" fillId="2" borderId="13" xfId="2" applyFont="1" applyFill="1" applyBorder="1" applyAlignment="1" applyProtection="1">
      <alignment horizontal="center" vertical="center"/>
      <protection locked="0"/>
    </xf>
    <xf numFmtId="196" fontId="8" fillId="10" borderId="3" xfId="2" applyNumberFormat="1" applyFont="1" applyFill="1" applyBorder="1" applyAlignment="1" applyProtection="1">
      <alignment horizontal="center" vertical="center"/>
      <protection locked="0"/>
    </xf>
    <xf numFmtId="196" fontId="8" fillId="9" borderId="3" xfId="2" applyNumberFormat="1" applyFont="1" applyFill="1" applyBorder="1" applyAlignment="1" applyProtection="1">
      <alignment horizontal="center" vertical="center"/>
      <protection locked="0"/>
    </xf>
    <xf numFmtId="178" fontId="8" fillId="10" borderId="2" xfId="2" applyNumberFormat="1" applyFont="1" applyFill="1" applyBorder="1" applyAlignment="1" applyProtection="1">
      <alignment horizontal="center" vertical="center" shrinkToFit="1"/>
      <protection locked="0"/>
    </xf>
    <xf numFmtId="178" fontId="8" fillId="9" borderId="8" xfId="2" applyNumberFormat="1" applyFont="1" applyFill="1" applyBorder="1" applyAlignment="1" applyProtection="1">
      <alignment horizontal="center" vertical="center" shrinkToFit="1"/>
      <protection locked="0"/>
    </xf>
    <xf numFmtId="0" fontId="8" fillId="9" borderId="1" xfId="2" applyFont="1" applyFill="1" applyBorder="1" applyAlignment="1" applyProtection="1">
      <alignment horizontal="center" vertical="center" shrinkToFit="1"/>
      <protection locked="0"/>
    </xf>
    <xf numFmtId="0" fontId="20" fillId="10" borderId="1" xfId="2" applyFont="1" applyFill="1" applyBorder="1" applyAlignment="1" applyProtection="1">
      <alignment horizontal="center" vertical="center" shrinkToFit="1"/>
      <protection locked="0"/>
    </xf>
    <xf numFmtId="0" fontId="20" fillId="9" borderId="1" xfId="0" applyFont="1" applyFill="1" applyBorder="1" applyAlignment="1">
      <alignment horizontal="center" vertical="center" shrinkToFit="1"/>
    </xf>
    <xf numFmtId="0" fontId="8" fillId="2" borderId="6"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7"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20" fillId="10" borderId="2" xfId="2" applyFont="1" applyFill="1" applyBorder="1" applyAlignment="1" applyProtection="1">
      <alignment horizontal="center" vertical="center" shrinkToFit="1"/>
      <protection locked="0"/>
    </xf>
    <xf numFmtId="0" fontId="20" fillId="9" borderId="3" xfId="2" applyFont="1" applyFill="1" applyBorder="1" applyAlignment="1" applyProtection="1">
      <alignment horizontal="center" vertical="center" shrinkToFit="1"/>
      <protection locked="0"/>
    </xf>
    <xf numFmtId="0" fontId="20" fillId="9" borderId="8" xfId="2" applyFont="1" applyFill="1" applyBorder="1" applyAlignment="1" applyProtection="1">
      <alignment horizontal="center" vertical="center" shrinkToFit="1"/>
      <protection locked="0"/>
    </xf>
    <xf numFmtId="0" fontId="9" fillId="0" borderId="10" xfId="2" applyFont="1" applyBorder="1" applyAlignment="1">
      <alignment horizontal="left" vertical="center"/>
    </xf>
    <xf numFmtId="0" fontId="8" fillId="10" borderId="14" xfId="2" applyFont="1" applyFill="1" applyBorder="1" applyAlignment="1">
      <alignment horizontal="left" vertical="center"/>
    </xf>
    <xf numFmtId="0" fontId="8" fillId="8" borderId="14" xfId="2" applyFont="1" applyFill="1" applyBorder="1" applyAlignment="1">
      <alignment horizontal="left" vertical="center"/>
    </xf>
    <xf numFmtId="0" fontId="8" fillId="2" borderId="15" xfId="2" applyFont="1" applyFill="1" applyBorder="1" applyAlignment="1">
      <alignment horizontal="center" vertical="center" wrapText="1"/>
    </xf>
    <xf numFmtId="0" fontId="8" fillId="2" borderId="13" xfId="2" applyFont="1" applyFill="1" applyBorder="1" applyAlignment="1">
      <alignment horizontal="center" vertical="center"/>
    </xf>
    <xf numFmtId="0" fontId="8" fillId="2" borderId="12" xfId="2" applyFont="1" applyFill="1" applyBorder="1" applyAlignment="1">
      <alignment horizontal="center" vertical="center" wrapText="1"/>
    </xf>
    <xf numFmtId="0" fontId="8" fillId="2" borderId="4"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10" borderId="13" xfId="2" applyFont="1" applyFill="1" applyBorder="1" applyAlignment="1">
      <alignment horizontal="left" vertical="center"/>
    </xf>
    <xf numFmtId="0" fontId="8" fillId="8" borderId="13" xfId="2" applyFont="1" applyFill="1" applyBorder="1" applyAlignment="1">
      <alignment horizontal="left" vertical="center"/>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0" fillId="2" borderId="1" xfId="2" applyFont="1" applyFill="1" applyBorder="1" applyAlignment="1">
      <alignment horizontal="center" vertical="center"/>
    </xf>
    <xf numFmtId="0" fontId="20" fillId="2" borderId="1" xfId="2" applyFont="1" applyFill="1" applyBorder="1" applyAlignment="1">
      <alignment horizontal="center" vertical="center" wrapText="1" shrinkToFit="1"/>
    </xf>
    <xf numFmtId="0" fontId="8" fillId="9" borderId="3" xfId="2" applyFont="1" applyFill="1" applyBorder="1" applyAlignment="1" applyProtection="1">
      <alignment horizontal="center" vertical="center" shrinkToFit="1"/>
      <protection locked="0"/>
    </xf>
    <xf numFmtId="0" fontId="8" fillId="9" borderId="8" xfId="2" applyFont="1" applyFill="1" applyBorder="1" applyAlignment="1" applyProtection="1">
      <alignment horizontal="center" vertical="center" shrinkToFit="1"/>
      <protection locked="0"/>
    </xf>
    <xf numFmtId="0" fontId="8" fillId="2" borderId="14"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22" fillId="0" borderId="9"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176" fontId="8" fillId="9" borderId="5" xfId="2" applyNumberFormat="1" applyFont="1" applyFill="1" applyBorder="1" applyAlignment="1">
      <alignment horizontal="center" vertical="center"/>
    </xf>
    <xf numFmtId="0" fontId="22" fillId="9" borderId="9" xfId="0" applyFont="1" applyFill="1" applyBorder="1" applyAlignment="1">
      <alignment horizontal="center" vertical="center"/>
    </xf>
    <xf numFmtId="0" fontId="22" fillId="9" borderId="11" xfId="0" applyFont="1" applyFill="1" applyBorder="1" applyAlignment="1">
      <alignment horizontal="center" vertical="center"/>
    </xf>
    <xf numFmtId="0" fontId="8" fillId="10" borderId="6" xfId="2" applyFont="1" applyFill="1" applyBorder="1" applyAlignment="1">
      <alignment horizontal="center" vertical="center" wrapText="1" shrinkToFit="1"/>
    </xf>
    <xf numFmtId="0" fontId="22" fillId="8" borderId="5" xfId="0" applyFont="1" applyFill="1" applyBorder="1" applyAlignment="1">
      <alignment horizontal="center" vertical="center" wrapText="1" shrinkToFit="1"/>
    </xf>
    <xf numFmtId="0" fontId="8" fillId="10" borderId="9" xfId="2" applyFont="1" applyFill="1" applyBorder="1" applyAlignment="1">
      <alignment horizontal="center" vertical="center" wrapText="1" shrinkToFit="1"/>
    </xf>
    <xf numFmtId="0" fontId="22" fillId="8" borderId="11" xfId="0" applyFont="1" applyFill="1" applyBorder="1" applyAlignment="1">
      <alignment horizontal="center" vertical="center" wrapText="1" shrinkToFit="1"/>
    </xf>
    <xf numFmtId="0" fontId="8" fillId="2" borderId="1" xfId="2" applyFont="1" applyFill="1" applyBorder="1" applyAlignment="1">
      <alignment horizontal="center" vertical="center" textRotation="255"/>
    </xf>
    <xf numFmtId="0" fontId="8" fillId="9" borderId="3" xfId="2" applyFont="1" applyFill="1" applyBorder="1" applyAlignment="1" applyProtection="1">
      <alignment horizontal="center" vertical="center"/>
      <protection locked="0"/>
    </xf>
    <xf numFmtId="0" fontId="8" fillId="9" borderId="8" xfId="2" applyFont="1" applyFill="1" applyBorder="1" applyAlignment="1" applyProtection="1">
      <alignment horizontal="center" vertical="center"/>
      <protection locked="0"/>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22" fillId="0" borderId="1" xfId="0" applyFont="1" applyBorder="1" applyAlignment="1">
      <alignment horizontal="center" vertical="center" textRotation="255"/>
    </xf>
    <xf numFmtId="0" fontId="8" fillId="10" borderId="48" xfId="2" applyFont="1" applyFill="1" applyBorder="1" applyAlignment="1" applyProtection="1">
      <alignment horizontal="center" vertical="center" shrinkToFit="1"/>
      <protection locked="0"/>
    </xf>
    <xf numFmtId="0" fontId="8" fillId="10" borderId="9" xfId="2" applyFont="1" applyFill="1" applyBorder="1" applyAlignment="1">
      <alignment horizontal="left" vertical="center"/>
    </xf>
    <xf numFmtId="0" fontId="8" fillId="8" borderId="10" xfId="2" applyFont="1" applyFill="1" applyBorder="1" applyAlignment="1">
      <alignment horizontal="left" vertical="center"/>
    </xf>
    <xf numFmtId="0" fontId="8" fillId="8" borderId="11" xfId="2" applyFont="1" applyFill="1" applyBorder="1" applyAlignment="1">
      <alignment horizontal="left" vertical="center"/>
    </xf>
    <xf numFmtId="0" fontId="8" fillId="8" borderId="11" xfId="2" applyFont="1" applyFill="1" applyBorder="1" applyAlignment="1">
      <alignment horizontal="center" vertical="center" wrapText="1" shrinkToFit="1"/>
    </xf>
    <xf numFmtId="0" fontId="8" fillId="10" borderId="6" xfId="2" applyFont="1" applyFill="1" applyBorder="1" applyAlignment="1">
      <alignment horizontal="left" vertical="center"/>
    </xf>
    <xf numFmtId="0" fontId="8" fillId="8" borderId="7" xfId="2" applyFont="1" applyFill="1" applyBorder="1" applyAlignment="1">
      <alignment horizontal="left" vertical="center"/>
    </xf>
    <xf numFmtId="0" fontId="8" fillId="8" borderId="5" xfId="2" applyFont="1" applyFill="1" applyBorder="1" applyAlignment="1">
      <alignment horizontal="left" vertical="center"/>
    </xf>
    <xf numFmtId="0" fontId="8" fillId="8" borderId="5" xfId="2" applyFont="1" applyFill="1" applyBorder="1" applyAlignment="1">
      <alignment horizontal="center" vertical="center" wrapText="1" shrinkToFit="1"/>
    </xf>
    <xf numFmtId="178" fontId="8" fillId="10" borderId="2" xfId="2" applyNumberFormat="1" applyFont="1" applyFill="1" applyBorder="1" applyAlignment="1" applyProtection="1">
      <alignment horizontal="center" vertical="center"/>
      <protection locked="0"/>
    </xf>
    <xf numFmtId="178" fontId="8" fillId="9" borderId="8" xfId="2" applyNumberFormat="1" applyFont="1" applyFill="1" applyBorder="1" applyAlignment="1" applyProtection="1">
      <alignment horizontal="center" vertical="center"/>
      <protection locked="0"/>
    </xf>
    <xf numFmtId="0" fontId="8" fillId="2" borderId="12" xfId="2" applyFont="1" applyFill="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8" fillId="2" borderId="15" xfId="2" applyFont="1" applyFill="1" applyBorder="1" applyAlignment="1">
      <alignment horizontal="center" vertical="center"/>
    </xf>
    <xf numFmtId="0" fontId="22" fillId="0" borderId="13" xfId="0" applyFont="1" applyBorder="1" applyAlignment="1">
      <alignment horizontal="center" vertical="center"/>
    </xf>
    <xf numFmtId="0" fontId="8" fillId="2" borderId="13" xfId="2" applyFont="1" applyFill="1" applyBorder="1" applyAlignment="1" applyProtection="1">
      <alignment horizontal="center" vertical="center" wrapText="1"/>
      <protection locked="0"/>
    </xf>
    <xf numFmtId="0" fontId="8" fillId="2" borderId="1" xfId="2" applyFont="1" applyFill="1" applyBorder="1" applyAlignment="1" applyProtection="1">
      <alignment horizontal="center" vertical="center" wrapText="1"/>
      <protection locked="0"/>
    </xf>
    <xf numFmtId="178" fontId="8" fillId="8" borderId="8" xfId="2" applyNumberFormat="1" applyFont="1" applyFill="1" applyBorder="1" applyAlignment="1" applyProtection="1">
      <alignment horizontal="center" vertical="center"/>
      <protection locked="0"/>
    </xf>
    <xf numFmtId="176" fontId="8" fillId="10" borderId="1" xfId="2" applyNumberFormat="1" applyFont="1" applyFill="1" applyBorder="1" applyAlignment="1">
      <alignment horizontal="center" vertical="center" shrinkToFit="1"/>
    </xf>
    <xf numFmtId="176" fontId="8" fillId="8" borderId="1" xfId="2" applyNumberFormat="1" applyFont="1" applyFill="1" applyBorder="1" applyAlignment="1">
      <alignment horizontal="center" vertical="center" shrinkToFit="1"/>
    </xf>
    <xf numFmtId="0" fontId="8" fillId="2" borderId="3" xfId="2"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8" fillId="10" borderId="1" xfId="2" applyFont="1" applyFill="1" applyBorder="1" applyAlignment="1">
      <alignment horizontal="center" vertical="center"/>
    </xf>
    <xf numFmtId="0" fontId="8" fillId="8" borderId="1" xfId="2" applyFont="1" applyFill="1" applyBorder="1" applyAlignment="1">
      <alignment horizontal="center" vertical="center"/>
    </xf>
    <xf numFmtId="0" fontId="6" fillId="10" borderId="2" xfId="2" applyFont="1" applyFill="1" applyBorder="1" applyAlignment="1">
      <alignment vertical="center" wrapText="1"/>
    </xf>
    <xf numFmtId="0" fontId="6" fillId="8" borderId="3" xfId="2" applyFont="1" applyFill="1" applyBorder="1" applyAlignment="1">
      <alignment vertical="center"/>
    </xf>
    <xf numFmtId="0" fontId="7" fillId="8" borderId="3" xfId="0" applyFont="1" applyFill="1" applyBorder="1">
      <alignment vertical="center"/>
    </xf>
    <xf numFmtId="0" fontId="7" fillId="8" borderId="8" xfId="0" applyFont="1" applyFill="1" applyBorder="1">
      <alignment vertical="center"/>
    </xf>
    <xf numFmtId="0" fontId="8" fillId="2" borderId="14" xfId="2" applyFont="1" applyFill="1" applyBorder="1" applyAlignment="1">
      <alignment horizontal="center" vertical="center"/>
    </xf>
    <xf numFmtId="0" fontId="8" fillId="10" borderId="6" xfId="2" applyFont="1" applyFill="1" applyBorder="1" applyAlignment="1">
      <alignment horizontal="left" vertical="center" shrinkToFit="1"/>
    </xf>
    <xf numFmtId="0" fontId="8" fillId="8" borderId="7" xfId="2" applyFont="1" applyFill="1" applyBorder="1" applyAlignment="1">
      <alignment horizontal="left" vertical="center" shrinkToFit="1"/>
    </xf>
    <xf numFmtId="0" fontId="8" fillId="8" borderId="5" xfId="2" applyFont="1" applyFill="1" applyBorder="1" applyAlignment="1">
      <alignment horizontal="left" vertical="center" shrinkToFit="1"/>
    </xf>
    <xf numFmtId="0" fontId="8" fillId="10" borderId="1" xfId="2" applyFont="1" applyFill="1" applyBorder="1" applyAlignment="1">
      <alignment horizontal="left" vertical="center" shrinkToFit="1"/>
    </xf>
    <xf numFmtId="0" fontId="8" fillId="8" borderId="1" xfId="2" applyFont="1" applyFill="1" applyBorder="1" applyAlignment="1">
      <alignment horizontal="left" vertical="center" shrinkToFit="1"/>
    </xf>
    <xf numFmtId="176" fontId="8" fillId="9" borderId="7" xfId="2" applyNumberFormat="1" applyFont="1" applyFill="1" applyBorder="1" applyAlignment="1">
      <alignment horizontal="center" vertical="center"/>
    </xf>
    <xf numFmtId="0" fontId="22" fillId="9" borderId="10" xfId="0" applyFont="1" applyFill="1" applyBorder="1" applyAlignment="1">
      <alignment horizontal="center" vertical="center"/>
    </xf>
    <xf numFmtId="0" fontId="8" fillId="10" borderId="9" xfId="2" applyFont="1" applyFill="1" applyBorder="1" applyAlignment="1">
      <alignment horizontal="left" vertical="center" shrinkToFit="1"/>
    </xf>
    <xf numFmtId="0" fontId="8" fillId="8" borderId="10" xfId="2" applyFont="1" applyFill="1" applyBorder="1" applyAlignment="1">
      <alignment horizontal="left" vertical="center" shrinkToFit="1"/>
    </xf>
    <xf numFmtId="0" fontId="8" fillId="8" borderId="11" xfId="2" applyFont="1" applyFill="1" applyBorder="1" applyAlignment="1">
      <alignment horizontal="left" vertical="center" shrinkToFit="1"/>
    </xf>
    <xf numFmtId="0" fontId="23" fillId="10" borderId="1" xfId="2" applyFont="1" applyFill="1" applyBorder="1" applyAlignment="1">
      <alignment horizontal="left" vertical="center" wrapText="1"/>
    </xf>
    <xf numFmtId="0" fontId="23" fillId="8" borderId="1" xfId="2" applyFont="1" applyFill="1" applyBorder="1" applyAlignment="1">
      <alignment horizontal="left" vertical="center" wrapText="1"/>
    </xf>
    <xf numFmtId="0" fontId="8" fillId="10" borderId="2" xfId="2" applyFont="1" applyFill="1" applyBorder="1" applyAlignment="1">
      <alignment vertical="center"/>
    </xf>
    <xf numFmtId="0" fontId="8" fillId="8" borderId="3" xfId="2" applyFont="1" applyFill="1" applyBorder="1" applyAlignment="1">
      <alignment vertical="center"/>
    </xf>
    <xf numFmtId="0" fontId="22" fillId="8" borderId="3" xfId="0" applyFont="1" applyFill="1" applyBorder="1">
      <alignment vertical="center"/>
    </xf>
    <xf numFmtId="0" fontId="22" fillId="8" borderId="8" xfId="0" applyFont="1" applyFill="1" applyBorder="1">
      <alignment vertical="center"/>
    </xf>
    <xf numFmtId="0" fontId="8" fillId="10" borderId="2" xfId="2" applyFont="1" applyFill="1" applyBorder="1" applyAlignment="1">
      <alignment horizontal="center" vertical="center"/>
    </xf>
    <xf numFmtId="0" fontId="8" fillId="8" borderId="8" xfId="2" applyFont="1" applyFill="1" applyBorder="1" applyAlignment="1">
      <alignment horizontal="center" vertical="center"/>
    </xf>
    <xf numFmtId="176" fontId="8" fillId="10" borderId="2" xfId="2" applyNumberFormat="1" applyFont="1" applyFill="1" applyBorder="1" applyAlignment="1">
      <alignment horizontal="center" vertical="center"/>
    </xf>
    <xf numFmtId="176" fontId="8" fillId="8" borderId="8" xfId="2" applyNumberFormat="1" applyFont="1" applyFill="1" applyBorder="1" applyAlignment="1">
      <alignment horizontal="center" vertical="center"/>
    </xf>
    <xf numFmtId="0" fontId="8" fillId="8" borderId="8" xfId="2" applyFont="1" applyFill="1" applyBorder="1" applyAlignment="1">
      <alignment vertical="center"/>
    </xf>
    <xf numFmtId="176" fontId="8" fillId="10" borderId="1" xfId="2" applyNumberFormat="1" applyFont="1" applyFill="1" applyBorder="1" applyAlignment="1">
      <alignment horizontal="center" vertical="center"/>
    </xf>
    <xf numFmtId="176" fontId="8" fillId="8" borderId="1" xfId="2" applyNumberFormat="1" applyFont="1" applyFill="1" applyBorder="1" applyAlignment="1">
      <alignment horizontal="center" vertical="center"/>
    </xf>
    <xf numFmtId="0" fontId="8" fillId="8" borderId="3" xfId="2" applyFont="1" applyFill="1" applyBorder="1" applyAlignment="1">
      <alignment horizontal="center" vertical="center"/>
    </xf>
    <xf numFmtId="0" fontId="8" fillId="10" borderId="2" xfId="2" applyFont="1" applyFill="1" applyBorder="1" applyAlignment="1">
      <alignment horizontal="left" vertical="center" wrapText="1"/>
    </xf>
    <xf numFmtId="0" fontId="8" fillId="8" borderId="3" xfId="2" applyFont="1" applyFill="1" applyBorder="1" applyAlignment="1">
      <alignment horizontal="left" vertical="center" wrapText="1"/>
    </xf>
    <xf numFmtId="0" fontId="8" fillId="8" borderId="8" xfId="2" applyFont="1" applyFill="1" applyBorder="1" applyAlignment="1">
      <alignment horizontal="left" vertical="center" wrapText="1"/>
    </xf>
    <xf numFmtId="0" fontId="8" fillId="10" borderId="2" xfId="2" applyFont="1" applyFill="1" applyBorder="1" applyAlignment="1">
      <alignment horizontal="center" vertical="center" wrapText="1"/>
    </xf>
    <xf numFmtId="0" fontId="8" fillId="8" borderId="3" xfId="2" applyFont="1" applyFill="1" applyBorder="1" applyAlignment="1">
      <alignment horizontal="center" vertical="center" wrapText="1"/>
    </xf>
    <xf numFmtId="0" fontId="8" fillId="8" borderId="8" xfId="2" applyFont="1" applyFill="1" applyBorder="1" applyAlignment="1">
      <alignment horizontal="center" vertical="center" wrapText="1"/>
    </xf>
    <xf numFmtId="0" fontId="14" fillId="2" borderId="2" xfId="4" applyFont="1" applyFill="1" applyBorder="1" applyAlignment="1">
      <alignment horizontal="center" vertical="center"/>
    </xf>
    <xf numFmtId="0" fontId="14" fillId="2" borderId="3" xfId="4" applyFont="1" applyFill="1" applyBorder="1" applyAlignment="1">
      <alignment horizontal="center" vertical="center"/>
    </xf>
    <xf numFmtId="0" fontId="14" fillId="2" borderId="8" xfId="4" applyFont="1" applyFill="1" applyBorder="1" applyAlignment="1">
      <alignment horizontal="center" vertical="center"/>
    </xf>
    <xf numFmtId="0" fontId="8" fillId="2" borderId="9" xfId="4" applyFont="1" applyFill="1" applyBorder="1" applyAlignment="1">
      <alignment horizontal="center" vertical="center"/>
    </xf>
    <xf numFmtId="0" fontId="8" fillId="2" borderId="10" xfId="4" applyFont="1" applyFill="1" applyBorder="1" applyAlignment="1">
      <alignment horizontal="center" vertical="center"/>
    </xf>
    <xf numFmtId="0" fontId="8" fillId="10" borderId="9" xfId="4" applyFont="1" applyFill="1" applyBorder="1" applyAlignment="1">
      <alignment horizontal="left" vertical="center"/>
    </xf>
    <xf numFmtId="0" fontId="8" fillId="8" borderId="10" xfId="4" applyFont="1" applyFill="1" applyBorder="1" applyAlignment="1">
      <alignment horizontal="left" vertical="center"/>
    </xf>
    <xf numFmtId="0" fontId="8" fillId="8" borderId="11" xfId="4" applyFont="1" applyFill="1" applyBorder="1" applyAlignment="1">
      <alignment horizontal="left" vertical="center"/>
    </xf>
    <xf numFmtId="0" fontId="8" fillId="2" borderId="2" xfId="4" applyFont="1" applyFill="1" applyBorder="1" applyAlignment="1">
      <alignment horizontal="center" vertical="center"/>
    </xf>
    <xf numFmtId="0" fontId="8" fillId="2" borderId="8" xfId="4" applyFont="1" applyFill="1" applyBorder="1" applyAlignment="1">
      <alignment horizontal="center" vertical="center"/>
    </xf>
    <xf numFmtId="0" fontId="8" fillId="10" borderId="2" xfId="4" applyFont="1" applyFill="1" applyBorder="1" applyAlignment="1">
      <alignment horizontal="center" vertical="center" wrapText="1" shrinkToFit="1"/>
    </xf>
    <xf numFmtId="0" fontId="8" fillId="8" borderId="3" xfId="4" applyFont="1" applyFill="1" applyBorder="1" applyAlignment="1">
      <alignment horizontal="center" vertical="center" shrinkToFit="1"/>
    </xf>
    <xf numFmtId="0" fontId="8" fillId="8" borderId="8" xfId="4" applyFont="1" applyFill="1" applyBorder="1" applyAlignment="1">
      <alignment horizontal="center" vertical="center" shrinkToFit="1"/>
    </xf>
    <xf numFmtId="0" fontId="14" fillId="2" borderId="14"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32" fillId="10" borderId="6" xfId="4" applyFont="1" applyFill="1" applyBorder="1" applyAlignment="1">
      <alignment horizontal="center" vertical="center"/>
    </xf>
    <xf numFmtId="0" fontId="31" fillId="9" borderId="7" xfId="4" applyFont="1" applyFill="1" applyBorder="1" applyAlignment="1">
      <alignment horizontal="center" vertical="center"/>
    </xf>
    <xf numFmtId="0" fontId="31" fillId="9" borderId="5" xfId="4" applyFont="1" applyFill="1" applyBorder="1" applyAlignment="1">
      <alignment horizontal="center" vertical="center"/>
    </xf>
    <xf numFmtId="0" fontId="31" fillId="9" borderId="12" xfId="4" applyFont="1" applyFill="1" applyBorder="1" applyAlignment="1">
      <alignment horizontal="center" vertical="center"/>
    </xf>
    <xf numFmtId="0" fontId="31" fillId="9" borderId="0" xfId="4" applyFont="1" applyFill="1" applyAlignment="1">
      <alignment horizontal="center" vertical="center"/>
    </xf>
    <xf numFmtId="0" fontId="31" fillId="9" borderId="4" xfId="4" applyFont="1" applyFill="1" applyBorder="1" applyAlignment="1">
      <alignment horizontal="center" vertical="center"/>
    </xf>
    <xf numFmtId="0" fontId="31" fillId="9" borderId="9" xfId="4" applyFont="1" applyFill="1" applyBorder="1" applyAlignment="1">
      <alignment horizontal="center" vertical="center"/>
    </xf>
    <xf numFmtId="0" fontId="31" fillId="9" borderId="10" xfId="4" applyFont="1" applyFill="1" applyBorder="1" applyAlignment="1">
      <alignment horizontal="center" vertical="center"/>
    </xf>
    <xf numFmtId="0" fontId="31" fillId="9" borderId="11" xfId="4" applyFont="1" applyFill="1" applyBorder="1" applyAlignment="1">
      <alignment horizontal="center" vertical="center"/>
    </xf>
    <xf numFmtId="176" fontId="8" fillId="10" borderId="2" xfId="2" applyNumberFormat="1" applyFont="1" applyFill="1" applyBorder="1" applyAlignment="1" applyProtection="1">
      <alignment horizontal="center" vertical="center" shrinkToFit="1"/>
      <protection locked="0"/>
    </xf>
    <xf numFmtId="176" fontId="8" fillId="9" borderId="3" xfId="2" applyNumberFormat="1" applyFont="1" applyFill="1" applyBorder="1" applyAlignment="1" applyProtection="1">
      <alignment horizontal="center" vertical="center" shrinkToFit="1"/>
      <protection locked="0"/>
    </xf>
    <xf numFmtId="176" fontId="8" fillId="9" borderId="8" xfId="2" applyNumberFormat="1" applyFont="1" applyFill="1" applyBorder="1" applyAlignment="1" applyProtection="1">
      <alignment horizontal="center" vertical="center" shrinkToFit="1"/>
      <protection locked="0"/>
    </xf>
    <xf numFmtId="0" fontId="14" fillId="2" borderId="1" xfId="4" applyFont="1" applyFill="1" applyBorder="1" applyAlignment="1">
      <alignment horizontal="center" vertical="center" shrinkToFit="1"/>
    </xf>
    <xf numFmtId="0" fontId="14" fillId="10" borderId="2" xfId="4" applyFont="1" applyFill="1" applyBorder="1" applyAlignment="1">
      <alignment horizontal="center" vertical="center" shrinkToFit="1"/>
    </xf>
    <xf numFmtId="0" fontId="14" fillId="9" borderId="3" xfId="4" applyFont="1" applyFill="1" applyBorder="1" applyAlignment="1">
      <alignment horizontal="center" vertical="center" shrinkToFit="1"/>
    </xf>
    <xf numFmtId="0" fontId="14" fillId="9" borderId="8" xfId="4" applyFont="1" applyFill="1" applyBorder="1" applyAlignment="1">
      <alignment horizontal="center" vertical="center" shrinkToFit="1"/>
    </xf>
    <xf numFmtId="0" fontId="14" fillId="10" borderId="1" xfId="4" applyFont="1" applyFill="1" applyBorder="1" applyAlignment="1">
      <alignment horizontal="center" vertical="center" shrinkToFit="1"/>
    </xf>
    <xf numFmtId="0" fontId="14" fillId="9" borderId="1" xfId="4" applyFont="1" applyFill="1" applyBorder="1" applyAlignment="1">
      <alignment horizontal="center" vertical="center" shrinkToFit="1"/>
    </xf>
    <xf numFmtId="0" fontId="8" fillId="10" borderId="13" xfId="2" applyFont="1" applyFill="1" applyBorder="1" applyAlignment="1">
      <alignment horizontal="center" vertical="center" wrapText="1" shrinkToFit="1"/>
    </xf>
    <xf numFmtId="0" fontId="8" fillId="8" borderId="13" xfId="2" applyFont="1" applyFill="1" applyBorder="1" applyAlignment="1">
      <alignment horizontal="center" vertical="center" wrapText="1" shrinkToFit="1"/>
    </xf>
    <xf numFmtId="0" fontId="8" fillId="2" borderId="6" xfId="4" applyFont="1" applyFill="1" applyBorder="1" applyAlignment="1">
      <alignment horizontal="center"/>
    </xf>
    <xf numFmtId="0" fontId="8" fillId="2" borderId="7" xfId="4" applyFont="1" applyFill="1" applyBorder="1" applyAlignment="1">
      <alignment horizontal="center"/>
    </xf>
    <xf numFmtId="0" fontId="8" fillId="10" borderId="6" xfId="4" applyFont="1" applyFill="1" applyBorder="1" applyAlignment="1">
      <alignment horizontal="left" vertical="center"/>
    </xf>
    <xf numFmtId="0" fontId="8" fillId="8" borderId="7" xfId="4" applyFont="1" applyFill="1" applyBorder="1" applyAlignment="1">
      <alignment horizontal="left" vertical="center"/>
    </xf>
    <xf numFmtId="0" fontId="8" fillId="8" borderId="5" xfId="4" applyFont="1" applyFill="1" applyBorder="1" applyAlignment="1">
      <alignment horizontal="left" vertical="center"/>
    </xf>
    <xf numFmtId="0" fontId="8" fillId="10" borderId="2" xfId="4" applyFont="1" applyFill="1" applyBorder="1" applyAlignment="1">
      <alignment horizontal="center" vertical="center" shrinkToFit="1"/>
    </xf>
    <xf numFmtId="0" fontId="8" fillId="10" borderId="14" xfId="2" applyFont="1" applyFill="1" applyBorder="1" applyAlignment="1">
      <alignment horizontal="center" vertical="center" wrapText="1" shrinkToFit="1"/>
    </xf>
    <xf numFmtId="0" fontId="8" fillId="8" borderId="14" xfId="2" applyFont="1" applyFill="1" applyBorder="1" applyAlignment="1">
      <alignment horizontal="center" vertical="center" wrapText="1" shrinkToFit="1"/>
    </xf>
    <xf numFmtId="0" fontId="22" fillId="0" borderId="9" xfId="11" applyFont="1" applyBorder="1" applyAlignment="1">
      <alignment horizontal="center" vertical="center"/>
    </xf>
    <xf numFmtId="0" fontId="22" fillId="0" borderId="11" xfId="11" applyFont="1" applyBorder="1" applyAlignment="1">
      <alignment horizontal="center" vertical="center"/>
    </xf>
    <xf numFmtId="176" fontId="22" fillId="10" borderId="6" xfId="2" applyNumberFormat="1" applyFont="1" applyFill="1" applyBorder="1" applyAlignment="1">
      <alignment horizontal="center" vertical="center"/>
    </xf>
    <xf numFmtId="176" fontId="22" fillId="9" borderId="7" xfId="2" applyNumberFormat="1" applyFont="1" applyFill="1" applyBorder="1" applyAlignment="1">
      <alignment horizontal="center" vertical="center"/>
    </xf>
    <xf numFmtId="176" fontId="22" fillId="9" borderId="5" xfId="2" applyNumberFormat="1" applyFont="1" applyFill="1" applyBorder="1" applyAlignment="1">
      <alignment horizontal="center" vertical="center"/>
    </xf>
    <xf numFmtId="0" fontId="22" fillId="9" borderId="9" xfId="11" applyFont="1" applyFill="1" applyBorder="1" applyAlignment="1">
      <alignment horizontal="center" vertical="center"/>
    </xf>
    <xf numFmtId="0" fontId="22" fillId="9" borderId="10" xfId="11" applyFont="1" applyFill="1" applyBorder="1" applyAlignment="1">
      <alignment horizontal="center" vertical="center"/>
    </xf>
    <xf numFmtId="0" fontId="22" fillId="9" borderId="11" xfId="11" applyFont="1" applyFill="1" applyBorder="1" applyAlignment="1">
      <alignment horizontal="center" vertical="center"/>
    </xf>
    <xf numFmtId="0" fontId="14" fillId="2" borderId="1" xfId="4" applyFont="1" applyFill="1" applyBorder="1" applyAlignment="1">
      <alignment horizontal="center" vertical="center"/>
    </xf>
    <xf numFmtId="0" fontId="14" fillId="2" borderId="15" xfId="4"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10" borderId="3" xfId="2" applyFont="1" applyFill="1" applyBorder="1" applyAlignment="1" applyProtection="1">
      <alignment horizontal="center" vertical="center" shrinkToFit="1"/>
      <protection locked="0"/>
    </xf>
    <xf numFmtId="0" fontId="14" fillId="9" borderId="3" xfId="2" applyFont="1" applyFill="1" applyBorder="1" applyAlignment="1" applyProtection="1">
      <alignment horizontal="center" vertical="center" shrinkToFit="1"/>
      <protection locked="0"/>
    </xf>
    <xf numFmtId="176" fontId="14" fillId="10" borderId="2" xfId="2" applyNumberFormat="1" applyFont="1" applyFill="1" applyBorder="1" applyAlignment="1" applyProtection="1">
      <alignment horizontal="center" vertical="center" shrinkToFit="1"/>
      <protection locked="0"/>
    </xf>
    <xf numFmtId="176" fontId="14" fillId="9" borderId="3" xfId="2" applyNumberFormat="1" applyFont="1" applyFill="1" applyBorder="1" applyAlignment="1" applyProtection="1">
      <alignment horizontal="center" vertical="center" shrinkToFit="1"/>
      <protection locked="0"/>
    </xf>
    <xf numFmtId="176" fontId="14" fillId="9" borderId="8" xfId="2" applyNumberFormat="1" applyFont="1" applyFill="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8" fillId="0" borderId="7" xfId="2" applyFont="1" applyBorder="1" applyAlignment="1" applyProtection="1">
      <alignment vertical="center" wrapText="1"/>
      <protection locked="0"/>
    </xf>
    <xf numFmtId="0" fontId="22" fillId="0" borderId="7" xfId="12" applyFont="1" applyBorder="1" applyAlignment="1">
      <alignment vertical="center" wrapText="1"/>
    </xf>
    <xf numFmtId="0" fontId="22" fillId="0" borderId="0" xfId="12" applyFont="1" applyAlignment="1">
      <alignment vertical="center" wrapText="1"/>
    </xf>
    <xf numFmtId="0" fontId="14" fillId="10" borderId="2" xfId="4" applyFont="1" applyFill="1" applyBorder="1" applyAlignment="1">
      <alignment horizontal="left" vertical="center" wrapText="1"/>
    </xf>
    <xf numFmtId="0" fontId="14" fillId="9" borderId="3" xfId="4" applyFont="1" applyFill="1" applyBorder="1" applyAlignment="1">
      <alignment horizontal="left" vertical="center" wrapText="1"/>
    </xf>
    <xf numFmtId="0" fontId="14" fillId="9" borderId="8" xfId="4" applyFont="1" applyFill="1" applyBorder="1" applyAlignment="1">
      <alignment horizontal="left" vertical="center" wrapText="1"/>
    </xf>
    <xf numFmtId="0" fontId="8" fillId="10" borderId="3" xfId="2" applyFont="1" applyFill="1" applyBorder="1" applyAlignment="1" applyProtection="1">
      <alignment horizontal="center" vertical="center" shrinkToFit="1"/>
      <protection locked="0"/>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8" fillId="3" borderId="2" xfId="4" applyFont="1" applyFill="1" applyBorder="1" applyAlignment="1">
      <alignment horizontal="center" vertical="center"/>
    </xf>
    <xf numFmtId="0" fontId="8" fillId="3" borderId="3" xfId="4" applyFont="1" applyFill="1" applyBorder="1" applyAlignment="1">
      <alignment horizontal="center" vertical="center"/>
    </xf>
    <xf numFmtId="0" fontId="8" fillId="3" borderId="8" xfId="4" applyFont="1" applyFill="1" applyBorder="1" applyAlignment="1">
      <alignment horizontal="center" vertical="center"/>
    </xf>
    <xf numFmtId="0" fontId="8" fillId="10" borderId="2" xfId="4" applyFont="1" applyFill="1" applyBorder="1" applyAlignment="1">
      <alignment horizontal="left" vertical="center" shrinkToFit="1"/>
    </xf>
    <xf numFmtId="0" fontId="8" fillId="9" borderId="3" xfId="4" applyFont="1" applyFill="1" applyBorder="1" applyAlignment="1">
      <alignment horizontal="left" vertical="center" shrinkToFit="1"/>
    </xf>
    <xf numFmtId="0" fontId="8" fillId="9" borderId="8" xfId="4" applyFont="1" applyFill="1" applyBorder="1" applyAlignment="1">
      <alignment horizontal="left" vertical="center" shrinkToFit="1"/>
    </xf>
    <xf numFmtId="0" fontId="8" fillId="3" borderId="14" xfId="4" applyFont="1" applyFill="1" applyBorder="1" applyAlignment="1">
      <alignment horizontal="center"/>
    </xf>
    <xf numFmtId="0" fontId="8" fillId="10" borderId="14" xfId="4" applyFont="1" applyFill="1" applyBorder="1">
      <alignment vertical="center"/>
    </xf>
    <xf numFmtId="0" fontId="8" fillId="8" borderId="14" xfId="4" applyFont="1" applyFill="1" applyBorder="1">
      <alignment vertical="center"/>
    </xf>
    <xf numFmtId="0" fontId="8" fillId="10" borderId="6" xfId="4" applyFont="1" applyFill="1" applyBorder="1" applyAlignment="1">
      <alignment horizontal="center" vertical="center" shrinkToFit="1"/>
    </xf>
    <xf numFmtId="0" fontId="8" fillId="8" borderId="7" xfId="4" applyFont="1" applyFill="1" applyBorder="1" applyAlignment="1">
      <alignment horizontal="center" vertical="center" shrinkToFit="1"/>
    </xf>
    <xf numFmtId="0" fontId="8" fillId="8" borderId="5" xfId="4" applyFont="1" applyFill="1" applyBorder="1" applyAlignment="1">
      <alignment horizontal="center" vertical="center" shrinkToFit="1"/>
    </xf>
    <xf numFmtId="0" fontId="8" fillId="3" borderId="13" xfId="4" applyFont="1" applyFill="1" applyBorder="1" applyAlignment="1">
      <alignment horizontal="center" vertical="center"/>
    </xf>
    <xf numFmtId="0" fontId="8" fillId="10" borderId="13" xfId="4" applyFont="1" applyFill="1" applyBorder="1">
      <alignment vertical="center"/>
    </xf>
    <xf numFmtId="0" fontId="8" fillId="8" borderId="13" xfId="4" applyFont="1" applyFill="1" applyBorder="1">
      <alignment vertical="center"/>
    </xf>
    <xf numFmtId="0" fontId="20" fillId="10" borderId="2" xfId="4" applyFont="1" applyFill="1" applyBorder="1" applyAlignment="1">
      <alignment horizontal="center" vertical="center" wrapText="1" shrinkToFit="1"/>
    </xf>
    <xf numFmtId="0" fontId="20" fillId="8" borderId="3" xfId="4" applyFont="1" applyFill="1" applyBorder="1" applyAlignment="1">
      <alignment horizontal="center" vertical="center" shrinkToFit="1"/>
    </xf>
    <xf numFmtId="0" fontId="20" fillId="8" borderId="8" xfId="4" applyFont="1" applyFill="1" applyBorder="1" applyAlignment="1">
      <alignment horizontal="center" vertical="center" shrinkToFit="1"/>
    </xf>
    <xf numFmtId="0" fontId="8" fillId="10" borderId="9" xfId="4" applyFont="1" applyFill="1" applyBorder="1" applyAlignment="1">
      <alignment horizontal="center" vertical="center" shrinkToFit="1"/>
    </xf>
    <xf numFmtId="0" fontId="8" fillId="8" borderId="10" xfId="4" applyFont="1" applyFill="1" applyBorder="1" applyAlignment="1">
      <alignment horizontal="center" vertical="center" shrinkToFit="1"/>
    </xf>
    <xf numFmtId="0" fontId="8" fillId="8" borderId="11" xfId="4" applyFont="1" applyFill="1" applyBorder="1" applyAlignment="1">
      <alignment horizontal="center" vertical="center" shrinkToFit="1"/>
    </xf>
    <xf numFmtId="0" fontId="8" fillId="9" borderId="8" xfId="4" applyFont="1" applyFill="1" applyBorder="1" applyAlignment="1">
      <alignment horizontal="center" vertical="center" shrinkToFit="1"/>
    </xf>
    <xf numFmtId="0" fontId="8" fillId="3" borderId="1" xfId="4" applyFont="1" applyFill="1" applyBorder="1" applyAlignment="1">
      <alignment horizontal="center" vertical="center"/>
    </xf>
    <xf numFmtId="0" fontId="8" fillId="10" borderId="1" xfId="4" applyFont="1" applyFill="1" applyBorder="1" applyAlignment="1">
      <alignment horizontal="left" vertical="center" shrinkToFit="1"/>
    </xf>
    <xf numFmtId="0" fontId="8" fillId="9" borderId="1" xfId="4" applyFont="1" applyFill="1" applyBorder="1" applyAlignment="1">
      <alignment horizontal="left" vertical="center" shrinkToFit="1"/>
    </xf>
    <xf numFmtId="0" fontId="8" fillId="3" borderId="6" xfId="2" applyFont="1" applyFill="1" applyBorder="1" applyAlignment="1">
      <alignment horizontal="center" vertical="center" shrinkToFit="1"/>
    </xf>
    <xf numFmtId="0" fontId="8" fillId="3" borderId="7" xfId="2" applyFont="1" applyFill="1" applyBorder="1" applyAlignment="1">
      <alignment horizontal="center" vertical="center" shrinkToFit="1"/>
    </xf>
    <xf numFmtId="0" fontId="8" fillId="3" borderId="5" xfId="2" applyFont="1" applyFill="1" applyBorder="1" applyAlignment="1">
      <alignment horizontal="center" vertical="center" shrinkToFit="1"/>
    </xf>
    <xf numFmtId="0" fontId="8" fillId="3" borderId="9"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8" fillId="3" borderId="11" xfId="2" applyFont="1" applyFill="1" applyBorder="1" applyAlignment="1">
      <alignment horizontal="center" vertical="center" shrinkToFit="1"/>
    </xf>
    <xf numFmtId="0" fontId="8" fillId="3" borderId="6" xfId="4" applyFont="1" applyFill="1" applyBorder="1" applyAlignment="1">
      <alignment horizontal="center" vertical="center" shrinkToFit="1"/>
    </xf>
    <xf numFmtId="0" fontId="8" fillId="3" borderId="5" xfId="4" applyFont="1" applyFill="1" applyBorder="1" applyAlignment="1">
      <alignment horizontal="center" vertical="center" shrinkToFit="1"/>
    </xf>
    <xf numFmtId="0" fontId="22" fillId="0" borderId="9" xfId="0" applyFont="1" applyBorder="1" applyAlignment="1">
      <alignment horizontal="center" vertical="center" shrinkToFit="1"/>
    </xf>
    <xf numFmtId="0" fontId="22" fillId="0" borderId="11" xfId="0" applyFont="1" applyBorder="1" applyAlignment="1">
      <alignment horizontal="center" vertical="center" shrinkToFit="1"/>
    </xf>
    <xf numFmtId="0" fontId="22" fillId="9" borderId="9" xfId="1" applyFont="1" applyFill="1" applyBorder="1" applyAlignment="1">
      <alignment horizontal="center" vertical="center"/>
    </xf>
    <xf numFmtId="0" fontId="22" fillId="9" borderId="10" xfId="1" applyFont="1" applyFill="1" applyBorder="1" applyAlignment="1">
      <alignment horizontal="center" vertical="center"/>
    </xf>
    <xf numFmtId="0" fontId="22" fillId="9" borderId="11" xfId="1" applyFont="1" applyFill="1" applyBorder="1" applyAlignment="1">
      <alignment horizontal="center" vertical="center"/>
    </xf>
    <xf numFmtId="0" fontId="37" fillId="0" borderId="0" xfId="2" applyFont="1" applyAlignment="1">
      <alignment horizontal="left" vertical="center"/>
    </xf>
    <xf numFmtId="0" fontId="36" fillId="2" borderId="6" xfId="2" applyFont="1" applyFill="1" applyBorder="1" applyAlignment="1">
      <alignment horizontal="center" vertical="center"/>
    </xf>
    <xf numFmtId="0" fontId="36" fillId="2" borderId="7" xfId="2" applyFont="1" applyFill="1" applyBorder="1" applyAlignment="1">
      <alignment horizontal="center" vertical="center"/>
    </xf>
    <xf numFmtId="0" fontId="36" fillId="2" borderId="5" xfId="2" applyFont="1" applyFill="1" applyBorder="1" applyAlignment="1">
      <alignment horizontal="center" vertical="center"/>
    </xf>
    <xf numFmtId="0" fontId="38" fillId="10" borderId="6" xfId="2" applyFont="1" applyFill="1" applyBorder="1" applyAlignment="1">
      <alignment horizontal="left" vertical="center"/>
    </xf>
    <xf numFmtId="0" fontId="38" fillId="8" borderId="7" xfId="2" applyFont="1" applyFill="1" applyBorder="1" applyAlignment="1">
      <alignment horizontal="left" vertical="center"/>
    </xf>
    <xf numFmtId="0" fontId="38" fillId="8" borderId="5" xfId="2" applyFont="1" applyFill="1" applyBorder="1" applyAlignment="1">
      <alignment horizontal="left" vertical="center"/>
    </xf>
    <xf numFmtId="0" fontId="36" fillId="2" borderId="2" xfId="2" applyFont="1" applyFill="1" applyBorder="1" applyAlignment="1">
      <alignment horizontal="center" vertical="center"/>
    </xf>
    <xf numFmtId="0" fontId="36" fillId="2" borderId="3" xfId="2" applyFont="1" applyFill="1" applyBorder="1" applyAlignment="1">
      <alignment horizontal="center" vertical="center"/>
    </xf>
    <xf numFmtId="0" fontId="36" fillId="2" borderId="8" xfId="2" applyFont="1" applyFill="1" applyBorder="1" applyAlignment="1">
      <alignment horizontal="center" vertical="center"/>
    </xf>
    <xf numFmtId="0" fontId="38" fillId="10" borderId="2" xfId="2" applyFont="1" applyFill="1" applyBorder="1" applyAlignment="1">
      <alignment horizontal="left" vertical="center" shrinkToFit="1"/>
    </xf>
    <xf numFmtId="0" fontId="38" fillId="8" borderId="3" xfId="2" applyFont="1" applyFill="1" applyBorder="1" applyAlignment="1">
      <alignment horizontal="left" vertical="center" shrinkToFit="1"/>
    </xf>
    <xf numFmtId="0" fontId="38" fillId="8" borderId="8" xfId="2" applyFont="1" applyFill="1" applyBorder="1" applyAlignment="1">
      <alignment horizontal="left" vertical="center" shrinkToFit="1"/>
    </xf>
    <xf numFmtId="0" fontId="38" fillId="10" borderId="6" xfId="2" applyFont="1" applyFill="1" applyBorder="1" applyAlignment="1">
      <alignment horizontal="center" vertical="center" wrapText="1" shrinkToFit="1"/>
    </xf>
    <xf numFmtId="0" fontId="38" fillId="8" borderId="7" xfId="2" applyFont="1" applyFill="1" applyBorder="1" applyAlignment="1">
      <alignment horizontal="center" vertical="center" wrapText="1" shrinkToFit="1"/>
    </xf>
    <xf numFmtId="0" fontId="38" fillId="8" borderId="5" xfId="2" applyFont="1" applyFill="1" applyBorder="1" applyAlignment="1">
      <alignment horizontal="center" vertical="center" wrapText="1" shrinkToFit="1"/>
    </xf>
    <xf numFmtId="177" fontId="36" fillId="10" borderId="6" xfId="2" applyNumberFormat="1" applyFont="1" applyFill="1" applyBorder="1" applyAlignment="1">
      <alignment horizontal="center" vertical="center" wrapText="1" shrinkToFit="1"/>
    </xf>
    <xf numFmtId="177" fontId="36" fillId="9" borderId="7" xfId="2" applyNumberFormat="1" applyFont="1" applyFill="1" applyBorder="1" applyAlignment="1">
      <alignment horizontal="center" vertical="center" wrapText="1" shrinkToFit="1"/>
    </xf>
    <xf numFmtId="177" fontId="36" fillId="9" borderId="5" xfId="2" applyNumberFormat="1" applyFont="1" applyFill="1" applyBorder="1" applyAlignment="1">
      <alignment horizontal="center" vertical="center" wrapText="1" shrinkToFit="1"/>
    </xf>
    <xf numFmtId="177" fontId="36" fillId="9" borderId="9" xfId="2" applyNumberFormat="1" applyFont="1" applyFill="1" applyBorder="1" applyAlignment="1">
      <alignment horizontal="center" vertical="center" wrapText="1" shrinkToFit="1"/>
    </xf>
    <xf numFmtId="177" fontId="36" fillId="9" borderId="10" xfId="2" applyNumberFormat="1" applyFont="1" applyFill="1" applyBorder="1" applyAlignment="1">
      <alignment horizontal="center" vertical="center" wrapText="1" shrinkToFit="1"/>
    </xf>
    <xf numFmtId="177" fontId="36" fillId="9" borderId="11" xfId="2" applyNumberFormat="1" applyFont="1" applyFill="1" applyBorder="1" applyAlignment="1">
      <alignment horizontal="center" vertical="center" wrapText="1" shrinkToFit="1"/>
    </xf>
    <xf numFmtId="0" fontId="36" fillId="2" borderId="14" xfId="2" applyFont="1" applyFill="1" applyBorder="1" applyAlignment="1">
      <alignment vertical="center" textRotation="255"/>
    </xf>
    <xf numFmtId="0" fontId="36" fillId="2" borderId="15" xfId="2" applyFont="1" applyFill="1" applyBorder="1" applyAlignment="1">
      <alignment vertical="center" textRotation="255"/>
    </xf>
    <xf numFmtId="0" fontId="36" fillId="2" borderId="13" xfId="2" applyFont="1" applyFill="1" applyBorder="1" applyAlignment="1">
      <alignment vertical="center" textRotation="255"/>
    </xf>
    <xf numFmtId="0" fontId="43" fillId="0" borderId="6" xfId="2" applyFont="1" applyBorder="1" applyAlignment="1" applyProtection="1">
      <alignment horizontal="center"/>
      <protection locked="0"/>
    </xf>
    <xf numFmtId="0" fontId="43" fillId="0" borderId="7" xfId="2" applyFont="1" applyBorder="1" applyAlignment="1" applyProtection="1">
      <alignment horizontal="center"/>
      <protection locked="0"/>
    </xf>
    <xf numFmtId="0" fontId="43" fillId="0" borderId="5" xfId="2" applyFont="1" applyBorder="1" applyAlignment="1" applyProtection="1">
      <alignment horizontal="center"/>
      <protection locked="0"/>
    </xf>
    <xf numFmtId="0" fontId="36" fillId="0" borderId="10" xfId="2" applyFont="1" applyBorder="1" applyAlignment="1" applyProtection="1">
      <alignment horizontal="left" vertical="center" wrapText="1"/>
      <protection locked="0"/>
    </xf>
    <xf numFmtId="0" fontId="36" fillId="0" borderId="11" xfId="2" applyFont="1" applyBorder="1" applyAlignment="1" applyProtection="1">
      <alignment horizontal="left" vertical="center" wrapText="1"/>
      <protection locked="0"/>
    </xf>
    <xf numFmtId="0" fontId="36" fillId="2" borderId="9" xfId="2" applyFont="1" applyFill="1" applyBorder="1" applyAlignment="1">
      <alignment horizontal="center" vertical="center"/>
    </xf>
    <xf numFmtId="0" fontId="36" fillId="2" borderId="10" xfId="2" applyFont="1" applyFill="1" applyBorder="1" applyAlignment="1">
      <alignment horizontal="center" vertical="center"/>
    </xf>
    <xf numFmtId="0" fontId="36" fillId="2" borderId="11" xfId="2" applyFont="1" applyFill="1" applyBorder="1" applyAlignment="1">
      <alignment horizontal="center" vertical="center"/>
    </xf>
    <xf numFmtId="0" fontId="38" fillId="10" borderId="9" xfId="2" applyFont="1" applyFill="1" applyBorder="1" applyAlignment="1">
      <alignment horizontal="left" vertical="center" shrinkToFit="1"/>
    </xf>
    <xf numFmtId="0" fontId="38" fillId="8" borderId="10" xfId="2" applyFont="1" applyFill="1" applyBorder="1" applyAlignment="1">
      <alignment horizontal="left" vertical="center" shrinkToFit="1"/>
    </xf>
    <xf numFmtId="0" fontId="38" fillId="8" borderId="11" xfId="2" applyFont="1" applyFill="1" applyBorder="1" applyAlignment="1">
      <alignment horizontal="left" vertical="center" shrinkToFit="1"/>
    </xf>
    <xf numFmtId="0" fontId="36" fillId="2" borderId="2" xfId="2" applyFont="1" applyFill="1" applyBorder="1" applyAlignment="1">
      <alignment horizontal="center" vertical="center" wrapText="1"/>
    </xf>
    <xf numFmtId="0" fontId="36" fillId="2" borderId="3" xfId="2" applyFont="1" applyFill="1" applyBorder="1" applyAlignment="1">
      <alignment horizontal="center" vertical="center" wrapText="1"/>
    </xf>
    <xf numFmtId="0" fontId="36" fillId="2" borderId="8" xfId="2" applyFont="1" applyFill="1" applyBorder="1" applyAlignment="1">
      <alignment horizontal="center" vertical="center" wrapText="1"/>
    </xf>
    <xf numFmtId="0" fontId="38" fillId="10" borderId="9" xfId="2" applyFont="1" applyFill="1" applyBorder="1" applyAlignment="1">
      <alignment horizontal="center" vertical="center" wrapText="1" shrinkToFit="1"/>
    </xf>
    <xf numFmtId="0" fontId="38" fillId="8" borderId="10" xfId="2" applyFont="1" applyFill="1" applyBorder="1" applyAlignment="1">
      <alignment horizontal="center" vertical="center" wrapText="1" shrinkToFit="1"/>
    </xf>
    <xf numFmtId="0" fontId="38" fillId="8" borderId="11" xfId="2" applyFont="1" applyFill="1" applyBorder="1" applyAlignment="1">
      <alignment horizontal="center" vertical="center" wrapText="1" shrinkToFit="1"/>
    </xf>
    <xf numFmtId="0" fontId="36" fillId="0" borderId="12" xfId="2" applyFont="1" applyBorder="1" applyAlignment="1" applyProtection="1">
      <alignment horizontal="center" vertical="center"/>
      <protection locked="0"/>
    </xf>
    <xf numFmtId="0" fontId="36" fillId="0" borderId="0" xfId="2" applyFont="1" applyAlignment="1" applyProtection="1">
      <alignment horizontal="center" vertical="center"/>
      <protection locked="0"/>
    </xf>
    <xf numFmtId="0" fontId="36" fillId="0" borderId="4" xfId="2" applyFont="1" applyBorder="1" applyAlignment="1" applyProtection="1">
      <alignment horizontal="center" vertical="center"/>
      <protection locked="0"/>
    </xf>
    <xf numFmtId="0" fontId="43" fillId="0" borderId="12" xfId="2" applyFont="1" applyBorder="1" applyAlignment="1" applyProtection="1">
      <alignment horizontal="center"/>
      <protection locked="0"/>
    </xf>
    <xf numFmtId="0" fontId="43" fillId="0" borderId="0" xfId="2" applyFont="1" applyAlignment="1" applyProtection="1">
      <alignment horizontal="center"/>
      <protection locked="0"/>
    </xf>
    <xf numFmtId="0" fontId="43" fillId="0" borderId="4" xfId="2" applyFont="1" applyBorder="1" applyAlignment="1" applyProtection="1">
      <alignment horizontal="center"/>
      <protection locked="0"/>
    </xf>
    <xf numFmtId="0" fontId="14" fillId="10" borderId="2" xfId="2" applyFont="1" applyFill="1" applyBorder="1" applyAlignment="1" applyProtection="1">
      <alignment horizontal="center" vertical="center" shrinkToFit="1"/>
      <protection locked="0"/>
    </xf>
    <xf numFmtId="0" fontId="14" fillId="9" borderId="8" xfId="2" applyFont="1" applyFill="1" applyBorder="1" applyAlignment="1" applyProtection="1">
      <alignment horizontal="center" vertical="center" shrinkToFit="1"/>
      <protection locked="0"/>
    </xf>
    <xf numFmtId="0" fontId="22" fillId="10" borderId="9" xfId="2" applyFont="1" applyFill="1" applyBorder="1" applyAlignment="1">
      <alignment horizontal="left" vertical="center" shrinkToFit="1"/>
    </xf>
    <xf numFmtId="0" fontId="22" fillId="8" borderId="10" xfId="2" applyFont="1" applyFill="1" applyBorder="1" applyAlignment="1">
      <alignment horizontal="left" vertical="center" shrinkToFit="1"/>
    </xf>
    <xf numFmtId="0" fontId="22" fillId="8" borderId="11" xfId="2" applyFont="1" applyFill="1" applyBorder="1" applyAlignment="1">
      <alignment horizontal="left" vertical="center" shrinkToFit="1"/>
    </xf>
    <xf numFmtId="0" fontId="22" fillId="10" borderId="6" xfId="2" applyFont="1" applyFill="1" applyBorder="1" applyAlignment="1">
      <alignment horizontal="left" vertical="center" shrinkToFit="1"/>
    </xf>
    <xf numFmtId="0" fontId="22" fillId="8" borderId="7" xfId="2" applyFont="1" applyFill="1" applyBorder="1" applyAlignment="1">
      <alignment horizontal="left" vertical="center" shrinkToFit="1"/>
    </xf>
    <xf numFmtId="0" fontId="22" fillId="8" borderId="5" xfId="2" applyFont="1" applyFill="1" applyBorder="1" applyAlignment="1">
      <alignment horizontal="left" vertical="center" shrinkToFit="1"/>
    </xf>
    <xf numFmtId="0" fontId="22" fillId="10" borderId="1" xfId="2" applyFont="1" applyFill="1" applyBorder="1" applyAlignment="1">
      <alignment horizontal="left" vertical="center" shrinkToFit="1"/>
    </xf>
    <xf numFmtId="0" fontId="22" fillId="8" borderId="1" xfId="2" applyFont="1" applyFill="1" applyBorder="1" applyAlignment="1">
      <alignment horizontal="left" vertical="center" shrinkToFit="1"/>
    </xf>
    <xf numFmtId="0" fontId="14" fillId="10" borderId="1" xfId="2" applyFont="1" applyFill="1" applyBorder="1" applyAlignment="1" applyProtection="1">
      <alignment horizontal="center" vertical="center" shrinkToFit="1"/>
      <protection locked="0"/>
    </xf>
    <xf numFmtId="0" fontId="14" fillId="9" borderId="1" xfId="2" applyFont="1" applyFill="1" applyBorder="1" applyAlignment="1" applyProtection="1">
      <alignment horizontal="center" vertical="center" shrinkToFit="1"/>
      <protection locked="0"/>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14" fillId="2" borderId="1" xfId="2" applyFont="1" applyFill="1" applyBorder="1" applyAlignment="1" applyProtection="1">
      <alignment horizontal="center" vertical="center" wrapText="1"/>
      <protection locked="0"/>
    </xf>
    <xf numFmtId="0" fontId="14" fillId="2" borderId="6"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2" xfId="2" applyFont="1" applyFill="1" applyBorder="1" applyAlignment="1" applyProtection="1">
      <alignment horizontal="center" vertical="center" wrapText="1"/>
      <protection locked="0"/>
    </xf>
    <xf numFmtId="0" fontId="14" fillId="2" borderId="0" xfId="2" applyFont="1" applyFill="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0" fontId="22" fillId="10" borderId="13" xfId="2" applyFont="1" applyFill="1" applyBorder="1" applyAlignment="1">
      <alignment horizontal="left" vertical="center" shrinkToFit="1"/>
    </xf>
    <xf numFmtId="0" fontId="22" fillId="8" borderId="13" xfId="2" applyFont="1" applyFill="1" applyBorder="1" applyAlignment="1">
      <alignment horizontal="left" vertical="center" shrinkToFit="1"/>
    </xf>
    <xf numFmtId="0" fontId="8" fillId="0" borderId="0" xfId="2" applyFont="1" applyAlignment="1">
      <alignment horizontal="center" vertical="center" shrinkToFit="1"/>
    </xf>
    <xf numFmtId="0" fontId="46" fillId="0" borderId="0" xfId="2" applyFont="1" applyAlignment="1">
      <alignment vertical="center" wrapText="1"/>
    </xf>
    <xf numFmtId="0" fontId="29" fillId="0" borderId="0" xfId="2" applyFont="1" applyAlignment="1">
      <alignment vertical="center" wrapText="1"/>
    </xf>
    <xf numFmtId="0" fontId="22" fillId="0" borderId="10" xfId="0" applyFont="1" applyBorder="1" applyAlignment="1">
      <alignment horizontal="center" vertical="center" shrinkToFit="1"/>
    </xf>
    <xf numFmtId="177" fontId="8" fillId="10" borderId="6" xfId="2" applyNumberFormat="1" applyFont="1" applyFill="1" applyBorder="1" applyAlignment="1">
      <alignment horizontal="right" vertical="center" wrapText="1" shrinkToFit="1"/>
    </xf>
    <xf numFmtId="0" fontId="22" fillId="9" borderId="7" xfId="0" applyFont="1" applyFill="1" applyBorder="1" applyAlignment="1">
      <alignment vertical="center" wrapText="1" shrinkToFit="1"/>
    </xf>
    <xf numFmtId="0" fontId="22" fillId="9" borderId="5" xfId="0" applyFont="1" applyFill="1" applyBorder="1" applyAlignment="1">
      <alignment vertical="center" wrapText="1" shrinkToFit="1"/>
    </xf>
    <xf numFmtId="0" fontId="22" fillId="9" borderId="9" xfId="0" applyFont="1" applyFill="1" applyBorder="1" applyAlignment="1">
      <alignment vertical="center" wrapText="1" shrinkToFit="1"/>
    </xf>
    <xf numFmtId="0" fontId="22" fillId="9" borderId="10" xfId="0" applyFont="1" applyFill="1" applyBorder="1" applyAlignment="1">
      <alignment vertical="center" wrapText="1" shrinkToFit="1"/>
    </xf>
    <xf numFmtId="0" fontId="22" fillId="9" borderId="11" xfId="0" applyFont="1" applyFill="1" applyBorder="1" applyAlignment="1">
      <alignment vertical="center" wrapText="1" shrinkToFit="1"/>
    </xf>
    <xf numFmtId="0" fontId="14" fillId="2" borderId="1" xfId="5" applyFont="1" applyFill="1" applyBorder="1" applyAlignment="1">
      <alignment horizontal="center" vertical="center" wrapText="1"/>
    </xf>
    <xf numFmtId="0" fontId="14" fillId="2" borderId="1" xfId="5" applyFont="1" applyFill="1" applyBorder="1" applyAlignment="1">
      <alignment horizontal="center" vertical="center"/>
    </xf>
    <xf numFmtId="0" fontId="23" fillId="2" borderId="1" xfId="5"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8" fillId="0" borderId="0" xfId="2" applyFont="1" applyAlignment="1">
      <alignment horizontal="center" vertical="center"/>
    </xf>
    <xf numFmtId="0" fontId="22" fillId="0" borderId="10" xfId="0" applyFont="1" applyBorder="1" applyAlignment="1">
      <alignment horizontal="left" vertical="center"/>
    </xf>
    <xf numFmtId="0" fontId="22" fillId="0" borderId="0" xfId="0" applyFont="1" applyAlignment="1">
      <alignment horizontal="left" vertical="center"/>
    </xf>
    <xf numFmtId="0" fontId="14" fillId="10" borderId="2" xfId="2" applyFont="1" applyFill="1" applyBorder="1" applyAlignment="1" applyProtection="1">
      <alignment horizontal="left" vertical="center" shrinkToFit="1"/>
      <protection locked="0"/>
    </xf>
    <xf numFmtId="0" fontId="14" fillId="9" borderId="3" xfId="2" applyFont="1" applyFill="1" applyBorder="1" applyAlignment="1" applyProtection="1">
      <alignment horizontal="left" vertical="center" shrinkToFit="1"/>
      <protection locked="0"/>
    </xf>
    <xf numFmtId="0" fontId="14" fillId="9" borderId="8" xfId="2" applyFont="1" applyFill="1" applyBorder="1" applyAlignment="1" applyProtection="1">
      <alignment horizontal="left" vertical="center" shrinkToFit="1"/>
      <protection locked="0"/>
    </xf>
    <xf numFmtId="0" fontId="21" fillId="0" borderId="6" xfId="2" applyFont="1" applyBorder="1" applyAlignment="1" applyProtection="1">
      <alignment horizontal="center"/>
      <protection locked="0"/>
    </xf>
    <xf numFmtId="0" fontId="21" fillId="0" borderId="7" xfId="2" applyFont="1" applyBorder="1" applyAlignment="1" applyProtection="1">
      <alignment horizontal="center"/>
      <protection locked="0"/>
    </xf>
    <xf numFmtId="0" fontId="21" fillId="0" borderId="0" xfId="2" applyFont="1" applyAlignment="1" applyProtection="1">
      <alignment horizontal="center"/>
      <protection locked="0"/>
    </xf>
    <xf numFmtId="0" fontId="21" fillId="0" borderId="4" xfId="2" applyFont="1" applyBorder="1" applyAlignment="1" applyProtection="1">
      <alignment horizontal="center"/>
      <protection locked="0"/>
    </xf>
    <xf numFmtId="0" fontId="21" fillId="0" borderId="12" xfId="2" applyFont="1" applyBorder="1" applyAlignment="1" applyProtection="1">
      <alignment horizontal="center"/>
      <protection locked="0"/>
    </xf>
    <xf numFmtId="0" fontId="21" fillId="0" borderId="9" xfId="2" applyFont="1" applyBorder="1" applyAlignment="1" applyProtection="1">
      <alignment horizontal="center"/>
      <protection locked="0"/>
    </xf>
    <xf numFmtId="0" fontId="21" fillId="0" borderId="10" xfId="2" applyFont="1" applyBorder="1" applyAlignment="1" applyProtection="1">
      <alignment horizontal="center"/>
      <protection locked="0"/>
    </xf>
    <xf numFmtId="0" fontId="21" fillId="0" borderId="11"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2" fillId="2" borderId="8" xfId="0" applyFont="1" applyFill="1" applyBorder="1" applyAlignment="1">
      <alignment horizontal="center" vertical="center"/>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178" fontId="14" fillId="10" borderId="2" xfId="2" applyNumberFormat="1" applyFont="1" applyFill="1" applyBorder="1" applyAlignment="1" applyProtection="1">
      <alignment horizontal="center" vertical="center" wrapText="1"/>
      <protection locked="0"/>
    </xf>
    <xf numFmtId="178" fontId="14" fillId="9" borderId="3" xfId="2" applyNumberFormat="1" applyFont="1" applyFill="1" applyBorder="1" applyAlignment="1" applyProtection="1">
      <alignment horizontal="center" vertical="center" wrapText="1"/>
      <protection locked="0"/>
    </xf>
    <xf numFmtId="190" fontId="14" fillId="10" borderId="2" xfId="2" applyNumberFormat="1" applyFont="1" applyFill="1" applyBorder="1" applyAlignment="1" applyProtection="1">
      <alignment horizontal="center" vertical="center" wrapText="1"/>
      <protection locked="0"/>
    </xf>
    <xf numFmtId="190" fontId="14" fillId="9" borderId="3" xfId="2" applyNumberFormat="1" applyFont="1" applyFill="1" applyBorder="1" applyAlignment="1" applyProtection="1">
      <alignment horizontal="center" vertical="center" wrapText="1"/>
      <protection locked="0"/>
    </xf>
    <xf numFmtId="190" fontId="14" fillId="9" borderId="8" xfId="2" applyNumberFormat="1" applyFont="1" applyFill="1" applyBorder="1" applyAlignment="1" applyProtection="1">
      <alignment horizontal="center" vertical="center" wrapText="1"/>
      <protection locked="0"/>
    </xf>
    <xf numFmtId="0" fontId="22" fillId="10" borderId="14" xfId="2" applyFont="1" applyFill="1" applyBorder="1" applyAlignment="1">
      <alignment horizontal="left" vertical="center" shrinkToFit="1"/>
    </xf>
    <xf numFmtId="0" fontId="22" fillId="8" borderId="14" xfId="2" applyFont="1" applyFill="1" applyBorder="1" applyAlignment="1">
      <alignment horizontal="left" vertical="center" shrinkToFit="1"/>
    </xf>
    <xf numFmtId="189" fontId="8" fillId="0" borderId="0" xfId="2" applyNumberFormat="1" applyFont="1" applyAlignment="1">
      <alignment horizontal="center" vertical="center"/>
    </xf>
    <xf numFmtId="189" fontId="8" fillId="0" borderId="0" xfId="2" applyNumberFormat="1" applyFont="1" applyAlignment="1">
      <alignment vertical="center" shrinkToFit="1"/>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4" fillId="2" borderId="14" xfId="2" applyFont="1" applyFill="1" applyBorder="1" applyAlignment="1" applyProtection="1">
      <alignment horizontal="center" vertical="center" wrapText="1"/>
      <protection locked="0"/>
    </xf>
    <xf numFmtId="0" fontId="14" fillId="2" borderId="15" xfId="2" applyFont="1" applyFill="1" applyBorder="1" applyAlignment="1" applyProtection="1">
      <alignment horizontal="center" vertical="center" wrapText="1"/>
      <protection locked="0"/>
    </xf>
    <xf numFmtId="0" fontId="14" fillId="0" borderId="7" xfId="2" applyFont="1" applyBorder="1" applyAlignment="1" applyProtection="1">
      <alignment horizontal="left" vertical="center" wrapText="1" shrinkToFit="1"/>
      <protection locked="0"/>
    </xf>
    <xf numFmtId="0" fontId="14" fillId="0" borderId="7"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14" fillId="0" borderId="1" xfId="2" applyFont="1" applyBorder="1" applyAlignment="1" applyProtection="1">
      <alignment horizontal="center" vertical="center" shrinkToFit="1"/>
      <protection locked="0"/>
    </xf>
    <xf numFmtId="0" fontId="14" fillId="0" borderId="12" xfId="2" applyFont="1" applyBorder="1" applyAlignment="1" applyProtection="1">
      <alignment horizontal="left" vertical="center" shrinkToFit="1"/>
      <protection locked="0"/>
    </xf>
    <xf numFmtId="0" fontId="21" fillId="0" borderId="1" xfId="2" applyFont="1" applyBorder="1" applyAlignment="1" applyProtection="1">
      <alignment horizontal="center" vertical="center" wrapText="1"/>
      <protection locked="0"/>
    </xf>
    <xf numFmtId="0" fontId="14" fillId="0" borderId="14" xfId="2" applyFont="1" applyBorder="1" applyAlignment="1" applyProtection="1">
      <alignment horizontal="left" vertical="center" shrinkToFit="1"/>
      <protection locked="0"/>
    </xf>
    <xf numFmtId="0" fontId="22" fillId="10" borderId="2" xfId="0" applyFont="1" applyFill="1" applyBorder="1" applyAlignment="1">
      <alignment horizontal="left" vertical="center"/>
    </xf>
    <xf numFmtId="0" fontId="22" fillId="8" borderId="3" xfId="0" applyFont="1" applyFill="1" applyBorder="1" applyAlignment="1">
      <alignment horizontal="left" vertical="center"/>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178" fontId="22" fillId="10" borderId="2" xfId="0" applyNumberFormat="1" applyFont="1" applyFill="1" applyBorder="1">
      <alignment vertical="center"/>
    </xf>
    <xf numFmtId="178" fontId="22" fillId="8" borderId="3" xfId="0" applyNumberFormat="1" applyFont="1" applyFill="1" applyBorder="1">
      <alignment vertical="center"/>
    </xf>
    <xf numFmtId="178" fontId="22" fillId="8" borderId="8" xfId="0" applyNumberFormat="1" applyFont="1" applyFill="1" applyBorder="1">
      <alignment vertical="center"/>
    </xf>
    <xf numFmtId="0" fontId="22" fillId="10" borderId="1" xfId="0" applyFont="1" applyFill="1" applyBorder="1">
      <alignment vertical="center"/>
    </xf>
    <xf numFmtId="0" fontId="22" fillId="8" borderId="1" xfId="0" applyFont="1" applyFill="1" applyBorder="1">
      <alignment vertical="center"/>
    </xf>
    <xf numFmtId="0" fontId="22" fillId="10" borderId="2" xfId="0" applyFont="1" applyFill="1" applyBorder="1" applyAlignment="1">
      <alignment horizontal="center" vertical="center"/>
    </xf>
    <xf numFmtId="0" fontId="22" fillId="8" borderId="3" xfId="0" applyFont="1" applyFill="1" applyBorder="1" applyAlignment="1">
      <alignment horizontal="center" vertical="center"/>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186" fontId="14" fillId="10" borderId="9" xfId="0" applyNumberFormat="1" applyFont="1" applyFill="1" applyBorder="1" applyAlignment="1">
      <alignment horizontal="left" vertical="center"/>
    </xf>
    <xf numFmtId="186" fontId="14" fillId="8" borderId="10" xfId="0" applyNumberFormat="1" applyFont="1" applyFill="1" applyBorder="1" applyAlignment="1">
      <alignment horizontal="left" vertical="center"/>
    </xf>
    <xf numFmtId="186" fontId="14" fillId="8" borderId="11" xfId="0" applyNumberFormat="1" applyFont="1" applyFill="1" applyBorder="1" applyAlignment="1">
      <alignment horizontal="left" vertical="center"/>
    </xf>
    <xf numFmtId="186" fontId="14" fillId="10" borderId="2" xfId="0" applyNumberFormat="1" applyFont="1" applyFill="1" applyBorder="1" applyAlignment="1">
      <alignment horizontal="center" vertical="center" shrinkToFit="1"/>
    </xf>
    <xf numFmtId="0" fontId="22" fillId="8" borderId="3" xfId="0" applyFont="1" applyFill="1" applyBorder="1" applyAlignment="1">
      <alignment horizontal="center" vertical="center" shrinkToFit="1"/>
    </xf>
    <xf numFmtId="0" fontId="22" fillId="8" borderId="8"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22" fillId="8"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177" fontId="14" fillId="10" borderId="6" xfId="0" applyNumberFormat="1" applyFont="1" applyFill="1" applyBorder="1" applyAlignment="1">
      <alignment horizontal="center" vertical="center"/>
    </xf>
    <xf numFmtId="177" fontId="14" fillId="9" borderId="7" xfId="0" applyNumberFormat="1" applyFont="1" applyFill="1" applyBorder="1" applyAlignment="1">
      <alignment horizontal="center" vertical="center"/>
    </xf>
    <xf numFmtId="177" fontId="14" fillId="9" borderId="5" xfId="0" applyNumberFormat="1" applyFont="1" applyFill="1" applyBorder="1" applyAlignment="1">
      <alignment horizontal="center" vertical="center"/>
    </xf>
    <xf numFmtId="177" fontId="14" fillId="9" borderId="9" xfId="0" applyNumberFormat="1" applyFont="1" applyFill="1" applyBorder="1" applyAlignment="1">
      <alignment horizontal="center" vertical="center"/>
    </xf>
    <xf numFmtId="177" fontId="14" fillId="9" borderId="10" xfId="0" applyNumberFormat="1" applyFont="1" applyFill="1" applyBorder="1" applyAlignment="1">
      <alignment horizontal="center" vertical="center"/>
    </xf>
    <xf numFmtId="177" fontId="14" fillId="9" borderId="11"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2" fillId="0" borderId="3" xfId="0" applyFont="1" applyBorder="1" applyAlignment="1">
      <alignment horizontal="center" vertical="center"/>
    </xf>
    <xf numFmtId="186" fontId="14" fillId="10" borderId="6" xfId="0" applyNumberFormat="1" applyFont="1" applyFill="1" applyBorder="1" applyAlignment="1">
      <alignment horizontal="center" vertical="center"/>
    </xf>
    <xf numFmtId="0" fontId="22" fillId="8" borderId="7" xfId="0" applyFont="1" applyFill="1" applyBorder="1">
      <alignment vertical="center"/>
    </xf>
    <xf numFmtId="0" fontId="22" fillId="8" borderId="5" xfId="0" applyFont="1" applyFill="1" applyBorder="1">
      <alignment vertical="center"/>
    </xf>
    <xf numFmtId="186" fontId="14" fillId="10" borderId="9" xfId="0" applyNumberFormat="1" applyFont="1" applyFill="1" applyBorder="1" applyAlignment="1">
      <alignment horizontal="center" vertical="center"/>
    </xf>
    <xf numFmtId="0" fontId="22" fillId="8" borderId="10" xfId="0" applyFont="1" applyFill="1" applyBorder="1">
      <alignment vertical="center"/>
    </xf>
    <xf numFmtId="0" fontId="22" fillId="8" borderId="11" xfId="0" applyFont="1" applyFill="1" applyBorder="1">
      <alignment vertical="center"/>
    </xf>
    <xf numFmtId="0" fontId="22" fillId="10"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8" xfId="0" applyFont="1" applyFill="1" applyBorder="1" applyAlignment="1">
      <alignment horizontal="left" vertical="center" wrapText="1"/>
    </xf>
    <xf numFmtId="186" fontId="14" fillId="10" borderId="6" xfId="0" applyNumberFormat="1" applyFont="1" applyFill="1" applyBorder="1" applyAlignment="1">
      <alignment horizontal="left" vertical="center"/>
    </xf>
    <xf numFmtId="186" fontId="14" fillId="8" borderId="7" xfId="0" applyNumberFormat="1" applyFont="1" applyFill="1" applyBorder="1" applyAlignment="1">
      <alignment horizontal="left" vertical="center"/>
    </xf>
    <xf numFmtId="186" fontId="14" fillId="8" borderId="5" xfId="0" applyNumberFormat="1" applyFont="1" applyFill="1" applyBorder="1" applyAlignment="1">
      <alignment horizontal="left" vertical="center"/>
    </xf>
    <xf numFmtId="0" fontId="22" fillId="2" borderId="2" xfId="0" applyFont="1" applyFill="1" applyBorder="1">
      <alignment vertical="center"/>
    </xf>
    <xf numFmtId="0" fontId="22" fillId="2" borderId="3" xfId="0" applyFont="1" applyFill="1" applyBorder="1">
      <alignment vertical="center"/>
    </xf>
    <xf numFmtId="0" fontId="22" fillId="2" borderId="8" xfId="0" applyFont="1" applyFill="1" applyBorder="1">
      <alignment vertical="center"/>
    </xf>
    <xf numFmtId="0" fontId="22" fillId="2" borderId="2" xfId="0" applyFont="1" applyFill="1" applyBorder="1" applyAlignment="1">
      <alignment horizontal="center" vertical="center"/>
    </xf>
    <xf numFmtId="0" fontId="22" fillId="2" borderId="2" xfId="0" applyFont="1" applyFill="1" applyBorder="1" applyAlignment="1">
      <alignment vertical="center" wrapText="1"/>
    </xf>
    <xf numFmtId="0" fontId="8" fillId="10" borderId="6" xfId="5" applyFont="1" applyFill="1" applyBorder="1" applyAlignment="1">
      <alignment horizontal="center" vertical="center"/>
    </xf>
    <xf numFmtId="0" fontId="8" fillId="8" borderId="7" xfId="5" applyFont="1" applyFill="1" applyBorder="1" applyAlignment="1">
      <alignment horizontal="center" vertical="center"/>
    </xf>
    <xf numFmtId="0" fontId="8" fillId="8" borderId="5" xfId="5" applyFont="1" applyFill="1" applyBorder="1" applyAlignment="1">
      <alignment horizontal="center" vertical="center"/>
    </xf>
    <xf numFmtId="0" fontId="8" fillId="10" borderId="9" xfId="5" applyFont="1" applyFill="1" applyBorder="1" applyAlignment="1">
      <alignment horizontal="center" vertical="center"/>
    </xf>
    <xf numFmtId="0" fontId="8" fillId="8" borderId="10" xfId="5" applyFont="1" applyFill="1" applyBorder="1" applyAlignment="1">
      <alignment horizontal="center" vertical="center"/>
    </xf>
    <xf numFmtId="0" fontId="8" fillId="8" borderId="11" xfId="5" applyFont="1" applyFill="1" applyBorder="1" applyAlignment="1">
      <alignment horizontal="center" vertical="center"/>
    </xf>
    <xf numFmtId="0" fontId="20" fillId="2" borderId="1" xfId="5" applyFont="1" applyFill="1" applyBorder="1" applyAlignment="1">
      <alignment horizontal="center" vertical="center" wrapText="1" shrinkToFit="1"/>
    </xf>
    <xf numFmtId="0" fontId="14" fillId="0" borderId="1" xfId="0" applyFont="1" applyBorder="1" applyAlignment="1">
      <alignment horizontal="center" vertical="center"/>
    </xf>
    <xf numFmtId="14" fontId="8" fillId="10" borderId="6" xfId="5" applyNumberFormat="1" applyFont="1" applyFill="1" applyBorder="1" applyAlignment="1">
      <alignment horizontal="center" vertical="center" wrapText="1" shrinkToFit="1"/>
    </xf>
    <xf numFmtId="0" fontId="8" fillId="9" borderId="7" xfId="5" applyFont="1" applyFill="1" applyBorder="1" applyAlignment="1">
      <alignment horizontal="center" vertical="center" wrapText="1" shrinkToFit="1"/>
    </xf>
    <xf numFmtId="0" fontId="8" fillId="9" borderId="5" xfId="5" applyFont="1" applyFill="1" applyBorder="1" applyAlignment="1">
      <alignment horizontal="center" vertical="center" wrapText="1" shrinkToFit="1"/>
    </xf>
    <xf numFmtId="0" fontId="8" fillId="9" borderId="9" xfId="5" applyFont="1" applyFill="1" applyBorder="1" applyAlignment="1">
      <alignment horizontal="center" vertical="center" wrapText="1" shrinkToFit="1"/>
    </xf>
    <xf numFmtId="0" fontId="8" fillId="9" borderId="10" xfId="5" applyFont="1" applyFill="1" applyBorder="1" applyAlignment="1">
      <alignment horizontal="center" vertical="center" wrapText="1" shrinkToFit="1"/>
    </xf>
    <xf numFmtId="0" fontId="8" fillId="9" borderId="11" xfId="5" applyFont="1" applyFill="1" applyBorder="1" applyAlignment="1">
      <alignment horizontal="center" vertical="center" wrapText="1" shrinkToFit="1"/>
    </xf>
    <xf numFmtId="0" fontId="8" fillId="2" borderId="13" xfId="5" applyFont="1" applyFill="1" applyBorder="1" applyAlignment="1">
      <alignment horizontal="center" vertical="center"/>
    </xf>
    <xf numFmtId="0" fontId="8" fillId="2" borderId="6" xfId="5" applyFont="1" applyFill="1" applyBorder="1" applyAlignment="1">
      <alignment horizontal="center" vertical="center" shrinkToFit="1"/>
    </xf>
    <xf numFmtId="0" fontId="8" fillId="2" borderId="5"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11" xfId="5" applyFont="1" applyFill="1" applyBorder="1" applyAlignment="1">
      <alignment horizontal="center" vertical="center" shrinkToFit="1"/>
    </xf>
    <xf numFmtId="0" fontId="8" fillId="10" borderId="14" xfId="5" applyFont="1" applyFill="1" applyBorder="1" applyAlignment="1">
      <alignment horizontal="left" vertical="center"/>
    </xf>
    <xf numFmtId="0" fontId="8" fillId="8" borderId="14" xfId="5" applyFont="1" applyFill="1" applyBorder="1" applyAlignment="1">
      <alignment horizontal="left" vertical="center"/>
    </xf>
    <xf numFmtId="0" fontId="8" fillId="2" borderId="1" xfId="5" applyFont="1" applyFill="1" applyBorder="1" applyAlignment="1">
      <alignment horizontal="center" vertical="center"/>
    </xf>
    <xf numFmtId="0" fontId="8" fillId="10" borderId="13" xfId="5" applyFont="1" applyFill="1" applyBorder="1" applyAlignment="1">
      <alignment horizontal="left" vertical="center"/>
    </xf>
    <xf numFmtId="0" fontId="8" fillId="8" borderId="13" xfId="5" applyFont="1" applyFill="1" applyBorder="1" applyAlignment="1">
      <alignment horizontal="left" vertical="center"/>
    </xf>
    <xf numFmtId="0" fontId="8" fillId="2" borderId="14" xfId="5" applyFont="1" applyFill="1" applyBorder="1" applyAlignment="1">
      <alignment horizontal="center" vertical="center"/>
    </xf>
    <xf numFmtId="0" fontId="23" fillId="2" borderId="14" xfId="5" applyFont="1" applyFill="1" applyBorder="1" applyAlignment="1">
      <alignment horizontal="center" vertical="center" wrapText="1"/>
    </xf>
    <xf numFmtId="0" fontId="23" fillId="2" borderId="15" xfId="5" applyFont="1" applyFill="1" applyBorder="1" applyAlignment="1">
      <alignment horizontal="center" vertical="center" wrapText="1"/>
    </xf>
    <xf numFmtId="0" fontId="23" fillId="2" borderId="13" xfId="5" applyFont="1" applyFill="1" applyBorder="1" applyAlignment="1">
      <alignment horizontal="center" vertical="center" wrapText="1"/>
    </xf>
    <xf numFmtId="0" fontId="23" fillId="2" borderId="33" xfId="5" applyFont="1" applyFill="1" applyBorder="1" applyAlignment="1">
      <alignment horizontal="center" vertical="center" wrapText="1"/>
    </xf>
    <xf numFmtId="0" fontId="23" fillId="2" borderId="47" xfId="5"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22" xfId="5" applyFont="1" applyFill="1" applyBorder="1" applyAlignment="1">
      <alignment horizontal="center" vertical="center" wrapText="1"/>
    </xf>
    <xf numFmtId="0" fontId="14" fillId="2" borderId="21" xfId="5" applyFont="1" applyFill="1" applyBorder="1" applyAlignment="1">
      <alignment horizontal="center" vertical="center" wrapText="1"/>
    </xf>
    <xf numFmtId="0" fontId="14" fillId="2" borderId="23" xfId="5" applyFont="1" applyFill="1" applyBorder="1" applyAlignment="1">
      <alignment horizontal="center" vertical="center"/>
    </xf>
    <xf numFmtId="0" fontId="14" fillId="2" borderId="22" xfId="5" applyFont="1" applyFill="1" applyBorder="1" applyAlignment="1">
      <alignment horizontal="center" vertical="center"/>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0" xfId="5" applyFont="1" applyFill="1" applyBorder="1" applyAlignment="1">
      <alignment horizontal="center" vertical="center" wrapText="1"/>
    </xf>
    <xf numFmtId="0" fontId="14" fillId="2" borderId="18" xfId="5" applyFont="1" applyFill="1" applyBorder="1" applyAlignment="1">
      <alignment horizontal="center" vertical="center" wrapText="1"/>
    </xf>
    <xf numFmtId="0" fontId="14" fillId="2" borderId="8" xfId="5" applyFont="1" applyFill="1" applyBorder="1" applyAlignment="1">
      <alignment horizontal="center" vertical="center"/>
    </xf>
    <xf numFmtId="0" fontId="8" fillId="0" borderId="53" xfId="5" applyFont="1" applyBorder="1" applyAlignment="1">
      <alignment horizontal="center" vertical="center" shrinkToFit="1"/>
    </xf>
    <xf numFmtId="0" fontId="8" fillId="0" borderId="54" xfId="5" applyFont="1" applyBorder="1" applyAlignment="1">
      <alignment horizontal="center" vertical="center" shrinkToFit="1"/>
    </xf>
    <xf numFmtId="0" fontId="8" fillId="0" borderId="56" xfId="5" applyFont="1" applyBorder="1" applyAlignment="1">
      <alignment horizontal="center" vertical="center" shrinkToFit="1"/>
    </xf>
    <xf numFmtId="0" fontId="8" fillId="0" borderId="24" xfId="5" applyFont="1" applyBorder="1" applyAlignment="1">
      <alignment horizontal="center" vertical="center" shrinkToFit="1"/>
    </xf>
    <xf numFmtId="179" fontId="8" fillId="2" borderId="34" xfId="5" applyNumberFormat="1" applyFont="1" applyFill="1" applyBorder="1" applyAlignment="1">
      <alignment horizontal="center" vertical="center" shrinkToFit="1"/>
    </xf>
    <xf numFmtId="179" fontId="8" fillId="2" borderId="25" xfId="5" applyNumberFormat="1" applyFont="1" applyFill="1" applyBorder="1" applyAlignment="1">
      <alignment horizontal="center" vertical="center" shrinkToFit="1"/>
    </xf>
    <xf numFmtId="179" fontId="8" fillId="2" borderId="24" xfId="5" applyNumberFormat="1" applyFont="1" applyFill="1" applyBorder="1" applyAlignment="1">
      <alignment horizontal="center" vertical="center" shrinkToFit="1"/>
    </xf>
    <xf numFmtId="0" fontId="8" fillId="0" borderId="35" xfId="5" applyFont="1" applyBorder="1" applyAlignment="1">
      <alignment horizontal="center" vertical="center" shrinkToFit="1"/>
    </xf>
    <xf numFmtId="0" fontId="8" fillId="0" borderId="49" xfId="5" applyFont="1" applyBorder="1" applyAlignment="1">
      <alignment horizontal="center" vertical="center" shrinkToFit="1"/>
    </xf>
    <xf numFmtId="0" fontId="8" fillId="0" borderId="36" xfId="5" applyFont="1" applyBorder="1" applyAlignment="1">
      <alignment horizontal="center" vertical="center" shrinkToFit="1"/>
    </xf>
    <xf numFmtId="0" fontId="8" fillId="0" borderId="34" xfId="5" applyFont="1" applyBorder="1" applyAlignment="1">
      <alignment horizontal="center" vertical="center" shrinkToFit="1"/>
    </xf>
    <xf numFmtId="0" fontId="8" fillId="0" borderId="25" xfId="5" applyFont="1" applyBorder="1" applyAlignment="1">
      <alignment horizontal="center" vertical="center" shrinkToFit="1"/>
    </xf>
    <xf numFmtId="0" fontId="14" fillId="2" borderId="21"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16" xfId="5" applyFont="1" applyFill="1" applyBorder="1" applyAlignment="1">
      <alignment horizontal="center" vertical="center"/>
    </xf>
    <xf numFmtId="0" fontId="8" fillId="10" borderId="1" xfId="5" applyFont="1" applyFill="1" applyBorder="1" applyAlignment="1">
      <alignment horizontal="left" vertical="center" shrinkToFit="1"/>
    </xf>
    <xf numFmtId="0" fontId="8" fillId="8" borderId="1" xfId="5" applyFont="1" applyFill="1" applyBorder="1" applyAlignment="1">
      <alignment horizontal="left" vertical="center" shrinkToFit="1"/>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59" xfId="5" applyFont="1" applyBorder="1" applyAlignment="1">
      <alignment horizontal="center" vertical="center"/>
    </xf>
    <xf numFmtId="0" fontId="8" fillId="0" borderId="25" xfId="5" applyFont="1" applyBorder="1" applyAlignment="1">
      <alignment horizontal="center" vertical="center"/>
    </xf>
    <xf numFmtId="0" fontId="8" fillId="0" borderId="60" xfId="5" applyFont="1" applyBorder="1" applyAlignment="1">
      <alignment horizontal="center" vertical="center"/>
    </xf>
    <xf numFmtId="0" fontId="8" fillId="0" borderId="51" xfId="5" applyFont="1" applyBorder="1" applyAlignment="1">
      <alignment horizontal="center" vertical="center" shrinkToFit="1"/>
    </xf>
    <xf numFmtId="0" fontId="8" fillId="0" borderId="42" xfId="5" applyFont="1" applyBorder="1" applyAlignment="1">
      <alignment horizontal="center" vertical="center" shrinkToFit="1"/>
    </xf>
    <xf numFmtId="0" fontId="8" fillId="0" borderId="50" xfId="5" applyFont="1" applyBorder="1" applyAlignment="1">
      <alignment horizontal="center" vertical="center" shrinkToFit="1"/>
    </xf>
    <xf numFmtId="0" fontId="8" fillId="0" borderId="40" xfId="5" applyFont="1" applyBorder="1" applyAlignment="1">
      <alignment horizontal="center" vertical="center" shrinkToFit="1"/>
    </xf>
    <xf numFmtId="0" fontId="8" fillId="0" borderId="55" xfId="5" applyFont="1" applyBorder="1" applyAlignment="1">
      <alignment horizontal="center" vertical="center" shrinkToFit="1"/>
    </xf>
    <xf numFmtId="0" fontId="8" fillId="0" borderId="43" xfId="5" applyFont="1" applyBorder="1" applyAlignment="1">
      <alignment horizontal="center" vertical="center" shrinkToFit="1"/>
    </xf>
    <xf numFmtId="0" fontId="8" fillId="0" borderId="0" xfId="2" applyFont="1" applyAlignment="1">
      <alignment vertical="center"/>
    </xf>
    <xf numFmtId="0" fontId="22" fillId="0" borderId="0" xfId="11" applyFont="1">
      <alignmen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10" borderId="2"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10" borderId="6"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5" xfId="2" applyFont="1" applyFill="1" applyBorder="1" applyAlignment="1">
      <alignment horizontal="center" vertical="center" wrapText="1" shrinkToFit="1"/>
    </xf>
    <xf numFmtId="0" fontId="48" fillId="10" borderId="6" xfId="2" applyFont="1" applyFill="1" applyBorder="1" applyAlignment="1">
      <alignment horizontal="left" vertical="top" wrapText="1"/>
    </xf>
    <xf numFmtId="0" fontId="48" fillId="8" borderId="7" xfId="2" applyFont="1" applyFill="1" applyBorder="1" applyAlignment="1">
      <alignment horizontal="left" vertical="top"/>
    </xf>
    <xf numFmtId="0" fontId="48" fillId="8" borderId="5" xfId="2" applyFont="1" applyFill="1" applyBorder="1" applyAlignment="1">
      <alignment horizontal="left" vertical="top"/>
    </xf>
    <xf numFmtId="0" fontId="48" fillId="8" borderId="12" xfId="2" applyFont="1" applyFill="1" applyBorder="1" applyAlignment="1">
      <alignment horizontal="left" vertical="top"/>
    </xf>
    <xf numFmtId="0" fontId="48" fillId="8" borderId="0" xfId="2" applyFont="1" applyFill="1" applyAlignment="1">
      <alignment horizontal="left" vertical="top"/>
    </xf>
    <xf numFmtId="0" fontId="48" fillId="8" borderId="4" xfId="2" applyFont="1" applyFill="1" applyBorder="1" applyAlignment="1">
      <alignment horizontal="left" vertical="top"/>
    </xf>
    <xf numFmtId="0" fontId="48" fillId="8" borderId="9" xfId="2" applyFont="1" applyFill="1" applyBorder="1" applyAlignment="1">
      <alignment horizontal="left" vertical="top"/>
    </xf>
    <xf numFmtId="0" fontId="48" fillId="8" borderId="10" xfId="2" applyFont="1" applyFill="1" applyBorder="1" applyAlignment="1">
      <alignment horizontal="left" vertical="top"/>
    </xf>
    <xf numFmtId="0" fontId="48" fillId="8" borderId="11" xfId="2" applyFont="1" applyFill="1" applyBorder="1" applyAlignment="1">
      <alignment horizontal="left" vertical="top"/>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176" fontId="9" fillId="10" borderId="6" xfId="2" applyNumberFormat="1" applyFont="1" applyFill="1" applyBorder="1" applyAlignment="1">
      <alignment horizontal="center" vertical="center" wrapText="1" shrinkToFit="1"/>
    </xf>
    <xf numFmtId="176" fontId="9" fillId="9" borderId="7" xfId="2" applyNumberFormat="1" applyFont="1" applyFill="1" applyBorder="1" applyAlignment="1">
      <alignment horizontal="center" vertical="center" wrapText="1" shrinkToFit="1"/>
    </xf>
    <xf numFmtId="176" fontId="9" fillId="9" borderId="5" xfId="2" applyNumberFormat="1" applyFont="1" applyFill="1" applyBorder="1" applyAlignment="1">
      <alignment horizontal="center" vertical="center" wrapText="1" shrinkToFit="1"/>
    </xf>
    <xf numFmtId="176" fontId="9" fillId="9" borderId="9" xfId="2" applyNumberFormat="1" applyFont="1" applyFill="1" applyBorder="1" applyAlignment="1">
      <alignment horizontal="center" vertical="center" wrapText="1" shrinkToFit="1"/>
    </xf>
    <xf numFmtId="176" fontId="9" fillId="9" borderId="10" xfId="2" applyNumberFormat="1" applyFont="1" applyFill="1" applyBorder="1" applyAlignment="1">
      <alignment horizontal="center" vertical="center" wrapText="1" shrinkToFit="1"/>
    </xf>
    <xf numFmtId="176" fontId="9" fillId="9" borderId="11" xfId="2" applyNumberFormat="1" applyFont="1" applyFill="1" applyBorder="1" applyAlignment="1">
      <alignment horizontal="center" vertical="center" wrapText="1" shrinkToFit="1"/>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8" fillId="10" borderId="2" xfId="2" applyFont="1" applyFill="1" applyBorder="1" applyAlignment="1">
      <alignment horizontal="center" vertical="center" wrapText="1" shrinkToFit="1"/>
    </xf>
    <xf numFmtId="0" fontId="8" fillId="8" borderId="3" xfId="2" applyFont="1" applyFill="1" applyBorder="1" applyAlignment="1">
      <alignment horizontal="center" vertical="center" wrapText="1" shrinkToFit="1"/>
    </xf>
    <xf numFmtId="0" fontId="8" fillId="8" borderId="8" xfId="2"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0" fontId="9" fillId="8" borderId="11"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38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0.jpg"/><Relationship Id="rId4" Type="http://schemas.openxmlformats.org/officeDocument/2006/relationships/image" Target="../media/image23.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8.jpg"/><Relationship Id="rId4" Type="http://schemas.openxmlformats.org/officeDocument/2006/relationships/image" Target="../media/image31.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 Id="rId4" Type="http://schemas.openxmlformats.org/officeDocument/2006/relationships/image" Target="../media/image35.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5.xml.rels><?xml version="1.0" encoding="UTF-8" standalone="yes"?>
<Relationships xmlns="http://schemas.openxmlformats.org/package/2006/relationships"><Relationship Id="rId1" Type="http://schemas.openxmlformats.org/officeDocument/2006/relationships/image" Target="../media/image40.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3.jpg"/><Relationship Id="rId2" Type="http://schemas.openxmlformats.org/officeDocument/2006/relationships/image" Target="../media/image42.jpg"/><Relationship Id="rId1" Type="http://schemas.openxmlformats.org/officeDocument/2006/relationships/image" Target="../media/image41.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 Id="rId4" Type="http://schemas.openxmlformats.org/officeDocument/2006/relationships/image" Target="../media/image47.jpg"/></Relationships>
</file>

<file path=xl/drawings/_rels/drawing18.xml.rels><?xml version="1.0" encoding="UTF-8" standalone="yes"?>
<Relationships xmlns="http://schemas.openxmlformats.org/package/2006/relationships"><Relationship Id="rId2" Type="http://schemas.openxmlformats.org/officeDocument/2006/relationships/image" Target="../media/image48.jpg"/><Relationship Id="rId1" Type="http://schemas.openxmlformats.org/officeDocument/2006/relationships/image" Target="../media/image47.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20.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4" Type="http://schemas.openxmlformats.org/officeDocument/2006/relationships/image" Target="../media/image56.jpg"/></Relationships>
</file>

<file path=xl/drawings/_rels/drawing21.xml.rels><?xml version="1.0" encoding="UTF-8" standalone="yes"?>
<Relationships xmlns="http://schemas.openxmlformats.org/package/2006/relationships"><Relationship Id="rId1" Type="http://schemas.openxmlformats.org/officeDocument/2006/relationships/image" Target="../media/image57.jpg"/></Relationships>
</file>

<file path=xl/drawings/_rels/drawing22.xml.rels><?xml version="1.0" encoding="UTF-8" standalone="yes"?>
<Relationships xmlns="http://schemas.openxmlformats.org/package/2006/relationships"><Relationship Id="rId3" Type="http://schemas.openxmlformats.org/officeDocument/2006/relationships/image" Target="../media/image60.jpg"/><Relationship Id="rId2" Type="http://schemas.openxmlformats.org/officeDocument/2006/relationships/image" Target="../media/image59.jpg"/><Relationship Id="rId1" Type="http://schemas.openxmlformats.org/officeDocument/2006/relationships/image" Target="../media/image58.jpg"/><Relationship Id="rId4" Type="http://schemas.openxmlformats.org/officeDocument/2006/relationships/image" Target="../media/image61.jpg"/></Relationships>
</file>

<file path=xl/drawings/_rels/drawing23.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62.jpg"/></Relationships>
</file>

<file path=xl/drawings/_rels/drawing24.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65.jpg"/></Relationships>
</file>

<file path=xl/drawings/_rels/drawing25.xml.rels><?xml version="1.0" encoding="UTF-8" standalone="yes"?>
<Relationships xmlns="http://schemas.openxmlformats.org/package/2006/relationships"><Relationship Id="rId3" Type="http://schemas.openxmlformats.org/officeDocument/2006/relationships/image" Target="../media/image69.jpg"/><Relationship Id="rId2" Type="http://schemas.openxmlformats.org/officeDocument/2006/relationships/image" Target="../media/image68.jpg"/><Relationship Id="rId1" Type="http://schemas.openxmlformats.org/officeDocument/2006/relationships/image" Target="../media/image67.jpg"/></Relationships>
</file>

<file path=xl/drawings/_rels/drawing26.xml.rels><?xml version="1.0" encoding="UTF-8" standalone="yes"?>
<Relationships xmlns="http://schemas.openxmlformats.org/package/2006/relationships"><Relationship Id="rId2" Type="http://schemas.openxmlformats.org/officeDocument/2006/relationships/image" Target="../media/image71.jpg"/><Relationship Id="rId1" Type="http://schemas.openxmlformats.org/officeDocument/2006/relationships/image" Target="../media/image70.jpg"/></Relationships>
</file>

<file path=xl/drawings/_rels/drawing27.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g"/><Relationship Id="rId4" Type="http://schemas.openxmlformats.org/officeDocument/2006/relationships/image" Target="../media/image75.jpg"/></Relationships>
</file>

<file path=xl/drawings/_rels/drawing28.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g"/><Relationship Id="rId1" Type="http://schemas.openxmlformats.org/officeDocument/2006/relationships/image" Target="../media/image76.jpg"/></Relationships>
</file>

<file path=xl/drawings/_rels/drawing29.xml.rels><?xml version="1.0" encoding="UTF-8" standalone="yes"?>
<Relationships xmlns="http://schemas.openxmlformats.org/package/2006/relationships"><Relationship Id="rId1" Type="http://schemas.openxmlformats.org/officeDocument/2006/relationships/image" Target="../media/image79.jpg"/></Relationships>
</file>

<file path=xl/drawings/_rels/drawing30.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s>
</file>

<file path=xl/drawings/_rels/drawing31.xml.rels><?xml version="1.0" encoding="UTF-8" standalone="yes"?>
<Relationships xmlns="http://schemas.openxmlformats.org/package/2006/relationships"><Relationship Id="rId3" Type="http://schemas.openxmlformats.org/officeDocument/2006/relationships/image" Target="../media/image85.jpg"/><Relationship Id="rId2" Type="http://schemas.openxmlformats.org/officeDocument/2006/relationships/image" Target="../media/image84.jpg"/><Relationship Id="rId1" Type="http://schemas.openxmlformats.org/officeDocument/2006/relationships/image" Target="../media/image83.jpg"/><Relationship Id="rId4" Type="http://schemas.openxmlformats.org/officeDocument/2006/relationships/image" Target="../media/image86.jpg"/></Relationships>
</file>

<file path=xl/drawings/_rels/drawing32.xml.rels><?xml version="1.0" encoding="UTF-8" standalone="yes"?>
<Relationships xmlns="http://schemas.openxmlformats.org/package/2006/relationships"><Relationship Id="rId3" Type="http://schemas.openxmlformats.org/officeDocument/2006/relationships/image" Target="../media/image89.jpg"/><Relationship Id="rId2" Type="http://schemas.openxmlformats.org/officeDocument/2006/relationships/image" Target="../media/image88.jpg"/><Relationship Id="rId1" Type="http://schemas.openxmlformats.org/officeDocument/2006/relationships/image" Target="../media/image87.jpg"/><Relationship Id="rId4" Type="http://schemas.openxmlformats.org/officeDocument/2006/relationships/image" Target="../media/image90.jpg"/></Relationships>
</file>

<file path=xl/drawings/_rels/drawing33.xml.rels><?xml version="1.0" encoding="UTF-8" standalone="yes"?>
<Relationships xmlns="http://schemas.openxmlformats.org/package/2006/relationships"><Relationship Id="rId1" Type="http://schemas.openxmlformats.org/officeDocument/2006/relationships/image" Target="../media/image91.jpg"/></Relationships>
</file>

<file path=xl/drawings/_rels/drawing34.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 Id="rId4" Type="http://schemas.openxmlformats.org/officeDocument/2006/relationships/image" Target="../media/image95.jpg"/></Relationships>
</file>

<file path=xl/drawings/_rels/drawing35.xml.rels><?xml version="1.0" encoding="UTF-8" standalone="yes"?>
<Relationships xmlns="http://schemas.openxmlformats.org/package/2006/relationships"><Relationship Id="rId1" Type="http://schemas.openxmlformats.org/officeDocument/2006/relationships/image" Target="../media/image96.jpg"/></Relationships>
</file>

<file path=xl/drawings/_rels/drawing36.xml.rels><?xml version="1.0" encoding="UTF-8" standalone="yes"?>
<Relationships xmlns="http://schemas.openxmlformats.org/package/2006/relationships"><Relationship Id="rId3" Type="http://schemas.openxmlformats.org/officeDocument/2006/relationships/image" Target="../media/image98.jpg"/><Relationship Id="rId2" Type="http://schemas.openxmlformats.org/officeDocument/2006/relationships/image" Target="../media/image97.jpg"/><Relationship Id="rId1" Type="http://schemas.openxmlformats.org/officeDocument/2006/relationships/image" Target="../media/image94.jpg"/><Relationship Id="rId4" Type="http://schemas.openxmlformats.org/officeDocument/2006/relationships/image" Target="../media/image99.jpg"/></Relationships>
</file>

<file path=xl/drawings/_rels/drawing37.xml.rels><?xml version="1.0" encoding="UTF-8" standalone="yes"?>
<Relationships xmlns="http://schemas.openxmlformats.org/package/2006/relationships"><Relationship Id="rId2" Type="http://schemas.openxmlformats.org/officeDocument/2006/relationships/image" Target="../media/image101.jpg"/><Relationship Id="rId1" Type="http://schemas.openxmlformats.org/officeDocument/2006/relationships/image" Target="../media/image100.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04.jpg"/><Relationship Id="rId2" Type="http://schemas.openxmlformats.org/officeDocument/2006/relationships/image" Target="../media/image103.jpg"/><Relationship Id="rId1" Type="http://schemas.openxmlformats.org/officeDocument/2006/relationships/image" Target="../media/image102.jpg"/></Relationships>
</file>

<file path=xl/drawings/_rels/drawing39.xml.rels><?xml version="1.0" encoding="UTF-8" standalone="yes"?>
<Relationships xmlns="http://schemas.openxmlformats.org/package/2006/relationships"><Relationship Id="rId2" Type="http://schemas.openxmlformats.org/officeDocument/2006/relationships/image" Target="../media/image106.jpg"/><Relationship Id="rId1" Type="http://schemas.openxmlformats.org/officeDocument/2006/relationships/image" Target="../media/image105.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09.jpg"/><Relationship Id="rId2" Type="http://schemas.openxmlformats.org/officeDocument/2006/relationships/image" Target="../media/image108.jpg"/><Relationship Id="rId1" Type="http://schemas.openxmlformats.org/officeDocument/2006/relationships/image" Target="../media/image107.jpg"/><Relationship Id="rId4" Type="http://schemas.openxmlformats.org/officeDocument/2006/relationships/image" Target="../media/image110.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13.jpg"/><Relationship Id="rId2" Type="http://schemas.openxmlformats.org/officeDocument/2006/relationships/image" Target="../media/image112.jpg"/><Relationship Id="rId1" Type="http://schemas.openxmlformats.org/officeDocument/2006/relationships/image" Target="../media/image111.jpg"/><Relationship Id="rId4" Type="http://schemas.openxmlformats.org/officeDocument/2006/relationships/image" Target="../media/image114.jpg"/></Relationships>
</file>

<file path=xl/drawings/_rels/drawing42.xml.rels><?xml version="1.0" encoding="UTF-8" standalone="yes"?>
<Relationships xmlns="http://schemas.openxmlformats.org/package/2006/relationships"><Relationship Id="rId2" Type="http://schemas.openxmlformats.org/officeDocument/2006/relationships/image" Target="../media/image116.jpg"/><Relationship Id="rId1" Type="http://schemas.openxmlformats.org/officeDocument/2006/relationships/image" Target="../media/image115.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17.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18.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19.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20.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2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2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23.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24.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25.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34.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37.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38100</xdr:colOff>
      <xdr:row>6</xdr:row>
      <xdr:rowOff>6350</xdr:rowOff>
    </xdr:from>
    <xdr:to>
      <xdr:col>13</xdr:col>
      <xdr:colOff>166142</xdr:colOff>
      <xdr:row>6</xdr:row>
      <xdr:rowOff>215900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136900" y="140970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127000</xdr:colOff>
      <xdr:row>6</xdr:row>
      <xdr:rowOff>349250</xdr:rowOff>
    </xdr:from>
    <xdr:to>
      <xdr:col>20</xdr:col>
      <xdr:colOff>244733</xdr:colOff>
      <xdr:row>17</xdr:row>
      <xdr:rowOff>495072</xdr:rowOff>
    </xdr:to>
    <xdr:pic>
      <xdr:nvPicPr>
        <xdr:cNvPr id="9" name="図 8">
          <a:extLst>
            <a:ext uri="{FF2B5EF4-FFF2-40B4-BE49-F238E27FC236}">
              <a16:creationId xmlns:a16="http://schemas.microsoft.com/office/drawing/2014/main" id="{5EF69582-8FE1-4739-8DFE-E7C53920E442}"/>
            </a:ext>
          </a:extLst>
        </xdr:cNvPr>
        <xdr:cNvPicPr>
          <a:picLocks noChangeAspect="1"/>
        </xdr:cNvPicPr>
      </xdr:nvPicPr>
      <xdr:blipFill>
        <a:blip xmlns:r="http://schemas.openxmlformats.org/officeDocument/2006/relationships" r:embed="rId1"/>
        <a:stretch>
          <a:fillRect/>
        </a:stretch>
      </xdr:blipFill>
      <xdr:spPr>
        <a:xfrm>
          <a:off x="838200" y="1752600"/>
          <a:ext cx="5191383" cy="5035322"/>
        </a:xfrm>
        <a:prstGeom prst="rect">
          <a:avLst/>
        </a:prstGeom>
      </xdr:spPr>
    </xdr:pic>
    <xdr:clientData/>
  </xdr:twoCellAnchor>
  <xdr:twoCellAnchor>
    <xdr:from>
      <xdr:col>8</xdr:col>
      <xdr:colOff>97790</xdr:colOff>
      <xdr:row>11</xdr:row>
      <xdr:rowOff>107087</xdr:rowOff>
    </xdr:from>
    <xdr:to>
      <xdr:col>11</xdr:col>
      <xdr:colOff>270741</xdr:colOff>
      <xdr:row>11</xdr:row>
      <xdr:rowOff>281500</xdr:rowOff>
    </xdr:to>
    <xdr:sp macro="" textlink="">
      <xdr:nvSpPr>
        <xdr:cNvPr id="10" name="Text Box 5">
          <a:extLst>
            <a:ext uri="{FF2B5EF4-FFF2-40B4-BE49-F238E27FC236}">
              <a16:creationId xmlns:a16="http://schemas.microsoft.com/office/drawing/2014/main" id="{CB3FABB5-DF1B-432B-A0DD-614D4517083D}"/>
            </a:ext>
          </a:extLst>
        </xdr:cNvPr>
        <xdr:cNvSpPr txBox="1">
          <a:spLocks noChangeArrowheads="1"/>
        </xdr:cNvSpPr>
      </xdr:nvSpPr>
      <xdr:spPr bwMode="auto">
        <a:xfrm>
          <a:off x="2301240" y="3732937"/>
          <a:ext cx="1068301" cy="17441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稗原隧道</a:t>
          </a:r>
        </a:p>
      </xdr:txBody>
    </xdr:sp>
    <xdr:clientData/>
  </xdr:twoCellAnchor>
  <xdr:twoCellAnchor>
    <xdr:from>
      <xdr:col>11</xdr:col>
      <xdr:colOff>271149</xdr:colOff>
      <xdr:row>11</xdr:row>
      <xdr:rowOff>266825</xdr:rowOff>
    </xdr:from>
    <xdr:to>
      <xdr:col>12</xdr:col>
      <xdr:colOff>107950</xdr:colOff>
      <xdr:row>12</xdr:row>
      <xdr:rowOff>317907</xdr:rowOff>
    </xdr:to>
    <xdr:sp macro="" textlink="">
      <xdr:nvSpPr>
        <xdr:cNvPr id="11" name="Line 8">
          <a:extLst>
            <a:ext uri="{FF2B5EF4-FFF2-40B4-BE49-F238E27FC236}">
              <a16:creationId xmlns:a16="http://schemas.microsoft.com/office/drawing/2014/main" id="{D90A1569-056D-4BE5-8A15-580C5F093E34}"/>
            </a:ext>
          </a:extLst>
        </xdr:cNvPr>
        <xdr:cNvSpPr>
          <a:spLocks noChangeShapeType="1"/>
        </xdr:cNvSpPr>
      </xdr:nvSpPr>
      <xdr:spPr bwMode="auto">
        <a:xfrm>
          <a:off x="3369949" y="3892675"/>
          <a:ext cx="135251" cy="495582"/>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114304</xdr:colOff>
      <xdr:row>11</xdr:row>
      <xdr:rowOff>280795</xdr:rowOff>
    </xdr:from>
    <xdr:to>
      <xdr:col>11</xdr:col>
      <xdr:colOff>284412</xdr:colOff>
      <xdr:row>11</xdr:row>
      <xdr:rowOff>280795</xdr:rowOff>
    </xdr:to>
    <xdr:sp macro="" textlink="">
      <xdr:nvSpPr>
        <xdr:cNvPr id="12" name="Line 6">
          <a:extLst>
            <a:ext uri="{FF2B5EF4-FFF2-40B4-BE49-F238E27FC236}">
              <a16:creationId xmlns:a16="http://schemas.microsoft.com/office/drawing/2014/main" id="{CAC85370-0E12-4CEE-B2B1-4948BC5CD81D}"/>
            </a:ext>
          </a:extLst>
        </xdr:cNvPr>
        <xdr:cNvSpPr>
          <a:spLocks noChangeShapeType="1"/>
        </xdr:cNvSpPr>
      </xdr:nvSpPr>
      <xdr:spPr bwMode="auto">
        <a:xfrm>
          <a:off x="2317754" y="3906645"/>
          <a:ext cx="106545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228527</xdr:colOff>
      <xdr:row>12</xdr:row>
      <xdr:rowOff>315061</xdr:rowOff>
    </xdr:from>
    <xdr:to>
      <xdr:col>13</xdr:col>
      <xdr:colOff>54278</xdr:colOff>
      <xdr:row>13</xdr:row>
      <xdr:rowOff>54687</xdr:rowOff>
    </xdr:to>
    <xdr:sp macro="" textlink="">
      <xdr:nvSpPr>
        <xdr:cNvPr id="13" name="楕円 12">
          <a:extLst>
            <a:ext uri="{FF2B5EF4-FFF2-40B4-BE49-F238E27FC236}">
              <a16:creationId xmlns:a16="http://schemas.microsoft.com/office/drawing/2014/main" id="{5BEB1128-EF3F-4143-830C-AA136CC16ABE}"/>
            </a:ext>
          </a:extLst>
        </xdr:cNvPr>
        <xdr:cNvSpPr/>
      </xdr:nvSpPr>
      <xdr:spPr>
        <a:xfrm rot="5022199">
          <a:off x="3446590" y="4266148"/>
          <a:ext cx="184126" cy="42265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2540</xdr:colOff>
      <xdr:row>7</xdr:row>
      <xdr:rowOff>14377</xdr:rowOff>
    </xdr:from>
    <xdr:to>
      <xdr:col>33</xdr:col>
      <xdr:colOff>30595</xdr:colOff>
      <xdr:row>11</xdr:row>
      <xdr:rowOff>382677</xdr:rowOff>
    </xdr:to>
    <xdr:pic>
      <xdr:nvPicPr>
        <xdr:cNvPr id="14" name="図 13">
          <a:extLst>
            <a:ext uri="{FF2B5EF4-FFF2-40B4-BE49-F238E27FC236}">
              <a16:creationId xmlns:a16="http://schemas.microsoft.com/office/drawing/2014/main" id="{9F596966-0407-4A20-A63F-1F9D53AAE990}"/>
            </a:ext>
          </a:extLst>
        </xdr:cNvPr>
        <xdr:cNvPicPr>
          <a:picLocks noChangeAspect="1"/>
        </xdr:cNvPicPr>
      </xdr:nvPicPr>
      <xdr:blipFill>
        <a:blip xmlns:r="http://schemas.openxmlformats.org/officeDocument/2006/relationships" r:embed="rId2"/>
        <a:stretch>
          <a:fillRect/>
        </a:stretch>
      </xdr:blipFill>
      <xdr:spPr>
        <a:xfrm>
          <a:off x="6384290" y="1862227"/>
          <a:ext cx="3311005" cy="2146300"/>
        </a:xfrm>
        <a:prstGeom prst="rect">
          <a:avLst/>
        </a:prstGeom>
      </xdr:spPr>
    </xdr:pic>
    <xdr:clientData/>
  </xdr:twoCellAnchor>
  <xdr:twoCellAnchor>
    <xdr:from>
      <xdr:col>22</xdr:col>
      <xdr:colOff>12065</xdr:colOff>
      <xdr:row>13</xdr:row>
      <xdr:rowOff>98768</xdr:rowOff>
    </xdr:from>
    <xdr:to>
      <xdr:col>33</xdr:col>
      <xdr:colOff>29845</xdr:colOff>
      <xdr:row>17</xdr:row>
      <xdr:rowOff>490543</xdr:rowOff>
    </xdr:to>
    <xdr:pic>
      <xdr:nvPicPr>
        <xdr:cNvPr id="15" name="図 14">
          <a:extLst>
            <a:ext uri="{FF2B5EF4-FFF2-40B4-BE49-F238E27FC236}">
              <a16:creationId xmlns:a16="http://schemas.microsoft.com/office/drawing/2014/main" id="{36896641-A6D4-49F9-8825-2CEC311BC010}"/>
            </a:ext>
          </a:extLst>
        </xdr:cNvPr>
        <xdr:cNvPicPr>
          <a:picLocks noChangeAspect="1"/>
        </xdr:cNvPicPr>
      </xdr:nvPicPr>
      <xdr:blipFill>
        <a:blip xmlns:r="http://schemas.openxmlformats.org/officeDocument/2006/relationships" r:embed="rId3"/>
        <a:stretch>
          <a:fillRect/>
        </a:stretch>
      </xdr:blipFill>
      <xdr:spPr>
        <a:xfrm>
          <a:off x="6393815" y="4613618"/>
          <a:ext cx="3300730" cy="2169775"/>
        </a:xfrm>
        <a:prstGeom prst="rect">
          <a:avLst/>
        </a:prstGeom>
      </xdr:spPr>
    </xdr:pic>
    <xdr:clientData/>
  </xdr:twoCellAnchor>
  <xdr:twoCellAnchor>
    <xdr:from>
      <xdr:col>8</xdr:col>
      <xdr:colOff>76200</xdr:colOff>
      <xdr:row>24</xdr:row>
      <xdr:rowOff>177800</xdr:rowOff>
    </xdr:from>
    <xdr:to>
      <xdr:col>27</xdr:col>
      <xdr:colOff>195390</xdr:colOff>
      <xdr:row>33</xdr:row>
      <xdr:rowOff>212090</xdr:rowOff>
    </xdr:to>
    <xdr:pic>
      <xdr:nvPicPr>
        <xdr:cNvPr id="16" name="図 15">
          <a:extLst>
            <a:ext uri="{FF2B5EF4-FFF2-40B4-BE49-F238E27FC236}">
              <a16:creationId xmlns:a16="http://schemas.microsoft.com/office/drawing/2014/main" id="{9E70B39F-41A3-4469-9107-CAAF160127EB}"/>
            </a:ext>
          </a:extLst>
        </xdr:cNvPr>
        <xdr:cNvPicPr>
          <a:picLocks noChangeAspect="1"/>
        </xdr:cNvPicPr>
      </xdr:nvPicPr>
      <xdr:blipFill>
        <a:blip xmlns:r="http://schemas.openxmlformats.org/officeDocument/2006/relationships" r:embed="rId4"/>
        <a:stretch>
          <a:fillRect/>
        </a:stretch>
      </xdr:blipFill>
      <xdr:spPr>
        <a:xfrm>
          <a:off x="2279650" y="8928100"/>
          <a:ext cx="5789740" cy="40347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5</xdr:col>
      <xdr:colOff>339662</xdr:colOff>
      <xdr:row>11</xdr:row>
      <xdr:rowOff>59969</xdr:rowOff>
    </xdr:from>
    <xdr:to>
      <xdr:col>21</xdr:col>
      <xdr:colOff>210884</xdr:colOff>
      <xdr:row>27</xdr:row>
      <xdr:rowOff>210540</xdr:rowOff>
    </xdr:to>
    <xdr:pic>
      <xdr:nvPicPr>
        <xdr:cNvPr id="11" name="図 10">
          <a:extLst>
            <a:ext uri="{FF2B5EF4-FFF2-40B4-BE49-F238E27FC236}">
              <a16:creationId xmlns:a16="http://schemas.microsoft.com/office/drawing/2014/main" id="{C7B0906B-941C-98E2-EDEF-0DCD44777DDC}"/>
            </a:ext>
          </a:extLst>
        </xdr:cNvPr>
        <xdr:cNvPicPr>
          <a:picLocks noChangeAspect="1"/>
        </xdr:cNvPicPr>
      </xdr:nvPicPr>
      <xdr:blipFill>
        <a:blip xmlns:r="http://schemas.openxmlformats.org/officeDocument/2006/relationships" r:embed="rId2"/>
        <a:stretch>
          <a:fillRect/>
        </a:stretch>
      </xdr:blipFill>
      <xdr:spPr>
        <a:xfrm>
          <a:off x="2292287" y="2431694"/>
          <a:ext cx="7291197"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87C0A7D3-2DFF-4573-9262-F8BD60B5DD10}"/>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5</xdr:col>
      <xdr:colOff>325665</xdr:colOff>
      <xdr:row>11</xdr:row>
      <xdr:rowOff>44730</xdr:rowOff>
    </xdr:from>
    <xdr:to>
      <xdr:col>21</xdr:col>
      <xdr:colOff>234406</xdr:colOff>
      <xdr:row>27</xdr:row>
      <xdr:rowOff>195301</xdr:rowOff>
    </xdr:to>
    <xdr:pic>
      <xdr:nvPicPr>
        <xdr:cNvPr id="6" name="図 5">
          <a:extLst>
            <a:ext uri="{FF2B5EF4-FFF2-40B4-BE49-F238E27FC236}">
              <a16:creationId xmlns:a16="http://schemas.microsoft.com/office/drawing/2014/main" id="{6AAC378E-1845-4C77-8B7C-9029DE7684FE}"/>
            </a:ext>
          </a:extLst>
        </xdr:cNvPr>
        <xdr:cNvPicPr>
          <a:picLocks noChangeAspect="1"/>
        </xdr:cNvPicPr>
      </xdr:nvPicPr>
      <xdr:blipFill>
        <a:blip xmlns:r="http://schemas.openxmlformats.org/officeDocument/2006/relationships" r:embed="rId2"/>
        <a:stretch>
          <a:fillRect/>
        </a:stretch>
      </xdr:blipFill>
      <xdr:spPr>
        <a:xfrm>
          <a:off x="2306865" y="10846080"/>
          <a:ext cx="7471591"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B1CC2A3E-56EA-41A7-8248-50E1E6BE687C}"/>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9</xdr:col>
      <xdr:colOff>60617</xdr:colOff>
      <xdr:row>11</xdr:row>
      <xdr:rowOff>21870</xdr:rowOff>
    </xdr:from>
    <xdr:to>
      <xdr:col>18</xdr:col>
      <xdr:colOff>55588</xdr:colOff>
      <xdr:row>27</xdr:row>
      <xdr:rowOff>187681</xdr:rowOff>
    </xdr:to>
    <xdr:pic>
      <xdr:nvPicPr>
        <xdr:cNvPr id="7" name="図 6">
          <a:extLst>
            <a:ext uri="{FF2B5EF4-FFF2-40B4-BE49-F238E27FC236}">
              <a16:creationId xmlns:a16="http://schemas.microsoft.com/office/drawing/2014/main" id="{C8D8F2FF-9BDC-4C57-9E3C-A74A24360E95}"/>
            </a:ext>
          </a:extLst>
        </xdr:cNvPr>
        <xdr:cNvPicPr>
          <a:picLocks noChangeAspect="1"/>
        </xdr:cNvPicPr>
      </xdr:nvPicPr>
      <xdr:blipFill>
        <a:blip xmlns:r="http://schemas.openxmlformats.org/officeDocument/2006/relationships" r:embed="rId2"/>
        <a:stretch>
          <a:fillRect/>
        </a:stretch>
      </xdr:blipFill>
      <xdr:spPr>
        <a:xfrm>
          <a:off x="3921417" y="19224270"/>
          <a:ext cx="4249471" cy="45346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250190</xdr:colOff>
      <xdr:row>4</xdr:row>
      <xdr:rowOff>59690</xdr:rowOff>
    </xdr:from>
    <xdr:to>
      <xdr:col>11</xdr:col>
      <xdr:colOff>364058</xdr:colOff>
      <xdr:row>11</xdr:row>
      <xdr:rowOff>254000</xdr:rowOff>
    </xdr:to>
    <xdr:pic>
      <xdr:nvPicPr>
        <xdr:cNvPr id="4" name="図 3">
          <a:extLst>
            <a:ext uri="{FF2B5EF4-FFF2-40B4-BE49-F238E27FC236}">
              <a16:creationId xmlns:a16="http://schemas.microsoft.com/office/drawing/2014/main" id="{4FE8524F-3B3C-7D16-DB0E-1DA9A8F43382}"/>
            </a:ext>
          </a:extLst>
        </xdr:cNvPr>
        <xdr:cNvPicPr>
          <a:picLocks noChangeAspect="1"/>
        </xdr:cNvPicPr>
      </xdr:nvPicPr>
      <xdr:blipFill>
        <a:blip xmlns:r="http://schemas.openxmlformats.org/officeDocument/2006/relationships" r:embed="rId1"/>
        <a:stretch>
          <a:fillRect/>
        </a:stretch>
      </xdr:blipFill>
      <xdr:spPr>
        <a:xfrm>
          <a:off x="2498090" y="1145540"/>
          <a:ext cx="3714318" cy="2461260"/>
        </a:xfrm>
        <a:prstGeom prst="rect">
          <a:avLst/>
        </a:prstGeom>
      </xdr:spPr>
    </xdr:pic>
    <xdr:clientData/>
  </xdr:twoCellAnchor>
  <xdr:twoCellAnchor>
    <xdr:from>
      <xdr:col>16</xdr:col>
      <xdr:colOff>250190</xdr:colOff>
      <xdr:row>4</xdr:row>
      <xdr:rowOff>59690</xdr:rowOff>
    </xdr:from>
    <xdr:to>
      <xdr:col>22</xdr:col>
      <xdr:colOff>384695</xdr:colOff>
      <xdr:row>11</xdr:row>
      <xdr:rowOff>254000</xdr:rowOff>
    </xdr:to>
    <xdr:pic>
      <xdr:nvPicPr>
        <xdr:cNvPr id="8" name="図 7">
          <a:extLst>
            <a:ext uri="{FF2B5EF4-FFF2-40B4-BE49-F238E27FC236}">
              <a16:creationId xmlns:a16="http://schemas.microsoft.com/office/drawing/2014/main" id="{60A529FA-887B-C6DA-EA5C-3BC4FFDEC257}"/>
            </a:ext>
          </a:extLst>
        </xdr:cNvPr>
        <xdr:cNvPicPr>
          <a:picLocks noChangeAspect="1"/>
        </xdr:cNvPicPr>
      </xdr:nvPicPr>
      <xdr:blipFill>
        <a:blip xmlns:r="http://schemas.openxmlformats.org/officeDocument/2006/relationships" r:embed="rId2"/>
        <a:stretch>
          <a:fillRect/>
        </a:stretch>
      </xdr:blipFill>
      <xdr:spPr>
        <a:xfrm>
          <a:off x="8822690" y="1145540"/>
          <a:ext cx="3734955"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363696</xdr:colOff>
      <xdr:row>11</xdr:row>
      <xdr:rowOff>288290</xdr:rowOff>
    </xdr:to>
    <xdr:pic>
      <xdr:nvPicPr>
        <xdr:cNvPr id="4" name="図 3">
          <a:extLst>
            <a:ext uri="{FF2B5EF4-FFF2-40B4-BE49-F238E27FC236}">
              <a16:creationId xmlns:a16="http://schemas.microsoft.com/office/drawing/2014/main" id="{A8B41420-F65C-45EE-9119-999A589E9994}"/>
            </a:ext>
          </a:extLst>
        </xdr:cNvPr>
        <xdr:cNvPicPr>
          <a:picLocks noChangeAspect="1"/>
        </xdr:cNvPicPr>
      </xdr:nvPicPr>
      <xdr:blipFill>
        <a:blip xmlns:r="http://schemas.openxmlformats.org/officeDocument/2006/relationships" r:embed="rId1"/>
        <a:stretch>
          <a:fillRect/>
        </a:stretch>
      </xdr:blipFill>
      <xdr:spPr>
        <a:xfrm>
          <a:off x="2519680" y="10340340"/>
          <a:ext cx="3813016" cy="2476500"/>
        </a:xfrm>
        <a:prstGeom prst="rect">
          <a:avLst/>
        </a:prstGeom>
      </xdr:spPr>
    </xdr:pic>
    <xdr:clientData/>
  </xdr:twoCellAnchor>
  <xdr:twoCellAnchor>
    <xdr:from>
      <xdr:col>16</xdr:col>
      <xdr:colOff>246380</xdr:colOff>
      <xdr:row>4</xdr:row>
      <xdr:rowOff>78740</xdr:rowOff>
    </xdr:from>
    <xdr:to>
      <xdr:col>22</xdr:col>
      <xdr:colOff>358277</xdr:colOff>
      <xdr:row>11</xdr:row>
      <xdr:rowOff>288290</xdr:rowOff>
    </xdr:to>
    <xdr:pic>
      <xdr:nvPicPr>
        <xdr:cNvPr id="5" name="図 4">
          <a:extLst>
            <a:ext uri="{FF2B5EF4-FFF2-40B4-BE49-F238E27FC236}">
              <a16:creationId xmlns:a16="http://schemas.microsoft.com/office/drawing/2014/main" id="{D75EA219-89AC-48CA-916B-67732E4A6974}"/>
            </a:ext>
          </a:extLst>
        </xdr:cNvPr>
        <xdr:cNvPicPr>
          <a:picLocks noChangeAspect="1"/>
        </xdr:cNvPicPr>
      </xdr:nvPicPr>
      <xdr:blipFill>
        <a:blip xmlns:r="http://schemas.openxmlformats.org/officeDocument/2006/relationships" r:embed="rId2"/>
        <a:stretch>
          <a:fillRect/>
        </a:stretch>
      </xdr:blipFill>
      <xdr:spPr>
        <a:xfrm>
          <a:off x="8977630" y="10340340"/>
          <a:ext cx="3807597" cy="2476500"/>
        </a:xfrm>
        <a:prstGeom prst="rect">
          <a:avLst/>
        </a:prstGeom>
      </xdr:spPr>
    </xdr:pic>
    <xdr:clientData/>
  </xdr:twoCellAnchor>
  <xdr:twoCellAnchor>
    <xdr:from>
      <xdr:col>5</xdr:col>
      <xdr:colOff>246380</xdr:colOff>
      <xdr:row>15</xdr:row>
      <xdr:rowOff>40640</xdr:rowOff>
    </xdr:from>
    <xdr:to>
      <xdr:col>11</xdr:col>
      <xdr:colOff>372187</xdr:colOff>
      <xdr:row>22</xdr:row>
      <xdr:rowOff>250190</xdr:rowOff>
    </xdr:to>
    <xdr:pic>
      <xdr:nvPicPr>
        <xdr:cNvPr id="6" name="図 5">
          <a:extLst>
            <a:ext uri="{FF2B5EF4-FFF2-40B4-BE49-F238E27FC236}">
              <a16:creationId xmlns:a16="http://schemas.microsoft.com/office/drawing/2014/main" id="{0369CAE1-93FA-4A5B-8366-A6BDC0225885}"/>
            </a:ext>
          </a:extLst>
        </xdr:cNvPr>
        <xdr:cNvPicPr>
          <a:picLocks noChangeAspect="1"/>
        </xdr:cNvPicPr>
      </xdr:nvPicPr>
      <xdr:blipFill>
        <a:blip xmlns:r="http://schemas.openxmlformats.org/officeDocument/2006/relationships" r:embed="rId3"/>
        <a:stretch>
          <a:fillRect/>
        </a:stretch>
      </xdr:blipFill>
      <xdr:spPr>
        <a:xfrm>
          <a:off x="2519680" y="14042390"/>
          <a:ext cx="3821507" cy="2476500"/>
        </a:xfrm>
        <a:prstGeom prst="rect">
          <a:avLst/>
        </a:prstGeom>
      </xdr:spPr>
    </xdr:pic>
    <xdr:clientData/>
  </xdr:twoCellAnchor>
  <xdr:twoCellAnchor>
    <xdr:from>
      <xdr:col>16</xdr:col>
      <xdr:colOff>246380</xdr:colOff>
      <xdr:row>15</xdr:row>
      <xdr:rowOff>40640</xdr:rowOff>
    </xdr:from>
    <xdr:to>
      <xdr:col>22</xdr:col>
      <xdr:colOff>392858</xdr:colOff>
      <xdr:row>22</xdr:row>
      <xdr:rowOff>250190</xdr:rowOff>
    </xdr:to>
    <xdr:pic>
      <xdr:nvPicPr>
        <xdr:cNvPr id="7" name="図 6">
          <a:extLst>
            <a:ext uri="{FF2B5EF4-FFF2-40B4-BE49-F238E27FC236}">
              <a16:creationId xmlns:a16="http://schemas.microsoft.com/office/drawing/2014/main" id="{C3091692-D799-4D31-8E6A-E11F1E15A063}"/>
            </a:ext>
          </a:extLst>
        </xdr:cNvPr>
        <xdr:cNvPicPr>
          <a:picLocks noChangeAspect="1"/>
        </xdr:cNvPicPr>
      </xdr:nvPicPr>
      <xdr:blipFill>
        <a:blip xmlns:r="http://schemas.openxmlformats.org/officeDocument/2006/relationships" r:embed="rId4"/>
        <a:stretch>
          <a:fillRect/>
        </a:stretch>
      </xdr:blipFill>
      <xdr:spPr>
        <a:xfrm>
          <a:off x="8977630" y="14042390"/>
          <a:ext cx="3842178" cy="2476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246380</xdr:colOff>
      <xdr:row>4</xdr:row>
      <xdr:rowOff>88264</xdr:rowOff>
    </xdr:from>
    <xdr:to>
      <xdr:col>11</xdr:col>
      <xdr:colOff>389452</xdr:colOff>
      <xdr:row>11</xdr:row>
      <xdr:rowOff>297814</xdr:rowOff>
    </xdr:to>
    <xdr:pic>
      <xdr:nvPicPr>
        <xdr:cNvPr id="8" name="図 7">
          <a:extLst>
            <a:ext uri="{FF2B5EF4-FFF2-40B4-BE49-F238E27FC236}">
              <a16:creationId xmlns:a16="http://schemas.microsoft.com/office/drawing/2014/main" id="{0D9865C5-E7A9-4385-8846-09C8029968F1}"/>
            </a:ext>
          </a:extLst>
        </xdr:cNvPr>
        <xdr:cNvPicPr>
          <a:picLocks noChangeAspect="1"/>
        </xdr:cNvPicPr>
      </xdr:nvPicPr>
      <xdr:blipFill>
        <a:blip xmlns:r="http://schemas.openxmlformats.org/officeDocument/2006/relationships" r:embed="rId1"/>
        <a:stretch>
          <a:fillRect/>
        </a:stretch>
      </xdr:blipFill>
      <xdr:spPr>
        <a:xfrm>
          <a:off x="2519680" y="19544664"/>
          <a:ext cx="3838772" cy="2476500"/>
        </a:xfrm>
        <a:prstGeom prst="rect">
          <a:avLst/>
        </a:prstGeom>
      </xdr:spPr>
    </xdr:pic>
    <xdr:clientData/>
  </xdr:twoCellAnchor>
  <xdr:twoCellAnchor>
    <xdr:from>
      <xdr:col>16</xdr:col>
      <xdr:colOff>246380</xdr:colOff>
      <xdr:row>4</xdr:row>
      <xdr:rowOff>88264</xdr:rowOff>
    </xdr:from>
    <xdr:to>
      <xdr:col>22</xdr:col>
      <xdr:colOff>391068</xdr:colOff>
      <xdr:row>11</xdr:row>
      <xdr:rowOff>297814</xdr:rowOff>
    </xdr:to>
    <xdr:pic>
      <xdr:nvPicPr>
        <xdr:cNvPr id="9" name="図 8">
          <a:extLst>
            <a:ext uri="{FF2B5EF4-FFF2-40B4-BE49-F238E27FC236}">
              <a16:creationId xmlns:a16="http://schemas.microsoft.com/office/drawing/2014/main" id="{FB93034D-968C-45EA-BBCE-FCE39D3A5AFC}"/>
            </a:ext>
          </a:extLst>
        </xdr:cNvPr>
        <xdr:cNvPicPr>
          <a:picLocks noChangeAspect="1"/>
        </xdr:cNvPicPr>
      </xdr:nvPicPr>
      <xdr:blipFill>
        <a:blip xmlns:r="http://schemas.openxmlformats.org/officeDocument/2006/relationships" r:embed="rId2"/>
        <a:stretch>
          <a:fillRect/>
        </a:stretch>
      </xdr:blipFill>
      <xdr:spPr>
        <a:xfrm>
          <a:off x="8977630" y="19544664"/>
          <a:ext cx="3840388" cy="2476500"/>
        </a:xfrm>
        <a:prstGeom prst="rect">
          <a:avLst/>
        </a:prstGeom>
      </xdr:spPr>
    </xdr:pic>
    <xdr:clientData/>
  </xdr:twoCellAnchor>
  <xdr:twoCellAnchor>
    <xdr:from>
      <xdr:col>5</xdr:col>
      <xdr:colOff>246380</xdr:colOff>
      <xdr:row>15</xdr:row>
      <xdr:rowOff>40641</xdr:rowOff>
    </xdr:from>
    <xdr:to>
      <xdr:col>11</xdr:col>
      <xdr:colOff>377500</xdr:colOff>
      <xdr:row>22</xdr:row>
      <xdr:rowOff>254001</xdr:rowOff>
    </xdr:to>
    <xdr:pic>
      <xdr:nvPicPr>
        <xdr:cNvPr id="10" name="図 9">
          <a:extLst>
            <a:ext uri="{FF2B5EF4-FFF2-40B4-BE49-F238E27FC236}">
              <a16:creationId xmlns:a16="http://schemas.microsoft.com/office/drawing/2014/main" id="{AD781C20-DEED-4983-8E8B-767E1CC3196F}"/>
            </a:ext>
          </a:extLst>
        </xdr:cNvPr>
        <xdr:cNvPicPr>
          <a:picLocks noChangeAspect="1"/>
        </xdr:cNvPicPr>
      </xdr:nvPicPr>
      <xdr:blipFill>
        <a:blip xmlns:r="http://schemas.openxmlformats.org/officeDocument/2006/relationships" r:embed="rId3"/>
        <a:stretch>
          <a:fillRect/>
        </a:stretch>
      </xdr:blipFill>
      <xdr:spPr>
        <a:xfrm>
          <a:off x="2519680" y="23237191"/>
          <a:ext cx="3826820" cy="2480310"/>
        </a:xfrm>
        <a:prstGeom prst="rect">
          <a:avLst/>
        </a:prstGeom>
      </xdr:spPr>
    </xdr:pic>
    <xdr:clientData/>
  </xdr:twoCellAnchor>
  <xdr:twoCellAnchor>
    <xdr:from>
      <xdr:col>16</xdr:col>
      <xdr:colOff>246380</xdr:colOff>
      <xdr:row>15</xdr:row>
      <xdr:rowOff>40641</xdr:rowOff>
    </xdr:from>
    <xdr:to>
      <xdr:col>22</xdr:col>
      <xdr:colOff>396267</xdr:colOff>
      <xdr:row>22</xdr:row>
      <xdr:rowOff>254001</xdr:rowOff>
    </xdr:to>
    <xdr:pic>
      <xdr:nvPicPr>
        <xdr:cNvPr id="11" name="図 10">
          <a:extLst>
            <a:ext uri="{FF2B5EF4-FFF2-40B4-BE49-F238E27FC236}">
              <a16:creationId xmlns:a16="http://schemas.microsoft.com/office/drawing/2014/main" id="{4C1F2970-E9E1-4D45-84F3-4AF22E8E82F7}"/>
            </a:ext>
          </a:extLst>
        </xdr:cNvPr>
        <xdr:cNvPicPr>
          <a:picLocks noChangeAspect="1"/>
        </xdr:cNvPicPr>
      </xdr:nvPicPr>
      <xdr:blipFill>
        <a:blip xmlns:r="http://schemas.openxmlformats.org/officeDocument/2006/relationships" r:embed="rId4"/>
        <a:stretch>
          <a:fillRect/>
        </a:stretch>
      </xdr:blipFill>
      <xdr:spPr>
        <a:xfrm>
          <a:off x="8977630" y="23237191"/>
          <a:ext cx="3845587" cy="24803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361938</xdr:colOff>
      <xdr:row>11</xdr:row>
      <xdr:rowOff>288290</xdr:rowOff>
    </xdr:to>
    <xdr:pic>
      <xdr:nvPicPr>
        <xdr:cNvPr id="12" name="図 11">
          <a:extLst>
            <a:ext uri="{FF2B5EF4-FFF2-40B4-BE49-F238E27FC236}">
              <a16:creationId xmlns:a16="http://schemas.microsoft.com/office/drawing/2014/main" id="{15051832-04D1-486C-B06D-533BDEF656CF}"/>
            </a:ext>
          </a:extLst>
        </xdr:cNvPr>
        <xdr:cNvPicPr>
          <a:picLocks noChangeAspect="1"/>
        </xdr:cNvPicPr>
      </xdr:nvPicPr>
      <xdr:blipFill>
        <a:blip xmlns:r="http://schemas.openxmlformats.org/officeDocument/2006/relationships" r:embed="rId1"/>
        <a:stretch>
          <a:fillRect/>
        </a:stretch>
      </xdr:blipFill>
      <xdr:spPr>
        <a:xfrm>
          <a:off x="2519680" y="28729940"/>
          <a:ext cx="3811258" cy="2476500"/>
        </a:xfrm>
        <a:prstGeom prst="rect">
          <a:avLst/>
        </a:prstGeom>
      </xdr:spPr>
    </xdr:pic>
    <xdr:clientData/>
  </xdr:twoCellAnchor>
  <xdr:twoCellAnchor>
    <xdr:from>
      <xdr:col>16</xdr:col>
      <xdr:colOff>246380</xdr:colOff>
      <xdr:row>4</xdr:row>
      <xdr:rowOff>78740</xdr:rowOff>
    </xdr:from>
    <xdr:to>
      <xdr:col>22</xdr:col>
      <xdr:colOff>373091</xdr:colOff>
      <xdr:row>11</xdr:row>
      <xdr:rowOff>288290</xdr:rowOff>
    </xdr:to>
    <xdr:pic>
      <xdr:nvPicPr>
        <xdr:cNvPr id="13" name="図 12">
          <a:extLst>
            <a:ext uri="{FF2B5EF4-FFF2-40B4-BE49-F238E27FC236}">
              <a16:creationId xmlns:a16="http://schemas.microsoft.com/office/drawing/2014/main" id="{9DACF602-87A8-4A27-84DC-7244F4A8EEA8}"/>
            </a:ext>
          </a:extLst>
        </xdr:cNvPr>
        <xdr:cNvPicPr>
          <a:picLocks noChangeAspect="1"/>
        </xdr:cNvPicPr>
      </xdr:nvPicPr>
      <xdr:blipFill>
        <a:blip xmlns:r="http://schemas.openxmlformats.org/officeDocument/2006/relationships" r:embed="rId2"/>
        <a:stretch>
          <a:fillRect/>
        </a:stretch>
      </xdr:blipFill>
      <xdr:spPr>
        <a:xfrm>
          <a:off x="8977630" y="28729940"/>
          <a:ext cx="3822411" cy="2476500"/>
        </a:xfrm>
        <a:prstGeom prst="rect">
          <a:avLst/>
        </a:prstGeom>
      </xdr:spPr>
    </xdr:pic>
    <xdr:clientData/>
  </xdr:twoCellAnchor>
  <xdr:twoCellAnchor>
    <xdr:from>
      <xdr:col>5</xdr:col>
      <xdr:colOff>246380</xdr:colOff>
      <xdr:row>15</xdr:row>
      <xdr:rowOff>46356</xdr:rowOff>
    </xdr:from>
    <xdr:to>
      <xdr:col>11</xdr:col>
      <xdr:colOff>361861</xdr:colOff>
      <xdr:row>22</xdr:row>
      <xdr:rowOff>263526</xdr:rowOff>
    </xdr:to>
    <xdr:pic>
      <xdr:nvPicPr>
        <xdr:cNvPr id="14" name="図 13">
          <a:extLst>
            <a:ext uri="{FF2B5EF4-FFF2-40B4-BE49-F238E27FC236}">
              <a16:creationId xmlns:a16="http://schemas.microsoft.com/office/drawing/2014/main" id="{9AE92E65-A51C-4951-8CB4-157944347CD5}"/>
            </a:ext>
          </a:extLst>
        </xdr:cNvPr>
        <xdr:cNvPicPr>
          <a:picLocks noChangeAspect="1"/>
        </xdr:cNvPicPr>
      </xdr:nvPicPr>
      <xdr:blipFill>
        <a:blip xmlns:r="http://schemas.openxmlformats.org/officeDocument/2006/relationships" r:embed="rId3"/>
        <a:stretch>
          <a:fillRect/>
        </a:stretch>
      </xdr:blipFill>
      <xdr:spPr>
        <a:xfrm>
          <a:off x="2519680" y="32437706"/>
          <a:ext cx="3811181" cy="2484120"/>
        </a:xfrm>
        <a:prstGeom prst="rect">
          <a:avLst/>
        </a:prstGeom>
      </xdr:spPr>
    </xdr:pic>
    <xdr:clientData/>
  </xdr:twoCellAnchor>
  <xdr:twoCellAnchor>
    <xdr:from>
      <xdr:col>16</xdr:col>
      <xdr:colOff>246380</xdr:colOff>
      <xdr:row>15</xdr:row>
      <xdr:rowOff>46356</xdr:rowOff>
    </xdr:from>
    <xdr:to>
      <xdr:col>22</xdr:col>
      <xdr:colOff>381204</xdr:colOff>
      <xdr:row>22</xdr:row>
      <xdr:rowOff>263526</xdr:rowOff>
    </xdr:to>
    <xdr:pic>
      <xdr:nvPicPr>
        <xdr:cNvPr id="15" name="図 14">
          <a:extLst>
            <a:ext uri="{FF2B5EF4-FFF2-40B4-BE49-F238E27FC236}">
              <a16:creationId xmlns:a16="http://schemas.microsoft.com/office/drawing/2014/main" id="{65BDD7A4-A7E6-4F30-8855-F74F2A0FD0A0}"/>
            </a:ext>
          </a:extLst>
        </xdr:cNvPr>
        <xdr:cNvPicPr>
          <a:picLocks noChangeAspect="1"/>
        </xdr:cNvPicPr>
      </xdr:nvPicPr>
      <xdr:blipFill>
        <a:blip xmlns:r="http://schemas.openxmlformats.org/officeDocument/2006/relationships" r:embed="rId4"/>
        <a:stretch>
          <a:fillRect/>
        </a:stretch>
      </xdr:blipFill>
      <xdr:spPr>
        <a:xfrm>
          <a:off x="8977630" y="32437706"/>
          <a:ext cx="3830524" cy="24841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246380</xdr:colOff>
      <xdr:row>4</xdr:row>
      <xdr:rowOff>95886</xdr:rowOff>
    </xdr:from>
    <xdr:to>
      <xdr:col>11</xdr:col>
      <xdr:colOff>362341</xdr:colOff>
      <xdr:row>11</xdr:row>
      <xdr:rowOff>288291</xdr:rowOff>
    </xdr:to>
    <xdr:pic>
      <xdr:nvPicPr>
        <xdr:cNvPr id="16" name="図 15">
          <a:extLst>
            <a:ext uri="{FF2B5EF4-FFF2-40B4-BE49-F238E27FC236}">
              <a16:creationId xmlns:a16="http://schemas.microsoft.com/office/drawing/2014/main" id="{CE914D57-9E11-49B2-977C-BE9F0BC6B737}"/>
            </a:ext>
          </a:extLst>
        </xdr:cNvPr>
        <xdr:cNvPicPr>
          <a:picLocks noChangeAspect="1"/>
        </xdr:cNvPicPr>
      </xdr:nvPicPr>
      <xdr:blipFill>
        <a:blip xmlns:r="http://schemas.openxmlformats.org/officeDocument/2006/relationships" r:embed="rId1"/>
        <a:stretch>
          <a:fillRect/>
        </a:stretch>
      </xdr:blipFill>
      <xdr:spPr>
        <a:xfrm>
          <a:off x="2519680" y="37941886"/>
          <a:ext cx="3811661" cy="2459355"/>
        </a:xfrm>
        <a:prstGeom prst="rect">
          <a:avLst/>
        </a:prstGeom>
      </xdr:spPr>
    </xdr:pic>
    <xdr:clientData/>
  </xdr:twoCellAnchor>
  <xdr:twoCellAnchor>
    <xdr:from>
      <xdr:col>16</xdr:col>
      <xdr:colOff>246380</xdr:colOff>
      <xdr:row>4</xdr:row>
      <xdr:rowOff>95886</xdr:rowOff>
    </xdr:from>
    <xdr:to>
      <xdr:col>22</xdr:col>
      <xdr:colOff>377307</xdr:colOff>
      <xdr:row>11</xdr:row>
      <xdr:rowOff>288291</xdr:rowOff>
    </xdr:to>
    <xdr:pic>
      <xdr:nvPicPr>
        <xdr:cNvPr id="17" name="図 16">
          <a:extLst>
            <a:ext uri="{FF2B5EF4-FFF2-40B4-BE49-F238E27FC236}">
              <a16:creationId xmlns:a16="http://schemas.microsoft.com/office/drawing/2014/main" id="{202962DB-1D18-4DA4-8D75-5548A0D465E1}"/>
            </a:ext>
          </a:extLst>
        </xdr:cNvPr>
        <xdr:cNvPicPr>
          <a:picLocks noChangeAspect="1"/>
        </xdr:cNvPicPr>
      </xdr:nvPicPr>
      <xdr:blipFill>
        <a:blip xmlns:r="http://schemas.openxmlformats.org/officeDocument/2006/relationships" r:embed="rId2"/>
        <a:stretch>
          <a:fillRect/>
        </a:stretch>
      </xdr:blipFill>
      <xdr:spPr>
        <a:xfrm>
          <a:off x="8977630" y="37941886"/>
          <a:ext cx="3826627" cy="2459355"/>
        </a:xfrm>
        <a:prstGeom prst="rect">
          <a:avLst/>
        </a:prstGeom>
      </xdr:spPr>
    </xdr:pic>
    <xdr:clientData/>
  </xdr:twoCellAnchor>
  <xdr:twoCellAnchor>
    <xdr:from>
      <xdr:col>5</xdr:col>
      <xdr:colOff>246380</xdr:colOff>
      <xdr:row>15</xdr:row>
      <xdr:rowOff>46354</xdr:rowOff>
    </xdr:from>
    <xdr:to>
      <xdr:col>11</xdr:col>
      <xdr:colOff>358318</xdr:colOff>
      <xdr:row>22</xdr:row>
      <xdr:rowOff>250189</xdr:rowOff>
    </xdr:to>
    <xdr:pic>
      <xdr:nvPicPr>
        <xdr:cNvPr id="18" name="図 17">
          <a:extLst>
            <a:ext uri="{FF2B5EF4-FFF2-40B4-BE49-F238E27FC236}">
              <a16:creationId xmlns:a16="http://schemas.microsoft.com/office/drawing/2014/main" id="{33AFBD31-C694-48FC-91C3-8056F2ED0954}"/>
            </a:ext>
          </a:extLst>
        </xdr:cNvPr>
        <xdr:cNvPicPr>
          <a:picLocks noChangeAspect="1"/>
        </xdr:cNvPicPr>
      </xdr:nvPicPr>
      <xdr:blipFill>
        <a:blip xmlns:r="http://schemas.openxmlformats.org/officeDocument/2006/relationships" r:embed="rId3"/>
        <a:stretch>
          <a:fillRect/>
        </a:stretch>
      </xdr:blipFill>
      <xdr:spPr>
        <a:xfrm>
          <a:off x="2519680" y="41632504"/>
          <a:ext cx="3807638" cy="2470785"/>
        </a:xfrm>
        <a:prstGeom prst="rect">
          <a:avLst/>
        </a:prstGeom>
      </xdr:spPr>
    </xdr:pic>
    <xdr:clientData/>
  </xdr:twoCellAnchor>
  <xdr:twoCellAnchor>
    <xdr:from>
      <xdr:col>16</xdr:col>
      <xdr:colOff>246380</xdr:colOff>
      <xdr:row>15</xdr:row>
      <xdr:rowOff>46354</xdr:rowOff>
    </xdr:from>
    <xdr:to>
      <xdr:col>22</xdr:col>
      <xdr:colOff>359960</xdr:colOff>
      <xdr:row>22</xdr:row>
      <xdr:rowOff>250189</xdr:rowOff>
    </xdr:to>
    <xdr:pic>
      <xdr:nvPicPr>
        <xdr:cNvPr id="19" name="図 18">
          <a:extLst>
            <a:ext uri="{FF2B5EF4-FFF2-40B4-BE49-F238E27FC236}">
              <a16:creationId xmlns:a16="http://schemas.microsoft.com/office/drawing/2014/main" id="{2F5516E4-394C-4828-872A-EB93E2F0C89E}"/>
            </a:ext>
          </a:extLst>
        </xdr:cNvPr>
        <xdr:cNvPicPr>
          <a:picLocks noChangeAspect="1"/>
        </xdr:cNvPicPr>
      </xdr:nvPicPr>
      <xdr:blipFill>
        <a:blip xmlns:r="http://schemas.openxmlformats.org/officeDocument/2006/relationships" r:embed="rId4"/>
        <a:stretch>
          <a:fillRect/>
        </a:stretch>
      </xdr:blipFill>
      <xdr:spPr>
        <a:xfrm>
          <a:off x="8977630" y="41632504"/>
          <a:ext cx="3809280" cy="24707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246380</xdr:colOff>
      <xdr:row>4</xdr:row>
      <xdr:rowOff>84456</xdr:rowOff>
    </xdr:from>
    <xdr:to>
      <xdr:col>11</xdr:col>
      <xdr:colOff>370341</xdr:colOff>
      <xdr:row>11</xdr:row>
      <xdr:rowOff>294006</xdr:rowOff>
    </xdr:to>
    <xdr:pic>
      <xdr:nvPicPr>
        <xdr:cNvPr id="20" name="図 19">
          <a:extLst>
            <a:ext uri="{FF2B5EF4-FFF2-40B4-BE49-F238E27FC236}">
              <a16:creationId xmlns:a16="http://schemas.microsoft.com/office/drawing/2014/main" id="{4D46D76B-E95A-4A65-86E0-8C2EE1BEFBDE}"/>
            </a:ext>
          </a:extLst>
        </xdr:cNvPr>
        <xdr:cNvPicPr>
          <a:picLocks noChangeAspect="1"/>
        </xdr:cNvPicPr>
      </xdr:nvPicPr>
      <xdr:blipFill>
        <a:blip xmlns:r="http://schemas.openxmlformats.org/officeDocument/2006/relationships" r:embed="rId1"/>
        <a:stretch>
          <a:fillRect/>
        </a:stretch>
      </xdr:blipFill>
      <xdr:spPr>
        <a:xfrm>
          <a:off x="2519680" y="47125256"/>
          <a:ext cx="3819661" cy="2476500"/>
        </a:xfrm>
        <a:prstGeom prst="rect">
          <a:avLst/>
        </a:prstGeom>
      </xdr:spPr>
    </xdr:pic>
    <xdr:clientData/>
  </xdr:twoCellAnchor>
  <xdr:twoCellAnchor>
    <xdr:from>
      <xdr:col>16</xdr:col>
      <xdr:colOff>246380</xdr:colOff>
      <xdr:row>4</xdr:row>
      <xdr:rowOff>84456</xdr:rowOff>
    </xdr:from>
    <xdr:to>
      <xdr:col>22</xdr:col>
      <xdr:colOff>379842</xdr:colOff>
      <xdr:row>11</xdr:row>
      <xdr:rowOff>294006</xdr:rowOff>
    </xdr:to>
    <xdr:pic>
      <xdr:nvPicPr>
        <xdr:cNvPr id="21" name="図 20">
          <a:extLst>
            <a:ext uri="{FF2B5EF4-FFF2-40B4-BE49-F238E27FC236}">
              <a16:creationId xmlns:a16="http://schemas.microsoft.com/office/drawing/2014/main" id="{9DF7E7AB-6EE8-49D6-BD98-B12CE2234634}"/>
            </a:ext>
          </a:extLst>
        </xdr:cNvPr>
        <xdr:cNvPicPr>
          <a:picLocks noChangeAspect="1"/>
        </xdr:cNvPicPr>
      </xdr:nvPicPr>
      <xdr:blipFill>
        <a:blip xmlns:r="http://schemas.openxmlformats.org/officeDocument/2006/relationships" r:embed="rId2"/>
        <a:stretch>
          <a:fillRect/>
        </a:stretch>
      </xdr:blipFill>
      <xdr:spPr>
        <a:xfrm>
          <a:off x="8977630" y="47125256"/>
          <a:ext cx="3829162" cy="2476500"/>
        </a:xfrm>
        <a:prstGeom prst="rect">
          <a:avLst/>
        </a:prstGeom>
      </xdr:spPr>
    </xdr:pic>
    <xdr:clientData/>
  </xdr:twoCellAnchor>
  <xdr:twoCellAnchor>
    <xdr:from>
      <xdr:col>5</xdr:col>
      <xdr:colOff>246380</xdr:colOff>
      <xdr:row>15</xdr:row>
      <xdr:rowOff>36829</xdr:rowOff>
    </xdr:from>
    <xdr:to>
      <xdr:col>11</xdr:col>
      <xdr:colOff>361686</xdr:colOff>
      <xdr:row>22</xdr:row>
      <xdr:rowOff>257809</xdr:rowOff>
    </xdr:to>
    <xdr:pic>
      <xdr:nvPicPr>
        <xdr:cNvPr id="22" name="図 21">
          <a:extLst>
            <a:ext uri="{FF2B5EF4-FFF2-40B4-BE49-F238E27FC236}">
              <a16:creationId xmlns:a16="http://schemas.microsoft.com/office/drawing/2014/main" id="{95761CEE-ED26-4CEB-9F13-23248C852328}"/>
            </a:ext>
          </a:extLst>
        </xdr:cNvPr>
        <xdr:cNvPicPr>
          <a:picLocks noChangeAspect="1"/>
        </xdr:cNvPicPr>
      </xdr:nvPicPr>
      <xdr:blipFill>
        <a:blip xmlns:r="http://schemas.openxmlformats.org/officeDocument/2006/relationships" r:embed="rId3"/>
        <a:stretch>
          <a:fillRect/>
        </a:stretch>
      </xdr:blipFill>
      <xdr:spPr>
        <a:xfrm>
          <a:off x="2519680" y="50817779"/>
          <a:ext cx="3811006" cy="2487930"/>
        </a:xfrm>
        <a:prstGeom prst="rect">
          <a:avLst/>
        </a:prstGeom>
      </xdr:spPr>
    </xdr:pic>
    <xdr:clientData/>
  </xdr:twoCellAnchor>
  <xdr:twoCellAnchor>
    <xdr:from>
      <xdr:col>16</xdr:col>
      <xdr:colOff>246380</xdr:colOff>
      <xdr:row>15</xdr:row>
      <xdr:rowOff>36829</xdr:rowOff>
    </xdr:from>
    <xdr:to>
      <xdr:col>22</xdr:col>
      <xdr:colOff>384266</xdr:colOff>
      <xdr:row>22</xdr:row>
      <xdr:rowOff>257809</xdr:rowOff>
    </xdr:to>
    <xdr:pic>
      <xdr:nvPicPr>
        <xdr:cNvPr id="23" name="図 22">
          <a:extLst>
            <a:ext uri="{FF2B5EF4-FFF2-40B4-BE49-F238E27FC236}">
              <a16:creationId xmlns:a16="http://schemas.microsoft.com/office/drawing/2014/main" id="{DA8A7D60-531B-470E-A79B-417D6A6224C2}"/>
            </a:ext>
          </a:extLst>
        </xdr:cNvPr>
        <xdr:cNvPicPr>
          <a:picLocks noChangeAspect="1"/>
        </xdr:cNvPicPr>
      </xdr:nvPicPr>
      <xdr:blipFill>
        <a:blip xmlns:r="http://schemas.openxmlformats.org/officeDocument/2006/relationships" r:embed="rId4"/>
        <a:stretch>
          <a:fillRect/>
        </a:stretch>
      </xdr:blipFill>
      <xdr:spPr>
        <a:xfrm>
          <a:off x="8977630" y="50817779"/>
          <a:ext cx="3833586" cy="248793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246380</xdr:colOff>
      <xdr:row>4</xdr:row>
      <xdr:rowOff>93979</xdr:rowOff>
    </xdr:from>
    <xdr:to>
      <xdr:col>11</xdr:col>
      <xdr:colOff>365188</xdr:colOff>
      <xdr:row>11</xdr:row>
      <xdr:rowOff>294004</xdr:rowOff>
    </xdr:to>
    <xdr:pic>
      <xdr:nvPicPr>
        <xdr:cNvPr id="24" name="図 23">
          <a:extLst>
            <a:ext uri="{FF2B5EF4-FFF2-40B4-BE49-F238E27FC236}">
              <a16:creationId xmlns:a16="http://schemas.microsoft.com/office/drawing/2014/main" id="{B4B272D4-9BD4-4CCD-9234-BBC12E7BDF38}"/>
            </a:ext>
          </a:extLst>
        </xdr:cNvPr>
        <xdr:cNvPicPr>
          <a:picLocks noChangeAspect="1"/>
        </xdr:cNvPicPr>
      </xdr:nvPicPr>
      <xdr:blipFill>
        <a:blip xmlns:r="http://schemas.openxmlformats.org/officeDocument/2006/relationships" r:embed="rId1"/>
        <a:stretch>
          <a:fillRect/>
        </a:stretch>
      </xdr:blipFill>
      <xdr:spPr>
        <a:xfrm>
          <a:off x="2519680" y="56329579"/>
          <a:ext cx="3814508" cy="2466975"/>
        </a:xfrm>
        <a:prstGeom prst="rect">
          <a:avLst/>
        </a:prstGeom>
      </xdr:spPr>
    </xdr:pic>
    <xdr:clientData/>
  </xdr:twoCellAnchor>
  <xdr:twoCellAnchor>
    <xdr:from>
      <xdr:col>16</xdr:col>
      <xdr:colOff>246380</xdr:colOff>
      <xdr:row>4</xdr:row>
      <xdr:rowOff>93979</xdr:rowOff>
    </xdr:from>
    <xdr:to>
      <xdr:col>22</xdr:col>
      <xdr:colOff>360256</xdr:colOff>
      <xdr:row>11</xdr:row>
      <xdr:rowOff>294004</xdr:rowOff>
    </xdr:to>
    <xdr:pic>
      <xdr:nvPicPr>
        <xdr:cNvPr id="25" name="図 24">
          <a:extLst>
            <a:ext uri="{FF2B5EF4-FFF2-40B4-BE49-F238E27FC236}">
              <a16:creationId xmlns:a16="http://schemas.microsoft.com/office/drawing/2014/main" id="{DD80C3AE-762C-45A6-93CD-43B1409CD463}"/>
            </a:ext>
          </a:extLst>
        </xdr:cNvPr>
        <xdr:cNvPicPr>
          <a:picLocks noChangeAspect="1"/>
        </xdr:cNvPicPr>
      </xdr:nvPicPr>
      <xdr:blipFill>
        <a:blip xmlns:r="http://schemas.openxmlformats.org/officeDocument/2006/relationships" r:embed="rId2"/>
        <a:stretch>
          <a:fillRect/>
        </a:stretch>
      </xdr:blipFill>
      <xdr:spPr>
        <a:xfrm>
          <a:off x="8977630" y="56329579"/>
          <a:ext cx="3809576" cy="2466975"/>
        </a:xfrm>
        <a:prstGeom prst="rect">
          <a:avLst/>
        </a:prstGeom>
      </xdr:spPr>
    </xdr:pic>
    <xdr:clientData/>
  </xdr:twoCellAnchor>
  <xdr:twoCellAnchor>
    <xdr:from>
      <xdr:col>5</xdr:col>
      <xdr:colOff>246380</xdr:colOff>
      <xdr:row>15</xdr:row>
      <xdr:rowOff>50165</xdr:rowOff>
    </xdr:from>
    <xdr:to>
      <xdr:col>11</xdr:col>
      <xdr:colOff>359499</xdr:colOff>
      <xdr:row>22</xdr:row>
      <xdr:rowOff>269240</xdr:rowOff>
    </xdr:to>
    <xdr:pic>
      <xdr:nvPicPr>
        <xdr:cNvPr id="26" name="図 25">
          <a:extLst>
            <a:ext uri="{FF2B5EF4-FFF2-40B4-BE49-F238E27FC236}">
              <a16:creationId xmlns:a16="http://schemas.microsoft.com/office/drawing/2014/main" id="{CABD614A-A823-4726-88E6-4A780B1CDE28}"/>
            </a:ext>
          </a:extLst>
        </xdr:cNvPr>
        <xdr:cNvPicPr>
          <a:picLocks noChangeAspect="1"/>
        </xdr:cNvPicPr>
      </xdr:nvPicPr>
      <xdr:blipFill>
        <a:blip xmlns:r="http://schemas.openxmlformats.org/officeDocument/2006/relationships" r:embed="rId3"/>
        <a:stretch>
          <a:fillRect/>
        </a:stretch>
      </xdr:blipFill>
      <xdr:spPr>
        <a:xfrm>
          <a:off x="2519680" y="60025915"/>
          <a:ext cx="3808819" cy="2486025"/>
        </a:xfrm>
        <a:prstGeom prst="rect">
          <a:avLst/>
        </a:prstGeom>
      </xdr:spPr>
    </xdr:pic>
    <xdr:clientData/>
  </xdr:twoCellAnchor>
  <xdr:twoCellAnchor>
    <xdr:from>
      <xdr:col>16</xdr:col>
      <xdr:colOff>246380</xdr:colOff>
      <xdr:row>15</xdr:row>
      <xdr:rowOff>50165</xdr:rowOff>
    </xdr:from>
    <xdr:to>
      <xdr:col>22</xdr:col>
      <xdr:colOff>377504</xdr:colOff>
      <xdr:row>22</xdr:row>
      <xdr:rowOff>269240</xdr:rowOff>
    </xdr:to>
    <xdr:pic>
      <xdr:nvPicPr>
        <xdr:cNvPr id="27" name="図 26">
          <a:extLst>
            <a:ext uri="{FF2B5EF4-FFF2-40B4-BE49-F238E27FC236}">
              <a16:creationId xmlns:a16="http://schemas.microsoft.com/office/drawing/2014/main" id="{79361C37-A0C7-4691-AD74-51EE9790141C}"/>
            </a:ext>
          </a:extLst>
        </xdr:cNvPr>
        <xdr:cNvPicPr>
          <a:picLocks noChangeAspect="1"/>
        </xdr:cNvPicPr>
      </xdr:nvPicPr>
      <xdr:blipFill>
        <a:blip xmlns:r="http://schemas.openxmlformats.org/officeDocument/2006/relationships" r:embed="rId4"/>
        <a:stretch>
          <a:fillRect/>
        </a:stretch>
      </xdr:blipFill>
      <xdr:spPr>
        <a:xfrm>
          <a:off x="8977630" y="60025915"/>
          <a:ext cx="3826824" cy="24860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246380</xdr:colOff>
      <xdr:row>4</xdr:row>
      <xdr:rowOff>65407</xdr:rowOff>
    </xdr:from>
    <xdr:to>
      <xdr:col>11</xdr:col>
      <xdr:colOff>360281</xdr:colOff>
      <xdr:row>11</xdr:row>
      <xdr:rowOff>274957</xdr:rowOff>
    </xdr:to>
    <xdr:pic>
      <xdr:nvPicPr>
        <xdr:cNvPr id="28" name="図 27">
          <a:extLst>
            <a:ext uri="{FF2B5EF4-FFF2-40B4-BE49-F238E27FC236}">
              <a16:creationId xmlns:a16="http://schemas.microsoft.com/office/drawing/2014/main" id="{C61B4F57-9A73-4249-B365-0E460DFFEFAB}"/>
            </a:ext>
          </a:extLst>
        </xdr:cNvPr>
        <xdr:cNvPicPr>
          <a:picLocks noChangeAspect="1"/>
        </xdr:cNvPicPr>
      </xdr:nvPicPr>
      <xdr:blipFill>
        <a:blip xmlns:r="http://schemas.openxmlformats.org/officeDocument/2006/relationships" r:embed="rId1"/>
        <a:stretch>
          <a:fillRect/>
        </a:stretch>
      </xdr:blipFill>
      <xdr:spPr>
        <a:xfrm>
          <a:off x="2519680" y="65495807"/>
          <a:ext cx="3809601" cy="2476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364131</xdr:colOff>
      <xdr:row>11</xdr:row>
      <xdr:rowOff>288290</xdr:rowOff>
    </xdr:to>
    <xdr:pic>
      <xdr:nvPicPr>
        <xdr:cNvPr id="29" name="図 28">
          <a:extLst>
            <a:ext uri="{FF2B5EF4-FFF2-40B4-BE49-F238E27FC236}">
              <a16:creationId xmlns:a16="http://schemas.microsoft.com/office/drawing/2014/main" id="{BC17573D-9B48-4E17-AD77-19BEB451DCAB}"/>
            </a:ext>
          </a:extLst>
        </xdr:cNvPr>
        <xdr:cNvPicPr>
          <a:picLocks noChangeAspect="1"/>
        </xdr:cNvPicPr>
      </xdr:nvPicPr>
      <xdr:blipFill>
        <a:blip xmlns:r="http://schemas.openxmlformats.org/officeDocument/2006/relationships" r:embed="rId1"/>
        <a:stretch>
          <a:fillRect/>
        </a:stretch>
      </xdr:blipFill>
      <xdr:spPr>
        <a:xfrm>
          <a:off x="2519680" y="74703940"/>
          <a:ext cx="3813451" cy="2476500"/>
        </a:xfrm>
        <a:prstGeom prst="rect">
          <a:avLst/>
        </a:prstGeom>
      </xdr:spPr>
    </xdr:pic>
    <xdr:clientData/>
  </xdr:twoCellAnchor>
  <xdr:twoCellAnchor>
    <xdr:from>
      <xdr:col>16</xdr:col>
      <xdr:colOff>246380</xdr:colOff>
      <xdr:row>4</xdr:row>
      <xdr:rowOff>78740</xdr:rowOff>
    </xdr:from>
    <xdr:to>
      <xdr:col>22</xdr:col>
      <xdr:colOff>361810</xdr:colOff>
      <xdr:row>11</xdr:row>
      <xdr:rowOff>288290</xdr:rowOff>
    </xdr:to>
    <xdr:pic>
      <xdr:nvPicPr>
        <xdr:cNvPr id="30" name="図 29">
          <a:extLst>
            <a:ext uri="{FF2B5EF4-FFF2-40B4-BE49-F238E27FC236}">
              <a16:creationId xmlns:a16="http://schemas.microsoft.com/office/drawing/2014/main" id="{E3951A8C-7506-4560-A1CA-3D7CDAA47F9B}"/>
            </a:ext>
          </a:extLst>
        </xdr:cNvPr>
        <xdr:cNvPicPr>
          <a:picLocks noChangeAspect="1"/>
        </xdr:cNvPicPr>
      </xdr:nvPicPr>
      <xdr:blipFill>
        <a:blip xmlns:r="http://schemas.openxmlformats.org/officeDocument/2006/relationships" r:embed="rId2"/>
        <a:stretch>
          <a:fillRect/>
        </a:stretch>
      </xdr:blipFill>
      <xdr:spPr>
        <a:xfrm>
          <a:off x="8977630" y="74703940"/>
          <a:ext cx="3811130" cy="2476500"/>
        </a:xfrm>
        <a:prstGeom prst="rect">
          <a:avLst/>
        </a:prstGeom>
      </xdr:spPr>
    </xdr:pic>
    <xdr:clientData/>
  </xdr:twoCellAnchor>
  <xdr:twoCellAnchor>
    <xdr:from>
      <xdr:col>5</xdr:col>
      <xdr:colOff>246380</xdr:colOff>
      <xdr:row>15</xdr:row>
      <xdr:rowOff>36831</xdr:rowOff>
    </xdr:from>
    <xdr:to>
      <xdr:col>11</xdr:col>
      <xdr:colOff>360373</xdr:colOff>
      <xdr:row>22</xdr:row>
      <xdr:rowOff>250191</xdr:rowOff>
    </xdr:to>
    <xdr:pic>
      <xdr:nvPicPr>
        <xdr:cNvPr id="31" name="図 30">
          <a:extLst>
            <a:ext uri="{FF2B5EF4-FFF2-40B4-BE49-F238E27FC236}">
              <a16:creationId xmlns:a16="http://schemas.microsoft.com/office/drawing/2014/main" id="{C63FDDF9-DD7C-4C04-8A15-EF295C835C0A}"/>
            </a:ext>
          </a:extLst>
        </xdr:cNvPr>
        <xdr:cNvPicPr>
          <a:picLocks noChangeAspect="1"/>
        </xdr:cNvPicPr>
      </xdr:nvPicPr>
      <xdr:blipFill>
        <a:blip xmlns:r="http://schemas.openxmlformats.org/officeDocument/2006/relationships" r:embed="rId1"/>
        <a:stretch>
          <a:fillRect/>
        </a:stretch>
      </xdr:blipFill>
      <xdr:spPr>
        <a:xfrm>
          <a:off x="2519680" y="78402181"/>
          <a:ext cx="3809693" cy="2480310"/>
        </a:xfrm>
        <a:prstGeom prst="rect">
          <a:avLst/>
        </a:prstGeom>
      </xdr:spPr>
    </xdr:pic>
    <xdr:clientData/>
  </xdr:twoCellAnchor>
  <xdr:twoCellAnchor>
    <xdr:from>
      <xdr:col>16</xdr:col>
      <xdr:colOff>246380</xdr:colOff>
      <xdr:row>15</xdr:row>
      <xdr:rowOff>36831</xdr:rowOff>
    </xdr:from>
    <xdr:to>
      <xdr:col>22</xdr:col>
      <xdr:colOff>378376</xdr:colOff>
      <xdr:row>22</xdr:row>
      <xdr:rowOff>250191</xdr:rowOff>
    </xdr:to>
    <xdr:pic>
      <xdr:nvPicPr>
        <xdr:cNvPr id="32" name="図 31">
          <a:extLst>
            <a:ext uri="{FF2B5EF4-FFF2-40B4-BE49-F238E27FC236}">
              <a16:creationId xmlns:a16="http://schemas.microsoft.com/office/drawing/2014/main" id="{ABF1B194-EC89-4315-B2C6-D4E670BA3E4F}"/>
            </a:ext>
          </a:extLst>
        </xdr:cNvPr>
        <xdr:cNvPicPr>
          <a:picLocks noChangeAspect="1"/>
        </xdr:cNvPicPr>
      </xdr:nvPicPr>
      <xdr:blipFill>
        <a:blip xmlns:r="http://schemas.openxmlformats.org/officeDocument/2006/relationships" r:embed="rId3"/>
        <a:stretch>
          <a:fillRect/>
        </a:stretch>
      </xdr:blipFill>
      <xdr:spPr>
        <a:xfrm>
          <a:off x="8977630" y="78402181"/>
          <a:ext cx="3827696" cy="24803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246380</xdr:colOff>
      <xdr:row>4</xdr:row>
      <xdr:rowOff>95883</xdr:rowOff>
    </xdr:from>
    <xdr:to>
      <xdr:col>11</xdr:col>
      <xdr:colOff>372972</xdr:colOff>
      <xdr:row>11</xdr:row>
      <xdr:rowOff>305433</xdr:rowOff>
    </xdr:to>
    <xdr:pic>
      <xdr:nvPicPr>
        <xdr:cNvPr id="33" name="図 32">
          <a:extLst>
            <a:ext uri="{FF2B5EF4-FFF2-40B4-BE49-F238E27FC236}">
              <a16:creationId xmlns:a16="http://schemas.microsoft.com/office/drawing/2014/main" id="{DCCFC8EB-499C-435B-8BE9-E1E49F16E275}"/>
            </a:ext>
          </a:extLst>
        </xdr:cNvPr>
        <xdr:cNvPicPr>
          <a:picLocks noChangeAspect="1"/>
        </xdr:cNvPicPr>
      </xdr:nvPicPr>
      <xdr:blipFill>
        <a:blip xmlns:r="http://schemas.openxmlformats.org/officeDocument/2006/relationships" r:embed="rId1"/>
        <a:stretch>
          <a:fillRect/>
        </a:stretch>
      </xdr:blipFill>
      <xdr:spPr>
        <a:xfrm>
          <a:off x="2519680" y="83915883"/>
          <a:ext cx="3822292" cy="2476500"/>
        </a:xfrm>
        <a:prstGeom prst="rect">
          <a:avLst/>
        </a:prstGeom>
      </xdr:spPr>
    </xdr:pic>
    <xdr:clientData/>
  </xdr:twoCellAnchor>
  <xdr:twoCellAnchor>
    <xdr:from>
      <xdr:col>16</xdr:col>
      <xdr:colOff>246380</xdr:colOff>
      <xdr:row>4</xdr:row>
      <xdr:rowOff>95883</xdr:rowOff>
    </xdr:from>
    <xdr:to>
      <xdr:col>22</xdr:col>
      <xdr:colOff>391068</xdr:colOff>
      <xdr:row>11</xdr:row>
      <xdr:rowOff>305433</xdr:rowOff>
    </xdr:to>
    <xdr:pic>
      <xdr:nvPicPr>
        <xdr:cNvPr id="34" name="図 33">
          <a:extLst>
            <a:ext uri="{FF2B5EF4-FFF2-40B4-BE49-F238E27FC236}">
              <a16:creationId xmlns:a16="http://schemas.microsoft.com/office/drawing/2014/main" id="{EB50B07C-9A16-443A-8A5A-381BF5E4199C}"/>
            </a:ext>
          </a:extLst>
        </xdr:cNvPr>
        <xdr:cNvPicPr>
          <a:picLocks noChangeAspect="1"/>
        </xdr:cNvPicPr>
      </xdr:nvPicPr>
      <xdr:blipFill>
        <a:blip xmlns:r="http://schemas.openxmlformats.org/officeDocument/2006/relationships" r:embed="rId2"/>
        <a:stretch>
          <a:fillRect/>
        </a:stretch>
      </xdr:blipFill>
      <xdr:spPr>
        <a:xfrm>
          <a:off x="8977630" y="83915883"/>
          <a:ext cx="3840388" cy="2476500"/>
        </a:xfrm>
        <a:prstGeom prst="rect">
          <a:avLst/>
        </a:prstGeom>
      </xdr:spPr>
    </xdr:pic>
    <xdr:clientData/>
  </xdr:twoCellAnchor>
  <xdr:twoCellAnchor>
    <xdr:from>
      <xdr:col>5</xdr:col>
      <xdr:colOff>246380</xdr:colOff>
      <xdr:row>15</xdr:row>
      <xdr:rowOff>50164</xdr:rowOff>
    </xdr:from>
    <xdr:to>
      <xdr:col>11</xdr:col>
      <xdr:colOff>360055</xdr:colOff>
      <xdr:row>22</xdr:row>
      <xdr:rowOff>259714</xdr:rowOff>
    </xdr:to>
    <xdr:pic>
      <xdr:nvPicPr>
        <xdr:cNvPr id="35" name="図 34">
          <a:extLst>
            <a:ext uri="{FF2B5EF4-FFF2-40B4-BE49-F238E27FC236}">
              <a16:creationId xmlns:a16="http://schemas.microsoft.com/office/drawing/2014/main" id="{B8144E55-F68C-4FD8-A77C-B0B97A3EB582}"/>
            </a:ext>
          </a:extLst>
        </xdr:cNvPr>
        <xdr:cNvPicPr>
          <a:picLocks noChangeAspect="1"/>
        </xdr:cNvPicPr>
      </xdr:nvPicPr>
      <xdr:blipFill>
        <a:blip xmlns:r="http://schemas.openxmlformats.org/officeDocument/2006/relationships" r:embed="rId3"/>
        <a:stretch>
          <a:fillRect/>
        </a:stretch>
      </xdr:blipFill>
      <xdr:spPr>
        <a:xfrm>
          <a:off x="2519680" y="87610314"/>
          <a:ext cx="3809375" cy="2476500"/>
        </a:xfrm>
        <a:prstGeom prst="rect">
          <a:avLst/>
        </a:prstGeom>
      </xdr:spPr>
    </xdr:pic>
    <xdr:clientData/>
  </xdr:twoCellAnchor>
  <xdr:twoCellAnchor>
    <xdr:from>
      <xdr:col>16</xdr:col>
      <xdr:colOff>246380</xdr:colOff>
      <xdr:row>15</xdr:row>
      <xdr:rowOff>50164</xdr:rowOff>
    </xdr:from>
    <xdr:to>
      <xdr:col>22</xdr:col>
      <xdr:colOff>365361</xdr:colOff>
      <xdr:row>22</xdr:row>
      <xdr:rowOff>259714</xdr:rowOff>
    </xdr:to>
    <xdr:pic>
      <xdr:nvPicPr>
        <xdr:cNvPr id="36" name="図 35">
          <a:extLst>
            <a:ext uri="{FF2B5EF4-FFF2-40B4-BE49-F238E27FC236}">
              <a16:creationId xmlns:a16="http://schemas.microsoft.com/office/drawing/2014/main" id="{E71CE971-C001-4EE9-9ABD-77B0752B048B}"/>
            </a:ext>
          </a:extLst>
        </xdr:cNvPr>
        <xdr:cNvPicPr>
          <a:picLocks noChangeAspect="1"/>
        </xdr:cNvPicPr>
      </xdr:nvPicPr>
      <xdr:blipFill>
        <a:blip xmlns:r="http://schemas.openxmlformats.org/officeDocument/2006/relationships" r:embed="rId4"/>
        <a:stretch>
          <a:fillRect/>
        </a:stretch>
      </xdr:blipFill>
      <xdr:spPr>
        <a:xfrm>
          <a:off x="8977630" y="87610314"/>
          <a:ext cx="3814681" cy="2476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246380</xdr:colOff>
      <xdr:row>4</xdr:row>
      <xdr:rowOff>46356</xdr:rowOff>
    </xdr:from>
    <xdr:to>
      <xdr:col>11</xdr:col>
      <xdr:colOff>372280</xdr:colOff>
      <xdr:row>11</xdr:row>
      <xdr:rowOff>269241</xdr:rowOff>
    </xdr:to>
    <xdr:pic>
      <xdr:nvPicPr>
        <xdr:cNvPr id="37" name="図 36">
          <a:extLst>
            <a:ext uri="{FF2B5EF4-FFF2-40B4-BE49-F238E27FC236}">
              <a16:creationId xmlns:a16="http://schemas.microsoft.com/office/drawing/2014/main" id="{370BB6BF-304D-4964-9FEA-4E43DCE36EF0}"/>
            </a:ext>
          </a:extLst>
        </xdr:cNvPr>
        <xdr:cNvPicPr>
          <a:picLocks noChangeAspect="1"/>
        </xdr:cNvPicPr>
      </xdr:nvPicPr>
      <xdr:blipFill>
        <a:blip xmlns:r="http://schemas.openxmlformats.org/officeDocument/2006/relationships" r:embed="rId1"/>
        <a:stretch>
          <a:fillRect/>
        </a:stretch>
      </xdr:blipFill>
      <xdr:spPr>
        <a:xfrm>
          <a:off x="2519680" y="93061156"/>
          <a:ext cx="3821600" cy="2489835"/>
        </a:xfrm>
        <a:prstGeom prst="rect">
          <a:avLst/>
        </a:prstGeom>
      </xdr:spPr>
    </xdr:pic>
    <xdr:clientData/>
  </xdr:twoCellAnchor>
  <xdr:twoCellAnchor>
    <xdr:from>
      <xdr:col>16</xdr:col>
      <xdr:colOff>246380</xdr:colOff>
      <xdr:row>4</xdr:row>
      <xdr:rowOff>46356</xdr:rowOff>
    </xdr:from>
    <xdr:to>
      <xdr:col>22</xdr:col>
      <xdr:colOff>392806</xdr:colOff>
      <xdr:row>11</xdr:row>
      <xdr:rowOff>269241</xdr:rowOff>
    </xdr:to>
    <xdr:pic>
      <xdr:nvPicPr>
        <xdr:cNvPr id="38" name="図 37">
          <a:extLst>
            <a:ext uri="{FF2B5EF4-FFF2-40B4-BE49-F238E27FC236}">
              <a16:creationId xmlns:a16="http://schemas.microsoft.com/office/drawing/2014/main" id="{E19F3B9C-2424-4C94-BBAC-C1803D170072}"/>
            </a:ext>
          </a:extLst>
        </xdr:cNvPr>
        <xdr:cNvPicPr>
          <a:picLocks noChangeAspect="1"/>
        </xdr:cNvPicPr>
      </xdr:nvPicPr>
      <xdr:blipFill>
        <a:blip xmlns:r="http://schemas.openxmlformats.org/officeDocument/2006/relationships" r:embed="rId2"/>
        <a:stretch>
          <a:fillRect/>
        </a:stretch>
      </xdr:blipFill>
      <xdr:spPr>
        <a:xfrm>
          <a:off x="8977630" y="93061156"/>
          <a:ext cx="3842126" cy="248983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250190</xdr:colOff>
      <xdr:row>4</xdr:row>
      <xdr:rowOff>46354</xdr:rowOff>
    </xdr:from>
    <xdr:to>
      <xdr:col>11</xdr:col>
      <xdr:colOff>363679</xdr:colOff>
      <xdr:row>11</xdr:row>
      <xdr:rowOff>244474</xdr:rowOff>
    </xdr:to>
    <xdr:pic>
      <xdr:nvPicPr>
        <xdr:cNvPr id="39" name="図 38">
          <a:extLst>
            <a:ext uri="{FF2B5EF4-FFF2-40B4-BE49-F238E27FC236}">
              <a16:creationId xmlns:a16="http://schemas.microsoft.com/office/drawing/2014/main" id="{79335469-6201-450D-8C2C-63710ECFEC2F}"/>
            </a:ext>
          </a:extLst>
        </xdr:cNvPr>
        <xdr:cNvPicPr>
          <a:picLocks noChangeAspect="1"/>
        </xdr:cNvPicPr>
      </xdr:nvPicPr>
      <xdr:blipFill>
        <a:blip xmlns:r="http://schemas.openxmlformats.org/officeDocument/2006/relationships" r:embed="rId1"/>
        <a:stretch>
          <a:fillRect/>
        </a:stretch>
      </xdr:blipFill>
      <xdr:spPr>
        <a:xfrm>
          <a:off x="2523490" y="102255954"/>
          <a:ext cx="3809189" cy="2465070"/>
        </a:xfrm>
        <a:prstGeom prst="rect">
          <a:avLst/>
        </a:prstGeom>
      </xdr:spPr>
    </xdr:pic>
    <xdr:clientData/>
  </xdr:twoCellAnchor>
  <xdr:twoCellAnchor>
    <xdr:from>
      <xdr:col>16</xdr:col>
      <xdr:colOff>250190</xdr:colOff>
      <xdr:row>4</xdr:row>
      <xdr:rowOff>46354</xdr:rowOff>
    </xdr:from>
    <xdr:to>
      <xdr:col>22</xdr:col>
      <xdr:colOff>359464</xdr:colOff>
      <xdr:row>11</xdr:row>
      <xdr:rowOff>244474</xdr:rowOff>
    </xdr:to>
    <xdr:pic>
      <xdr:nvPicPr>
        <xdr:cNvPr id="40" name="図 39">
          <a:extLst>
            <a:ext uri="{FF2B5EF4-FFF2-40B4-BE49-F238E27FC236}">
              <a16:creationId xmlns:a16="http://schemas.microsoft.com/office/drawing/2014/main" id="{08D12111-6E0D-4026-AF9B-4480D19021FB}"/>
            </a:ext>
          </a:extLst>
        </xdr:cNvPr>
        <xdr:cNvPicPr>
          <a:picLocks noChangeAspect="1"/>
        </xdr:cNvPicPr>
      </xdr:nvPicPr>
      <xdr:blipFill>
        <a:blip xmlns:r="http://schemas.openxmlformats.org/officeDocument/2006/relationships" r:embed="rId2"/>
        <a:stretch>
          <a:fillRect/>
        </a:stretch>
      </xdr:blipFill>
      <xdr:spPr>
        <a:xfrm>
          <a:off x="8981440" y="102255954"/>
          <a:ext cx="3804974" cy="2465070"/>
        </a:xfrm>
        <a:prstGeom prst="rect">
          <a:avLst/>
        </a:prstGeom>
      </xdr:spPr>
    </xdr:pic>
    <xdr:clientData/>
  </xdr:twoCellAnchor>
  <xdr:twoCellAnchor>
    <xdr:from>
      <xdr:col>5</xdr:col>
      <xdr:colOff>246380</xdr:colOff>
      <xdr:row>15</xdr:row>
      <xdr:rowOff>59690</xdr:rowOff>
    </xdr:from>
    <xdr:to>
      <xdr:col>11</xdr:col>
      <xdr:colOff>361248</xdr:colOff>
      <xdr:row>22</xdr:row>
      <xdr:rowOff>269240</xdr:rowOff>
    </xdr:to>
    <xdr:pic>
      <xdr:nvPicPr>
        <xdr:cNvPr id="41" name="図 40">
          <a:extLst>
            <a:ext uri="{FF2B5EF4-FFF2-40B4-BE49-F238E27FC236}">
              <a16:creationId xmlns:a16="http://schemas.microsoft.com/office/drawing/2014/main" id="{9F43048A-6C5F-4ECB-B6AC-5572F4DA469B}"/>
            </a:ext>
          </a:extLst>
        </xdr:cNvPr>
        <xdr:cNvPicPr>
          <a:picLocks noChangeAspect="1"/>
        </xdr:cNvPicPr>
      </xdr:nvPicPr>
      <xdr:blipFill>
        <a:blip xmlns:r="http://schemas.openxmlformats.org/officeDocument/2006/relationships" r:embed="rId3"/>
        <a:stretch>
          <a:fillRect/>
        </a:stretch>
      </xdr:blipFill>
      <xdr:spPr>
        <a:xfrm>
          <a:off x="2519680" y="106009440"/>
          <a:ext cx="3810568" cy="2476500"/>
        </a:xfrm>
        <a:prstGeom prst="rect">
          <a:avLst/>
        </a:prstGeom>
      </xdr:spPr>
    </xdr:pic>
    <xdr:clientData/>
  </xdr:twoCellAnchor>
  <xdr:twoCellAnchor>
    <xdr:from>
      <xdr:col>16</xdr:col>
      <xdr:colOff>246380</xdr:colOff>
      <xdr:row>15</xdr:row>
      <xdr:rowOff>59690</xdr:rowOff>
    </xdr:from>
    <xdr:to>
      <xdr:col>22</xdr:col>
      <xdr:colOff>379250</xdr:colOff>
      <xdr:row>22</xdr:row>
      <xdr:rowOff>269240</xdr:rowOff>
    </xdr:to>
    <xdr:pic>
      <xdr:nvPicPr>
        <xdr:cNvPr id="42" name="図 41">
          <a:extLst>
            <a:ext uri="{FF2B5EF4-FFF2-40B4-BE49-F238E27FC236}">
              <a16:creationId xmlns:a16="http://schemas.microsoft.com/office/drawing/2014/main" id="{B4EA2BC7-343F-4FB5-A9AC-C2040C42D00E}"/>
            </a:ext>
          </a:extLst>
        </xdr:cNvPr>
        <xdr:cNvPicPr>
          <a:picLocks noChangeAspect="1"/>
        </xdr:cNvPicPr>
      </xdr:nvPicPr>
      <xdr:blipFill>
        <a:blip xmlns:r="http://schemas.openxmlformats.org/officeDocument/2006/relationships" r:embed="rId4"/>
        <a:stretch>
          <a:fillRect/>
        </a:stretch>
      </xdr:blipFill>
      <xdr:spPr>
        <a:xfrm>
          <a:off x="8977630" y="106009440"/>
          <a:ext cx="3828570" cy="2476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246380</xdr:colOff>
      <xdr:row>4</xdr:row>
      <xdr:rowOff>97792</xdr:rowOff>
    </xdr:from>
    <xdr:to>
      <xdr:col>11</xdr:col>
      <xdr:colOff>359095</xdr:colOff>
      <xdr:row>11</xdr:row>
      <xdr:rowOff>307342</xdr:rowOff>
    </xdr:to>
    <xdr:pic>
      <xdr:nvPicPr>
        <xdr:cNvPr id="43" name="図 42">
          <a:extLst>
            <a:ext uri="{FF2B5EF4-FFF2-40B4-BE49-F238E27FC236}">
              <a16:creationId xmlns:a16="http://schemas.microsoft.com/office/drawing/2014/main" id="{A698C0E2-E008-407F-B440-E1DBA1518A0A}"/>
            </a:ext>
          </a:extLst>
        </xdr:cNvPr>
        <xdr:cNvPicPr>
          <a:picLocks noChangeAspect="1"/>
        </xdr:cNvPicPr>
      </xdr:nvPicPr>
      <xdr:blipFill>
        <a:blip xmlns:r="http://schemas.openxmlformats.org/officeDocument/2006/relationships" r:embed="rId1"/>
        <a:stretch>
          <a:fillRect/>
        </a:stretch>
      </xdr:blipFill>
      <xdr:spPr>
        <a:xfrm>
          <a:off x="2519680" y="111502192"/>
          <a:ext cx="3808415" cy="2476500"/>
        </a:xfrm>
        <a:prstGeom prst="rect">
          <a:avLst/>
        </a:prstGeom>
      </xdr:spPr>
    </xdr:pic>
    <xdr:clientData/>
  </xdr:twoCellAnchor>
  <xdr:twoCellAnchor>
    <xdr:from>
      <xdr:col>16</xdr:col>
      <xdr:colOff>246380</xdr:colOff>
      <xdr:row>4</xdr:row>
      <xdr:rowOff>97792</xdr:rowOff>
    </xdr:from>
    <xdr:to>
      <xdr:col>22</xdr:col>
      <xdr:colOff>360590</xdr:colOff>
      <xdr:row>11</xdr:row>
      <xdr:rowOff>307342</xdr:rowOff>
    </xdr:to>
    <xdr:pic>
      <xdr:nvPicPr>
        <xdr:cNvPr id="44" name="図 43">
          <a:extLst>
            <a:ext uri="{FF2B5EF4-FFF2-40B4-BE49-F238E27FC236}">
              <a16:creationId xmlns:a16="http://schemas.microsoft.com/office/drawing/2014/main" id="{29FF734B-E3B4-4CD9-B6B8-BF0E833A0D9A}"/>
            </a:ext>
          </a:extLst>
        </xdr:cNvPr>
        <xdr:cNvPicPr>
          <a:picLocks noChangeAspect="1"/>
        </xdr:cNvPicPr>
      </xdr:nvPicPr>
      <xdr:blipFill>
        <a:blip xmlns:r="http://schemas.openxmlformats.org/officeDocument/2006/relationships" r:embed="rId2"/>
        <a:stretch>
          <a:fillRect/>
        </a:stretch>
      </xdr:blipFill>
      <xdr:spPr>
        <a:xfrm>
          <a:off x="8977630" y="111502192"/>
          <a:ext cx="3809910" cy="2476500"/>
        </a:xfrm>
        <a:prstGeom prst="rect">
          <a:avLst/>
        </a:prstGeom>
      </xdr:spPr>
    </xdr:pic>
    <xdr:clientData/>
  </xdr:twoCellAnchor>
  <xdr:twoCellAnchor>
    <xdr:from>
      <xdr:col>5</xdr:col>
      <xdr:colOff>246380</xdr:colOff>
      <xdr:row>15</xdr:row>
      <xdr:rowOff>50163</xdr:rowOff>
    </xdr:from>
    <xdr:to>
      <xdr:col>11</xdr:col>
      <xdr:colOff>360650</xdr:colOff>
      <xdr:row>22</xdr:row>
      <xdr:rowOff>269238</xdr:rowOff>
    </xdr:to>
    <xdr:pic>
      <xdr:nvPicPr>
        <xdr:cNvPr id="45" name="図 44">
          <a:extLst>
            <a:ext uri="{FF2B5EF4-FFF2-40B4-BE49-F238E27FC236}">
              <a16:creationId xmlns:a16="http://schemas.microsoft.com/office/drawing/2014/main" id="{AE48A52E-A610-4DDC-B90C-E25684333EBB}"/>
            </a:ext>
          </a:extLst>
        </xdr:cNvPr>
        <xdr:cNvPicPr>
          <a:picLocks noChangeAspect="1"/>
        </xdr:cNvPicPr>
      </xdr:nvPicPr>
      <xdr:blipFill>
        <a:blip xmlns:r="http://schemas.openxmlformats.org/officeDocument/2006/relationships" r:embed="rId3"/>
        <a:stretch>
          <a:fillRect/>
        </a:stretch>
      </xdr:blipFill>
      <xdr:spPr>
        <a:xfrm>
          <a:off x="2519680" y="115194713"/>
          <a:ext cx="3809970" cy="2486025"/>
        </a:xfrm>
        <a:prstGeom prst="rect">
          <a:avLst/>
        </a:prstGeom>
      </xdr:spPr>
    </xdr:pic>
    <xdr:clientData/>
  </xdr:twoCellAnchor>
  <xdr:twoCellAnchor>
    <xdr:from>
      <xdr:col>16</xdr:col>
      <xdr:colOff>246380</xdr:colOff>
      <xdr:row>15</xdr:row>
      <xdr:rowOff>50163</xdr:rowOff>
    </xdr:from>
    <xdr:to>
      <xdr:col>22</xdr:col>
      <xdr:colOff>358330</xdr:colOff>
      <xdr:row>22</xdr:row>
      <xdr:rowOff>269238</xdr:rowOff>
    </xdr:to>
    <xdr:pic>
      <xdr:nvPicPr>
        <xdr:cNvPr id="46" name="図 45">
          <a:extLst>
            <a:ext uri="{FF2B5EF4-FFF2-40B4-BE49-F238E27FC236}">
              <a16:creationId xmlns:a16="http://schemas.microsoft.com/office/drawing/2014/main" id="{633F282D-887B-42C7-835E-C5B64B35622A}"/>
            </a:ext>
          </a:extLst>
        </xdr:cNvPr>
        <xdr:cNvPicPr>
          <a:picLocks noChangeAspect="1"/>
        </xdr:cNvPicPr>
      </xdr:nvPicPr>
      <xdr:blipFill>
        <a:blip xmlns:r="http://schemas.openxmlformats.org/officeDocument/2006/relationships" r:embed="rId4"/>
        <a:stretch>
          <a:fillRect/>
        </a:stretch>
      </xdr:blipFill>
      <xdr:spPr>
        <a:xfrm>
          <a:off x="8977630" y="115194713"/>
          <a:ext cx="3807650" cy="24860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246380</xdr:colOff>
      <xdr:row>4</xdr:row>
      <xdr:rowOff>59690</xdr:rowOff>
    </xdr:from>
    <xdr:to>
      <xdr:col>11</xdr:col>
      <xdr:colOff>362341</xdr:colOff>
      <xdr:row>11</xdr:row>
      <xdr:rowOff>278765</xdr:rowOff>
    </xdr:to>
    <xdr:pic>
      <xdr:nvPicPr>
        <xdr:cNvPr id="47" name="図 46">
          <a:extLst>
            <a:ext uri="{FF2B5EF4-FFF2-40B4-BE49-F238E27FC236}">
              <a16:creationId xmlns:a16="http://schemas.microsoft.com/office/drawing/2014/main" id="{A590B176-F451-40C2-8A49-7BE38A610973}"/>
            </a:ext>
          </a:extLst>
        </xdr:cNvPr>
        <xdr:cNvPicPr>
          <a:picLocks noChangeAspect="1"/>
        </xdr:cNvPicPr>
      </xdr:nvPicPr>
      <xdr:blipFill>
        <a:blip xmlns:r="http://schemas.openxmlformats.org/officeDocument/2006/relationships" r:embed="rId1"/>
        <a:stretch>
          <a:fillRect/>
        </a:stretch>
      </xdr:blipFill>
      <xdr:spPr>
        <a:xfrm>
          <a:off x="2519680" y="120658890"/>
          <a:ext cx="3811661" cy="24860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246380</xdr:colOff>
      <xdr:row>4</xdr:row>
      <xdr:rowOff>74928</xdr:rowOff>
    </xdr:from>
    <xdr:to>
      <xdr:col>11</xdr:col>
      <xdr:colOff>369162</xdr:colOff>
      <xdr:row>11</xdr:row>
      <xdr:rowOff>284478</xdr:rowOff>
    </xdr:to>
    <xdr:pic>
      <xdr:nvPicPr>
        <xdr:cNvPr id="48" name="図 47">
          <a:extLst>
            <a:ext uri="{FF2B5EF4-FFF2-40B4-BE49-F238E27FC236}">
              <a16:creationId xmlns:a16="http://schemas.microsoft.com/office/drawing/2014/main" id="{16CAA450-8026-403C-8D42-A6CDE6847481}"/>
            </a:ext>
          </a:extLst>
        </xdr:cNvPr>
        <xdr:cNvPicPr>
          <a:picLocks noChangeAspect="1"/>
        </xdr:cNvPicPr>
      </xdr:nvPicPr>
      <xdr:blipFill>
        <a:blip xmlns:r="http://schemas.openxmlformats.org/officeDocument/2006/relationships" r:embed="rId1"/>
        <a:stretch>
          <a:fillRect/>
        </a:stretch>
      </xdr:blipFill>
      <xdr:spPr>
        <a:xfrm>
          <a:off x="2519680" y="129868928"/>
          <a:ext cx="3818482" cy="2476500"/>
        </a:xfrm>
        <a:prstGeom prst="rect">
          <a:avLst/>
        </a:prstGeom>
      </xdr:spPr>
    </xdr:pic>
    <xdr:clientData/>
  </xdr:twoCellAnchor>
  <xdr:twoCellAnchor>
    <xdr:from>
      <xdr:col>16</xdr:col>
      <xdr:colOff>246380</xdr:colOff>
      <xdr:row>4</xdr:row>
      <xdr:rowOff>74928</xdr:rowOff>
    </xdr:from>
    <xdr:to>
      <xdr:col>22</xdr:col>
      <xdr:colOff>392573</xdr:colOff>
      <xdr:row>11</xdr:row>
      <xdr:rowOff>284478</xdr:rowOff>
    </xdr:to>
    <xdr:pic>
      <xdr:nvPicPr>
        <xdr:cNvPr id="49" name="図 48">
          <a:extLst>
            <a:ext uri="{FF2B5EF4-FFF2-40B4-BE49-F238E27FC236}">
              <a16:creationId xmlns:a16="http://schemas.microsoft.com/office/drawing/2014/main" id="{02D9CFA1-3414-4852-8B4A-8C48ACDB6F06}"/>
            </a:ext>
          </a:extLst>
        </xdr:cNvPr>
        <xdr:cNvPicPr>
          <a:picLocks noChangeAspect="1"/>
        </xdr:cNvPicPr>
      </xdr:nvPicPr>
      <xdr:blipFill>
        <a:blip xmlns:r="http://schemas.openxmlformats.org/officeDocument/2006/relationships" r:embed="rId2"/>
        <a:stretch>
          <a:fillRect/>
        </a:stretch>
      </xdr:blipFill>
      <xdr:spPr>
        <a:xfrm>
          <a:off x="8977630" y="129868928"/>
          <a:ext cx="3841893" cy="2476500"/>
        </a:xfrm>
        <a:prstGeom prst="rect">
          <a:avLst/>
        </a:prstGeom>
      </xdr:spPr>
    </xdr:pic>
    <xdr:clientData/>
  </xdr:twoCellAnchor>
  <xdr:twoCellAnchor>
    <xdr:from>
      <xdr:col>5</xdr:col>
      <xdr:colOff>246380</xdr:colOff>
      <xdr:row>15</xdr:row>
      <xdr:rowOff>34930</xdr:rowOff>
    </xdr:from>
    <xdr:to>
      <xdr:col>11</xdr:col>
      <xdr:colOff>362950</xdr:colOff>
      <xdr:row>22</xdr:row>
      <xdr:rowOff>246385</xdr:rowOff>
    </xdr:to>
    <xdr:pic>
      <xdr:nvPicPr>
        <xdr:cNvPr id="50" name="図 49">
          <a:extLst>
            <a:ext uri="{FF2B5EF4-FFF2-40B4-BE49-F238E27FC236}">
              <a16:creationId xmlns:a16="http://schemas.microsoft.com/office/drawing/2014/main" id="{CA2C03A3-F55F-4FBA-A398-4D3C15B3F058}"/>
            </a:ext>
          </a:extLst>
        </xdr:cNvPr>
        <xdr:cNvPicPr>
          <a:picLocks noChangeAspect="1"/>
        </xdr:cNvPicPr>
      </xdr:nvPicPr>
      <xdr:blipFill>
        <a:blip xmlns:r="http://schemas.openxmlformats.org/officeDocument/2006/relationships" r:embed="rId3"/>
        <a:stretch>
          <a:fillRect/>
        </a:stretch>
      </xdr:blipFill>
      <xdr:spPr>
        <a:xfrm>
          <a:off x="2519680" y="133569080"/>
          <a:ext cx="3812270" cy="2478405"/>
        </a:xfrm>
        <a:prstGeom prst="rect">
          <a:avLst/>
        </a:prstGeom>
      </xdr:spPr>
    </xdr:pic>
    <xdr:clientData/>
  </xdr:twoCellAnchor>
  <xdr:twoCellAnchor>
    <xdr:from>
      <xdr:col>16</xdr:col>
      <xdr:colOff>246380</xdr:colOff>
      <xdr:row>15</xdr:row>
      <xdr:rowOff>34930</xdr:rowOff>
    </xdr:from>
    <xdr:to>
      <xdr:col>22</xdr:col>
      <xdr:colOff>364491</xdr:colOff>
      <xdr:row>22</xdr:row>
      <xdr:rowOff>246385</xdr:rowOff>
    </xdr:to>
    <xdr:pic>
      <xdr:nvPicPr>
        <xdr:cNvPr id="51" name="図 50">
          <a:extLst>
            <a:ext uri="{FF2B5EF4-FFF2-40B4-BE49-F238E27FC236}">
              <a16:creationId xmlns:a16="http://schemas.microsoft.com/office/drawing/2014/main" id="{EEDBF9FA-390F-48BB-B389-C18C9ADBE107}"/>
            </a:ext>
          </a:extLst>
        </xdr:cNvPr>
        <xdr:cNvPicPr>
          <a:picLocks noChangeAspect="1"/>
        </xdr:cNvPicPr>
      </xdr:nvPicPr>
      <xdr:blipFill>
        <a:blip xmlns:r="http://schemas.openxmlformats.org/officeDocument/2006/relationships" r:embed="rId4"/>
        <a:stretch>
          <a:fillRect/>
        </a:stretch>
      </xdr:blipFill>
      <xdr:spPr>
        <a:xfrm>
          <a:off x="8977630" y="133569080"/>
          <a:ext cx="3813811" cy="247840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246380</xdr:colOff>
      <xdr:row>4</xdr:row>
      <xdr:rowOff>74925</xdr:rowOff>
    </xdr:from>
    <xdr:to>
      <xdr:col>11</xdr:col>
      <xdr:colOff>372972</xdr:colOff>
      <xdr:row>11</xdr:row>
      <xdr:rowOff>284475</xdr:rowOff>
    </xdr:to>
    <xdr:pic>
      <xdr:nvPicPr>
        <xdr:cNvPr id="52" name="図 51">
          <a:extLst>
            <a:ext uri="{FF2B5EF4-FFF2-40B4-BE49-F238E27FC236}">
              <a16:creationId xmlns:a16="http://schemas.microsoft.com/office/drawing/2014/main" id="{CEA3D2BC-6129-4232-8C3C-B88D217A901E}"/>
            </a:ext>
          </a:extLst>
        </xdr:cNvPr>
        <xdr:cNvPicPr>
          <a:picLocks noChangeAspect="1"/>
        </xdr:cNvPicPr>
      </xdr:nvPicPr>
      <xdr:blipFill>
        <a:blip xmlns:r="http://schemas.openxmlformats.org/officeDocument/2006/relationships" r:embed="rId1"/>
        <a:stretch>
          <a:fillRect/>
        </a:stretch>
      </xdr:blipFill>
      <xdr:spPr>
        <a:xfrm>
          <a:off x="2519680" y="139063725"/>
          <a:ext cx="3822292" cy="2476500"/>
        </a:xfrm>
        <a:prstGeom prst="rect">
          <a:avLst/>
        </a:prstGeom>
      </xdr:spPr>
    </xdr:pic>
    <xdr:clientData/>
  </xdr:twoCellAnchor>
  <xdr:twoCellAnchor>
    <xdr:from>
      <xdr:col>16</xdr:col>
      <xdr:colOff>246380</xdr:colOff>
      <xdr:row>4</xdr:row>
      <xdr:rowOff>74925</xdr:rowOff>
    </xdr:from>
    <xdr:to>
      <xdr:col>22</xdr:col>
      <xdr:colOff>379832</xdr:colOff>
      <xdr:row>11</xdr:row>
      <xdr:rowOff>284475</xdr:rowOff>
    </xdr:to>
    <xdr:pic>
      <xdr:nvPicPr>
        <xdr:cNvPr id="53" name="図 52">
          <a:extLst>
            <a:ext uri="{FF2B5EF4-FFF2-40B4-BE49-F238E27FC236}">
              <a16:creationId xmlns:a16="http://schemas.microsoft.com/office/drawing/2014/main" id="{FCA12A2D-42D7-4F18-8346-4DDC236C0E40}"/>
            </a:ext>
          </a:extLst>
        </xdr:cNvPr>
        <xdr:cNvPicPr>
          <a:picLocks noChangeAspect="1"/>
        </xdr:cNvPicPr>
      </xdr:nvPicPr>
      <xdr:blipFill>
        <a:blip xmlns:r="http://schemas.openxmlformats.org/officeDocument/2006/relationships" r:embed="rId2"/>
        <a:stretch>
          <a:fillRect/>
        </a:stretch>
      </xdr:blipFill>
      <xdr:spPr>
        <a:xfrm>
          <a:off x="8977630" y="139063725"/>
          <a:ext cx="3829152" cy="2476500"/>
        </a:xfrm>
        <a:prstGeom prst="rect">
          <a:avLst/>
        </a:prstGeom>
      </xdr:spPr>
    </xdr:pic>
    <xdr:clientData/>
  </xdr:twoCellAnchor>
  <xdr:twoCellAnchor>
    <xdr:from>
      <xdr:col>5</xdr:col>
      <xdr:colOff>246380</xdr:colOff>
      <xdr:row>15</xdr:row>
      <xdr:rowOff>40642</xdr:rowOff>
    </xdr:from>
    <xdr:to>
      <xdr:col>11</xdr:col>
      <xdr:colOff>358318</xdr:colOff>
      <xdr:row>22</xdr:row>
      <xdr:rowOff>240667</xdr:rowOff>
    </xdr:to>
    <xdr:pic>
      <xdr:nvPicPr>
        <xdr:cNvPr id="54" name="図 53">
          <a:extLst>
            <a:ext uri="{FF2B5EF4-FFF2-40B4-BE49-F238E27FC236}">
              <a16:creationId xmlns:a16="http://schemas.microsoft.com/office/drawing/2014/main" id="{4C7CA727-0BF0-410F-82CA-E57BFE074AFD}"/>
            </a:ext>
          </a:extLst>
        </xdr:cNvPr>
        <xdr:cNvPicPr>
          <a:picLocks noChangeAspect="1"/>
        </xdr:cNvPicPr>
      </xdr:nvPicPr>
      <xdr:blipFill>
        <a:blip xmlns:r="http://schemas.openxmlformats.org/officeDocument/2006/relationships" r:embed="rId3"/>
        <a:stretch>
          <a:fillRect/>
        </a:stretch>
      </xdr:blipFill>
      <xdr:spPr>
        <a:xfrm>
          <a:off x="2519680" y="142769592"/>
          <a:ext cx="3807638" cy="24669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246380</xdr:colOff>
      <xdr:row>4</xdr:row>
      <xdr:rowOff>78745</xdr:rowOff>
    </xdr:from>
    <xdr:to>
      <xdr:col>11</xdr:col>
      <xdr:colOff>364887</xdr:colOff>
      <xdr:row>11</xdr:row>
      <xdr:rowOff>288295</xdr:rowOff>
    </xdr:to>
    <xdr:pic>
      <xdr:nvPicPr>
        <xdr:cNvPr id="55" name="図 54">
          <a:extLst>
            <a:ext uri="{FF2B5EF4-FFF2-40B4-BE49-F238E27FC236}">
              <a16:creationId xmlns:a16="http://schemas.microsoft.com/office/drawing/2014/main" id="{BD330C1B-7F16-46B4-BC01-BF74D7F2F394}"/>
            </a:ext>
          </a:extLst>
        </xdr:cNvPr>
        <xdr:cNvPicPr>
          <a:picLocks noChangeAspect="1"/>
        </xdr:cNvPicPr>
      </xdr:nvPicPr>
      <xdr:blipFill>
        <a:blip xmlns:r="http://schemas.openxmlformats.org/officeDocument/2006/relationships" r:embed="rId1"/>
        <a:stretch>
          <a:fillRect/>
        </a:stretch>
      </xdr:blipFill>
      <xdr:spPr>
        <a:xfrm>
          <a:off x="2519680" y="148262345"/>
          <a:ext cx="3814207" cy="2476500"/>
        </a:xfrm>
        <a:prstGeom prst="rect">
          <a:avLst/>
        </a:prstGeom>
      </xdr:spPr>
    </xdr:pic>
    <xdr:clientData/>
  </xdr:twoCellAnchor>
  <xdr:twoCellAnchor>
    <xdr:from>
      <xdr:col>16</xdr:col>
      <xdr:colOff>246380</xdr:colOff>
      <xdr:row>4</xdr:row>
      <xdr:rowOff>78745</xdr:rowOff>
    </xdr:from>
    <xdr:to>
      <xdr:col>22</xdr:col>
      <xdr:colOff>358760</xdr:colOff>
      <xdr:row>11</xdr:row>
      <xdr:rowOff>288295</xdr:rowOff>
    </xdr:to>
    <xdr:pic>
      <xdr:nvPicPr>
        <xdr:cNvPr id="56" name="図 55">
          <a:extLst>
            <a:ext uri="{FF2B5EF4-FFF2-40B4-BE49-F238E27FC236}">
              <a16:creationId xmlns:a16="http://schemas.microsoft.com/office/drawing/2014/main" id="{BD62F8DD-6E45-4FB3-B641-E0EB68764B82}"/>
            </a:ext>
          </a:extLst>
        </xdr:cNvPr>
        <xdr:cNvPicPr>
          <a:picLocks noChangeAspect="1"/>
        </xdr:cNvPicPr>
      </xdr:nvPicPr>
      <xdr:blipFill>
        <a:blip xmlns:r="http://schemas.openxmlformats.org/officeDocument/2006/relationships" r:embed="rId1"/>
        <a:stretch>
          <a:fillRect/>
        </a:stretch>
      </xdr:blipFill>
      <xdr:spPr>
        <a:xfrm>
          <a:off x="8977630" y="148262345"/>
          <a:ext cx="3808080" cy="2476500"/>
        </a:xfrm>
        <a:prstGeom prst="rect">
          <a:avLst/>
        </a:prstGeom>
      </xdr:spPr>
    </xdr:pic>
    <xdr:clientData/>
  </xdr:twoCellAnchor>
  <xdr:twoCellAnchor>
    <xdr:from>
      <xdr:col>5</xdr:col>
      <xdr:colOff>246380</xdr:colOff>
      <xdr:row>15</xdr:row>
      <xdr:rowOff>31115</xdr:rowOff>
    </xdr:from>
    <xdr:to>
      <xdr:col>11</xdr:col>
      <xdr:colOff>364910</xdr:colOff>
      <xdr:row>22</xdr:row>
      <xdr:rowOff>246380</xdr:rowOff>
    </xdr:to>
    <xdr:pic>
      <xdr:nvPicPr>
        <xdr:cNvPr id="57" name="図 56">
          <a:extLst>
            <a:ext uri="{FF2B5EF4-FFF2-40B4-BE49-F238E27FC236}">
              <a16:creationId xmlns:a16="http://schemas.microsoft.com/office/drawing/2014/main" id="{D238A0A2-D348-48D5-9258-55D099DDADF9}"/>
            </a:ext>
          </a:extLst>
        </xdr:cNvPr>
        <xdr:cNvPicPr>
          <a:picLocks noChangeAspect="1"/>
        </xdr:cNvPicPr>
      </xdr:nvPicPr>
      <xdr:blipFill>
        <a:blip xmlns:r="http://schemas.openxmlformats.org/officeDocument/2006/relationships" r:embed="rId2"/>
        <a:stretch>
          <a:fillRect/>
        </a:stretch>
      </xdr:blipFill>
      <xdr:spPr>
        <a:xfrm>
          <a:off x="2519680" y="151954865"/>
          <a:ext cx="3814230" cy="2482215"/>
        </a:xfrm>
        <a:prstGeom prst="rect">
          <a:avLst/>
        </a:prstGeom>
      </xdr:spPr>
    </xdr:pic>
    <xdr:clientData/>
  </xdr:twoCellAnchor>
  <xdr:twoCellAnchor>
    <xdr:from>
      <xdr:col>16</xdr:col>
      <xdr:colOff>246380</xdr:colOff>
      <xdr:row>15</xdr:row>
      <xdr:rowOff>31115</xdr:rowOff>
    </xdr:from>
    <xdr:to>
      <xdr:col>22</xdr:col>
      <xdr:colOff>364491</xdr:colOff>
      <xdr:row>22</xdr:row>
      <xdr:rowOff>246380</xdr:rowOff>
    </xdr:to>
    <xdr:pic>
      <xdr:nvPicPr>
        <xdr:cNvPr id="58" name="図 57">
          <a:extLst>
            <a:ext uri="{FF2B5EF4-FFF2-40B4-BE49-F238E27FC236}">
              <a16:creationId xmlns:a16="http://schemas.microsoft.com/office/drawing/2014/main" id="{A314B2C3-4599-4385-8C92-D8259703CAD4}"/>
            </a:ext>
          </a:extLst>
        </xdr:cNvPr>
        <xdr:cNvPicPr>
          <a:picLocks noChangeAspect="1"/>
        </xdr:cNvPicPr>
      </xdr:nvPicPr>
      <xdr:blipFill>
        <a:blip xmlns:r="http://schemas.openxmlformats.org/officeDocument/2006/relationships" r:embed="rId3"/>
        <a:stretch>
          <a:fillRect/>
        </a:stretch>
      </xdr:blipFill>
      <xdr:spPr>
        <a:xfrm>
          <a:off x="8977630" y="151954865"/>
          <a:ext cx="3813811" cy="248221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246380</xdr:colOff>
      <xdr:row>4</xdr:row>
      <xdr:rowOff>97792</xdr:rowOff>
    </xdr:from>
    <xdr:to>
      <xdr:col>11</xdr:col>
      <xdr:colOff>359095</xdr:colOff>
      <xdr:row>11</xdr:row>
      <xdr:rowOff>307342</xdr:rowOff>
    </xdr:to>
    <xdr:pic>
      <xdr:nvPicPr>
        <xdr:cNvPr id="59" name="図 58">
          <a:extLst>
            <a:ext uri="{FF2B5EF4-FFF2-40B4-BE49-F238E27FC236}">
              <a16:creationId xmlns:a16="http://schemas.microsoft.com/office/drawing/2014/main" id="{89131D45-1DDE-4236-9F71-1E7C7A25A938}"/>
            </a:ext>
          </a:extLst>
        </xdr:cNvPr>
        <xdr:cNvPicPr>
          <a:picLocks noChangeAspect="1"/>
        </xdr:cNvPicPr>
      </xdr:nvPicPr>
      <xdr:blipFill>
        <a:blip xmlns:r="http://schemas.openxmlformats.org/officeDocument/2006/relationships" r:embed="rId1"/>
        <a:stretch>
          <a:fillRect/>
        </a:stretch>
      </xdr:blipFill>
      <xdr:spPr>
        <a:xfrm>
          <a:off x="2519680" y="157476192"/>
          <a:ext cx="3808415" cy="2476500"/>
        </a:xfrm>
        <a:prstGeom prst="rect">
          <a:avLst/>
        </a:prstGeom>
      </xdr:spPr>
    </xdr:pic>
    <xdr:clientData/>
  </xdr:twoCellAnchor>
  <xdr:twoCellAnchor>
    <xdr:from>
      <xdr:col>16</xdr:col>
      <xdr:colOff>246380</xdr:colOff>
      <xdr:row>4</xdr:row>
      <xdr:rowOff>97792</xdr:rowOff>
    </xdr:from>
    <xdr:to>
      <xdr:col>22</xdr:col>
      <xdr:colOff>360590</xdr:colOff>
      <xdr:row>11</xdr:row>
      <xdr:rowOff>307342</xdr:rowOff>
    </xdr:to>
    <xdr:pic>
      <xdr:nvPicPr>
        <xdr:cNvPr id="60" name="図 59">
          <a:extLst>
            <a:ext uri="{FF2B5EF4-FFF2-40B4-BE49-F238E27FC236}">
              <a16:creationId xmlns:a16="http://schemas.microsoft.com/office/drawing/2014/main" id="{70924634-08DF-4708-B64F-D686AA49554B}"/>
            </a:ext>
          </a:extLst>
        </xdr:cNvPr>
        <xdr:cNvPicPr>
          <a:picLocks noChangeAspect="1"/>
        </xdr:cNvPicPr>
      </xdr:nvPicPr>
      <xdr:blipFill>
        <a:blip xmlns:r="http://schemas.openxmlformats.org/officeDocument/2006/relationships" r:embed="rId2"/>
        <a:stretch>
          <a:fillRect/>
        </a:stretch>
      </xdr:blipFill>
      <xdr:spPr>
        <a:xfrm>
          <a:off x="8977630" y="157476192"/>
          <a:ext cx="3809910" cy="2476500"/>
        </a:xfrm>
        <a:prstGeom prst="rect">
          <a:avLst/>
        </a:prstGeom>
      </xdr:spPr>
    </xdr:pic>
    <xdr:clientData/>
  </xdr:twoCellAnchor>
  <xdr:twoCellAnchor>
    <xdr:from>
      <xdr:col>5</xdr:col>
      <xdr:colOff>246380</xdr:colOff>
      <xdr:row>15</xdr:row>
      <xdr:rowOff>50163</xdr:rowOff>
    </xdr:from>
    <xdr:to>
      <xdr:col>11</xdr:col>
      <xdr:colOff>364590</xdr:colOff>
      <xdr:row>22</xdr:row>
      <xdr:rowOff>269238</xdr:rowOff>
    </xdr:to>
    <xdr:pic>
      <xdr:nvPicPr>
        <xdr:cNvPr id="61" name="図 60">
          <a:extLst>
            <a:ext uri="{FF2B5EF4-FFF2-40B4-BE49-F238E27FC236}">
              <a16:creationId xmlns:a16="http://schemas.microsoft.com/office/drawing/2014/main" id="{28A3B530-CB32-4A58-98C0-3918D9DDB86E}"/>
            </a:ext>
          </a:extLst>
        </xdr:cNvPr>
        <xdr:cNvPicPr>
          <a:picLocks noChangeAspect="1"/>
        </xdr:cNvPicPr>
      </xdr:nvPicPr>
      <xdr:blipFill>
        <a:blip xmlns:r="http://schemas.openxmlformats.org/officeDocument/2006/relationships" r:embed="rId2"/>
        <a:stretch>
          <a:fillRect/>
        </a:stretch>
      </xdr:blipFill>
      <xdr:spPr>
        <a:xfrm>
          <a:off x="2519680" y="161168713"/>
          <a:ext cx="3813910" cy="2486025"/>
        </a:xfrm>
        <a:prstGeom prst="rect">
          <a:avLst/>
        </a:prstGeom>
      </xdr:spPr>
    </xdr:pic>
    <xdr:clientData/>
  </xdr:twoCellAnchor>
  <xdr:twoCellAnchor>
    <xdr:from>
      <xdr:col>16</xdr:col>
      <xdr:colOff>246380</xdr:colOff>
      <xdr:row>15</xdr:row>
      <xdr:rowOff>50163</xdr:rowOff>
    </xdr:from>
    <xdr:to>
      <xdr:col>22</xdr:col>
      <xdr:colOff>377504</xdr:colOff>
      <xdr:row>22</xdr:row>
      <xdr:rowOff>269238</xdr:rowOff>
    </xdr:to>
    <xdr:pic>
      <xdr:nvPicPr>
        <xdr:cNvPr id="62" name="図 61">
          <a:extLst>
            <a:ext uri="{FF2B5EF4-FFF2-40B4-BE49-F238E27FC236}">
              <a16:creationId xmlns:a16="http://schemas.microsoft.com/office/drawing/2014/main" id="{1589296F-2E4E-4B03-8885-0879AEE77E54}"/>
            </a:ext>
          </a:extLst>
        </xdr:cNvPr>
        <xdr:cNvPicPr>
          <a:picLocks noChangeAspect="1"/>
        </xdr:cNvPicPr>
      </xdr:nvPicPr>
      <xdr:blipFill>
        <a:blip xmlns:r="http://schemas.openxmlformats.org/officeDocument/2006/relationships" r:embed="rId3"/>
        <a:stretch>
          <a:fillRect/>
        </a:stretch>
      </xdr:blipFill>
      <xdr:spPr>
        <a:xfrm>
          <a:off x="8977630" y="161168713"/>
          <a:ext cx="3826824" cy="24860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246380</xdr:colOff>
      <xdr:row>4</xdr:row>
      <xdr:rowOff>50165</xdr:rowOff>
    </xdr:from>
    <xdr:to>
      <xdr:col>11</xdr:col>
      <xdr:colOff>360281</xdr:colOff>
      <xdr:row>11</xdr:row>
      <xdr:rowOff>259715</xdr:rowOff>
    </xdr:to>
    <xdr:pic>
      <xdr:nvPicPr>
        <xdr:cNvPr id="63" name="図 62">
          <a:extLst>
            <a:ext uri="{FF2B5EF4-FFF2-40B4-BE49-F238E27FC236}">
              <a16:creationId xmlns:a16="http://schemas.microsoft.com/office/drawing/2014/main" id="{A1E94F18-FAE9-43C4-A652-BEBF1425B477}"/>
            </a:ext>
          </a:extLst>
        </xdr:cNvPr>
        <xdr:cNvPicPr>
          <a:picLocks noChangeAspect="1"/>
        </xdr:cNvPicPr>
      </xdr:nvPicPr>
      <xdr:blipFill>
        <a:blip xmlns:r="http://schemas.openxmlformats.org/officeDocument/2006/relationships" r:embed="rId1"/>
        <a:stretch>
          <a:fillRect/>
        </a:stretch>
      </xdr:blipFill>
      <xdr:spPr>
        <a:xfrm>
          <a:off x="2519680" y="166623365"/>
          <a:ext cx="3809601" cy="2476500"/>
        </a:xfrm>
        <a:prstGeom prst="rect">
          <a:avLst/>
        </a:prstGeom>
      </xdr:spPr>
    </xdr:pic>
    <xdr:clientData/>
  </xdr:twoCellAnchor>
  <xdr:twoCellAnchor>
    <xdr:from>
      <xdr:col>16</xdr:col>
      <xdr:colOff>246380</xdr:colOff>
      <xdr:row>4</xdr:row>
      <xdr:rowOff>50165</xdr:rowOff>
    </xdr:from>
    <xdr:to>
      <xdr:col>22</xdr:col>
      <xdr:colOff>378283</xdr:colOff>
      <xdr:row>11</xdr:row>
      <xdr:rowOff>259715</xdr:rowOff>
    </xdr:to>
    <xdr:pic>
      <xdr:nvPicPr>
        <xdr:cNvPr id="64" name="図 63">
          <a:extLst>
            <a:ext uri="{FF2B5EF4-FFF2-40B4-BE49-F238E27FC236}">
              <a16:creationId xmlns:a16="http://schemas.microsoft.com/office/drawing/2014/main" id="{C90168BB-35FE-4C0A-A430-C5F0431B930D}"/>
            </a:ext>
          </a:extLst>
        </xdr:cNvPr>
        <xdr:cNvPicPr>
          <a:picLocks noChangeAspect="1"/>
        </xdr:cNvPicPr>
      </xdr:nvPicPr>
      <xdr:blipFill>
        <a:blip xmlns:r="http://schemas.openxmlformats.org/officeDocument/2006/relationships" r:embed="rId2"/>
        <a:stretch>
          <a:fillRect/>
        </a:stretch>
      </xdr:blipFill>
      <xdr:spPr>
        <a:xfrm>
          <a:off x="8977630" y="166623365"/>
          <a:ext cx="3827603" cy="2476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246380</xdr:colOff>
      <xdr:row>4</xdr:row>
      <xdr:rowOff>86358</xdr:rowOff>
    </xdr:from>
    <xdr:to>
      <xdr:col>11</xdr:col>
      <xdr:colOff>363352</xdr:colOff>
      <xdr:row>11</xdr:row>
      <xdr:rowOff>282573</xdr:rowOff>
    </xdr:to>
    <xdr:pic>
      <xdr:nvPicPr>
        <xdr:cNvPr id="65" name="図 64">
          <a:extLst>
            <a:ext uri="{FF2B5EF4-FFF2-40B4-BE49-F238E27FC236}">
              <a16:creationId xmlns:a16="http://schemas.microsoft.com/office/drawing/2014/main" id="{A559C473-6FFC-4820-96B9-FF197128AB77}"/>
            </a:ext>
          </a:extLst>
        </xdr:cNvPr>
        <xdr:cNvPicPr>
          <a:picLocks noChangeAspect="1"/>
        </xdr:cNvPicPr>
      </xdr:nvPicPr>
      <xdr:blipFill>
        <a:blip xmlns:r="http://schemas.openxmlformats.org/officeDocument/2006/relationships" r:embed="rId1"/>
        <a:stretch>
          <a:fillRect/>
        </a:stretch>
      </xdr:blipFill>
      <xdr:spPr>
        <a:xfrm>
          <a:off x="2519680" y="175854358"/>
          <a:ext cx="3812672" cy="2463165"/>
        </a:xfrm>
        <a:prstGeom prst="rect">
          <a:avLst/>
        </a:prstGeom>
      </xdr:spPr>
    </xdr:pic>
    <xdr:clientData/>
  </xdr:twoCellAnchor>
  <xdr:twoCellAnchor>
    <xdr:from>
      <xdr:col>16</xdr:col>
      <xdr:colOff>246380</xdr:colOff>
      <xdr:row>4</xdr:row>
      <xdr:rowOff>86358</xdr:rowOff>
    </xdr:from>
    <xdr:to>
      <xdr:col>22</xdr:col>
      <xdr:colOff>358853</xdr:colOff>
      <xdr:row>11</xdr:row>
      <xdr:rowOff>282573</xdr:rowOff>
    </xdr:to>
    <xdr:pic>
      <xdr:nvPicPr>
        <xdr:cNvPr id="66" name="図 65">
          <a:extLst>
            <a:ext uri="{FF2B5EF4-FFF2-40B4-BE49-F238E27FC236}">
              <a16:creationId xmlns:a16="http://schemas.microsoft.com/office/drawing/2014/main" id="{28AD4CC3-7026-4BC1-AF42-9072DF91C15D}"/>
            </a:ext>
          </a:extLst>
        </xdr:cNvPr>
        <xdr:cNvPicPr>
          <a:picLocks noChangeAspect="1"/>
        </xdr:cNvPicPr>
      </xdr:nvPicPr>
      <xdr:blipFill>
        <a:blip xmlns:r="http://schemas.openxmlformats.org/officeDocument/2006/relationships" r:embed="rId2"/>
        <a:stretch>
          <a:fillRect/>
        </a:stretch>
      </xdr:blipFill>
      <xdr:spPr>
        <a:xfrm>
          <a:off x="8977630" y="175854358"/>
          <a:ext cx="3808173" cy="2463165"/>
        </a:xfrm>
        <a:prstGeom prst="rect">
          <a:avLst/>
        </a:prstGeom>
      </xdr:spPr>
    </xdr:pic>
    <xdr:clientData/>
  </xdr:twoCellAnchor>
  <xdr:twoCellAnchor>
    <xdr:from>
      <xdr:col>5</xdr:col>
      <xdr:colOff>246380</xdr:colOff>
      <xdr:row>15</xdr:row>
      <xdr:rowOff>36835</xdr:rowOff>
    </xdr:from>
    <xdr:to>
      <xdr:col>11</xdr:col>
      <xdr:colOff>361248</xdr:colOff>
      <xdr:row>22</xdr:row>
      <xdr:rowOff>246385</xdr:rowOff>
    </xdr:to>
    <xdr:pic>
      <xdr:nvPicPr>
        <xdr:cNvPr id="67" name="図 66">
          <a:extLst>
            <a:ext uri="{FF2B5EF4-FFF2-40B4-BE49-F238E27FC236}">
              <a16:creationId xmlns:a16="http://schemas.microsoft.com/office/drawing/2014/main" id="{F2D3B83A-4746-44B0-9A5F-5E96E4796023}"/>
            </a:ext>
          </a:extLst>
        </xdr:cNvPr>
        <xdr:cNvPicPr>
          <a:picLocks noChangeAspect="1"/>
        </xdr:cNvPicPr>
      </xdr:nvPicPr>
      <xdr:blipFill>
        <a:blip xmlns:r="http://schemas.openxmlformats.org/officeDocument/2006/relationships" r:embed="rId3"/>
        <a:stretch>
          <a:fillRect/>
        </a:stretch>
      </xdr:blipFill>
      <xdr:spPr>
        <a:xfrm>
          <a:off x="2519680" y="179544985"/>
          <a:ext cx="3810568" cy="2476500"/>
        </a:xfrm>
        <a:prstGeom prst="rect">
          <a:avLst/>
        </a:prstGeom>
      </xdr:spPr>
    </xdr:pic>
    <xdr:clientData/>
  </xdr:twoCellAnchor>
  <xdr:twoCellAnchor>
    <xdr:from>
      <xdr:col>16</xdr:col>
      <xdr:colOff>246380</xdr:colOff>
      <xdr:row>15</xdr:row>
      <xdr:rowOff>36835</xdr:rowOff>
    </xdr:from>
    <xdr:to>
      <xdr:col>22</xdr:col>
      <xdr:colOff>379250</xdr:colOff>
      <xdr:row>22</xdr:row>
      <xdr:rowOff>246385</xdr:rowOff>
    </xdr:to>
    <xdr:pic>
      <xdr:nvPicPr>
        <xdr:cNvPr id="68" name="図 67">
          <a:extLst>
            <a:ext uri="{FF2B5EF4-FFF2-40B4-BE49-F238E27FC236}">
              <a16:creationId xmlns:a16="http://schemas.microsoft.com/office/drawing/2014/main" id="{EA622E2C-FB5E-4E07-8F49-F766C66FA064}"/>
            </a:ext>
          </a:extLst>
        </xdr:cNvPr>
        <xdr:cNvPicPr>
          <a:picLocks noChangeAspect="1"/>
        </xdr:cNvPicPr>
      </xdr:nvPicPr>
      <xdr:blipFill>
        <a:blip xmlns:r="http://schemas.openxmlformats.org/officeDocument/2006/relationships" r:embed="rId4"/>
        <a:stretch>
          <a:fillRect/>
        </a:stretch>
      </xdr:blipFill>
      <xdr:spPr>
        <a:xfrm>
          <a:off x="8977630" y="179544985"/>
          <a:ext cx="3828570" cy="2476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246380</xdr:colOff>
      <xdr:row>4</xdr:row>
      <xdr:rowOff>86355</xdr:rowOff>
    </xdr:from>
    <xdr:to>
      <xdr:col>11</xdr:col>
      <xdr:colOff>359003</xdr:colOff>
      <xdr:row>11</xdr:row>
      <xdr:rowOff>292095</xdr:rowOff>
    </xdr:to>
    <xdr:pic>
      <xdr:nvPicPr>
        <xdr:cNvPr id="69" name="図 68">
          <a:extLst>
            <a:ext uri="{FF2B5EF4-FFF2-40B4-BE49-F238E27FC236}">
              <a16:creationId xmlns:a16="http://schemas.microsoft.com/office/drawing/2014/main" id="{0DD72371-A4C6-499D-87AE-728594752DF9}"/>
            </a:ext>
          </a:extLst>
        </xdr:cNvPr>
        <xdr:cNvPicPr>
          <a:picLocks noChangeAspect="1"/>
        </xdr:cNvPicPr>
      </xdr:nvPicPr>
      <xdr:blipFill>
        <a:blip xmlns:r="http://schemas.openxmlformats.org/officeDocument/2006/relationships" r:embed="rId1"/>
        <a:stretch>
          <a:fillRect/>
        </a:stretch>
      </xdr:blipFill>
      <xdr:spPr>
        <a:xfrm>
          <a:off x="2519680" y="185049155"/>
          <a:ext cx="3808323" cy="2472690"/>
        </a:xfrm>
        <a:prstGeom prst="rect">
          <a:avLst/>
        </a:prstGeom>
      </xdr:spPr>
    </xdr:pic>
    <xdr:clientData/>
  </xdr:twoCellAnchor>
  <xdr:twoCellAnchor>
    <xdr:from>
      <xdr:col>16</xdr:col>
      <xdr:colOff>246380</xdr:colOff>
      <xdr:row>4</xdr:row>
      <xdr:rowOff>86355</xdr:rowOff>
    </xdr:from>
    <xdr:to>
      <xdr:col>22</xdr:col>
      <xdr:colOff>360497</xdr:colOff>
      <xdr:row>11</xdr:row>
      <xdr:rowOff>292095</xdr:rowOff>
    </xdr:to>
    <xdr:pic>
      <xdr:nvPicPr>
        <xdr:cNvPr id="70" name="図 69">
          <a:extLst>
            <a:ext uri="{FF2B5EF4-FFF2-40B4-BE49-F238E27FC236}">
              <a16:creationId xmlns:a16="http://schemas.microsoft.com/office/drawing/2014/main" id="{C082384C-3D1C-4053-9339-8AC3BE930724}"/>
            </a:ext>
          </a:extLst>
        </xdr:cNvPr>
        <xdr:cNvPicPr>
          <a:picLocks noChangeAspect="1"/>
        </xdr:cNvPicPr>
      </xdr:nvPicPr>
      <xdr:blipFill>
        <a:blip xmlns:r="http://schemas.openxmlformats.org/officeDocument/2006/relationships" r:embed="rId2"/>
        <a:stretch>
          <a:fillRect/>
        </a:stretch>
      </xdr:blipFill>
      <xdr:spPr>
        <a:xfrm>
          <a:off x="8977630" y="185049155"/>
          <a:ext cx="3809817" cy="2472690"/>
        </a:xfrm>
        <a:prstGeom prst="rect">
          <a:avLst/>
        </a:prstGeom>
      </xdr:spPr>
    </xdr:pic>
    <xdr:clientData/>
  </xdr:twoCellAnchor>
  <xdr:twoCellAnchor>
    <xdr:from>
      <xdr:col>5</xdr:col>
      <xdr:colOff>246380</xdr:colOff>
      <xdr:row>15</xdr:row>
      <xdr:rowOff>40642</xdr:rowOff>
    </xdr:from>
    <xdr:to>
      <xdr:col>11</xdr:col>
      <xdr:colOff>361601</xdr:colOff>
      <xdr:row>22</xdr:row>
      <xdr:rowOff>257812</xdr:rowOff>
    </xdr:to>
    <xdr:pic>
      <xdr:nvPicPr>
        <xdr:cNvPr id="71" name="図 70">
          <a:extLst>
            <a:ext uri="{FF2B5EF4-FFF2-40B4-BE49-F238E27FC236}">
              <a16:creationId xmlns:a16="http://schemas.microsoft.com/office/drawing/2014/main" id="{E4834D91-700B-4894-8D03-203342200353}"/>
            </a:ext>
          </a:extLst>
        </xdr:cNvPr>
        <xdr:cNvPicPr>
          <a:picLocks noChangeAspect="1"/>
        </xdr:cNvPicPr>
      </xdr:nvPicPr>
      <xdr:blipFill>
        <a:blip xmlns:r="http://schemas.openxmlformats.org/officeDocument/2006/relationships" r:embed="rId3"/>
        <a:stretch>
          <a:fillRect/>
        </a:stretch>
      </xdr:blipFill>
      <xdr:spPr>
        <a:xfrm>
          <a:off x="2519680" y="188743592"/>
          <a:ext cx="3810921" cy="2484120"/>
        </a:xfrm>
        <a:prstGeom prst="rect">
          <a:avLst/>
        </a:prstGeom>
      </xdr:spPr>
    </xdr:pic>
    <xdr:clientData/>
  </xdr:twoCellAnchor>
  <xdr:twoCellAnchor>
    <xdr:from>
      <xdr:col>16</xdr:col>
      <xdr:colOff>246380</xdr:colOff>
      <xdr:row>15</xdr:row>
      <xdr:rowOff>40642</xdr:rowOff>
    </xdr:from>
    <xdr:to>
      <xdr:col>22</xdr:col>
      <xdr:colOff>361716</xdr:colOff>
      <xdr:row>22</xdr:row>
      <xdr:rowOff>257812</xdr:rowOff>
    </xdr:to>
    <xdr:pic>
      <xdr:nvPicPr>
        <xdr:cNvPr id="72" name="図 71">
          <a:extLst>
            <a:ext uri="{FF2B5EF4-FFF2-40B4-BE49-F238E27FC236}">
              <a16:creationId xmlns:a16="http://schemas.microsoft.com/office/drawing/2014/main" id="{0B7CF5F1-1FB8-4E37-8CA4-99260767DA30}"/>
            </a:ext>
          </a:extLst>
        </xdr:cNvPr>
        <xdr:cNvPicPr>
          <a:picLocks noChangeAspect="1"/>
        </xdr:cNvPicPr>
      </xdr:nvPicPr>
      <xdr:blipFill>
        <a:blip xmlns:r="http://schemas.openxmlformats.org/officeDocument/2006/relationships" r:embed="rId2"/>
        <a:stretch>
          <a:fillRect/>
        </a:stretch>
      </xdr:blipFill>
      <xdr:spPr>
        <a:xfrm>
          <a:off x="8977630" y="188743592"/>
          <a:ext cx="3811036" cy="248412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246380</xdr:colOff>
      <xdr:row>4</xdr:row>
      <xdr:rowOff>55885</xdr:rowOff>
    </xdr:from>
    <xdr:to>
      <xdr:col>11</xdr:col>
      <xdr:colOff>364590</xdr:colOff>
      <xdr:row>11</xdr:row>
      <xdr:rowOff>276865</xdr:rowOff>
    </xdr:to>
    <xdr:pic>
      <xdr:nvPicPr>
        <xdr:cNvPr id="73" name="図 72">
          <a:extLst>
            <a:ext uri="{FF2B5EF4-FFF2-40B4-BE49-F238E27FC236}">
              <a16:creationId xmlns:a16="http://schemas.microsoft.com/office/drawing/2014/main" id="{CF12A0C0-555F-40CF-92D3-7E161F9DC4AE}"/>
            </a:ext>
          </a:extLst>
        </xdr:cNvPr>
        <xdr:cNvPicPr>
          <a:picLocks noChangeAspect="1"/>
        </xdr:cNvPicPr>
      </xdr:nvPicPr>
      <xdr:blipFill>
        <a:blip xmlns:r="http://schemas.openxmlformats.org/officeDocument/2006/relationships" r:embed="rId1"/>
        <a:stretch>
          <a:fillRect/>
        </a:stretch>
      </xdr:blipFill>
      <xdr:spPr>
        <a:xfrm>
          <a:off x="2519680" y="194213485"/>
          <a:ext cx="3813910" cy="248793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246380</xdr:colOff>
      <xdr:row>4</xdr:row>
      <xdr:rowOff>92077</xdr:rowOff>
    </xdr:from>
    <xdr:to>
      <xdr:col>11</xdr:col>
      <xdr:colOff>358318</xdr:colOff>
      <xdr:row>11</xdr:row>
      <xdr:rowOff>295912</xdr:rowOff>
    </xdr:to>
    <xdr:pic>
      <xdr:nvPicPr>
        <xdr:cNvPr id="74" name="図 73">
          <a:extLst>
            <a:ext uri="{FF2B5EF4-FFF2-40B4-BE49-F238E27FC236}">
              <a16:creationId xmlns:a16="http://schemas.microsoft.com/office/drawing/2014/main" id="{2B5184F4-87AA-4637-9851-F24D88E4372F}"/>
            </a:ext>
          </a:extLst>
        </xdr:cNvPr>
        <xdr:cNvPicPr>
          <a:picLocks noChangeAspect="1"/>
        </xdr:cNvPicPr>
      </xdr:nvPicPr>
      <xdr:blipFill>
        <a:blip xmlns:r="http://schemas.openxmlformats.org/officeDocument/2006/relationships" r:embed="rId1"/>
        <a:stretch>
          <a:fillRect/>
        </a:stretch>
      </xdr:blipFill>
      <xdr:spPr>
        <a:xfrm>
          <a:off x="2519680" y="203444477"/>
          <a:ext cx="3807638" cy="2470785"/>
        </a:xfrm>
        <a:prstGeom prst="rect">
          <a:avLst/>
        </a:prstGeom>
      </xdr:spPr>
    </xdr:pic>
    <xdr:clientData/>
  </xdr:twoCellAnchor>
  <xdr:twoCellAnchor>
    <xdr:from>
      <xdr:col>16</xdr:col>
      <xdr:colOff>246380</xdr:colOff>
      <xdr:row>4</xdr:row>
      <xdr:rowOff>92077</xdr:rowOff>
    </xdr:from>
    <xdr:to>
      <xdr:col>22</xdr:col>
      <xdr:colOff>360845</xdr:colOff>
      <xdr:row>11</xdr:row>
      <xdr:rowOff>295912</xdr:rowOff>
    </xdr:to>
    <xdr:pic>
      <xdr:nvPicPr>
        <xdr:cNvPr id="75" name="図 74">
          <a:extLst>
            <a:ext uri="{FF2B5EF4-FFF2-40B4-BE49-F238E27FC236}">
              <a16:creationId xmlns:a16="http://schemas.microsoft.com/office/drawing/2014/main" id="{0E55100E-5B7B-45FB-B656-D49CAE3FB0B2}"/>
            </a:ext>
          </a:extLst>
        </xdr:cNvPr>
        <xdr:cNvPicPr>
          <a:picLocks noChangeAspect="1"/>
        </xdr:cNvPicPr>
      </xdr:nvPicPr>
      <xdr:blipFill>
        <a:blip xmlns:r="http://schemas.openxmlformats.org/officeDocument/2006/relationships" r:embed="rId2"/>
        <a:stretch>
          <a:fillRect/>
        </a:stretch>
      </xdr:blipFill>
      <xdr:spPr>
        <a:xfrm>
          <a:off x="8977630" y="203444477"/>
          <a:ext cx="3810165" cy="2470785"/>
        </a:xfrm>
        <a:prstGeom prst="rect">
          <a:avLst/>
        </a:prstGeom>
      </xdr:spPr>
    </xdr:pic>
    <xdr:clientData/>
  </xdr:twoCellAnchor>
  <xdr:twoCellAnchor>
    <xdr:from>
      <xdr:col>5</xdr:col>
      <xdr:colOff>246380</xdr:colOff>
      <xdr:row>15</xdr:row>
      <xdr:rowOff>57783</xdr:rowOff>
    </xdr:from>
    <xdr:to>
      <xdr:col>11</xdr:col>
      <xdr:colOff>364590</xdr:colOff>
      <xdr:row>22</xdr:row>
      <xdr:rowOff>273048</xdr:rowOff>
    </xdr:to>
    <xdr:pic>
      <xdr:nvPicPr>
        <xdr:cNvPr id="76" name="図 75">
          <a:extLst>
            <a:ext uri="{FF2B5EF4-FFF2-40B4-BE49-F238E27FC236}">
              <a16:creationId xmlns:a16="http://schemas.microsoft.com/office/drawing/2014/main" id="{32A1DD0B-2295-4C41-9CEE-9C5AA0DAD6DF}"/>
            </a:ext>
          </a:extLst>
        </xdr:cNvPr>
        <xdr:cNvPicPr>
          <a:picLocks noChangeAspect="1"/>
        </xdr:cNvPicPr>
      </xdr:nvPicPr>
      <xdr:blipFill>
        <a:blip xmlns:r="http://schemas.openxmlformats.org/officeDocument/2006/relationships" r:embed="rId3"/>
        <a:stretch>
          <a:fillRect/>
        </a:stretch>
      </xdr:blipFill>
      <xdr:spPr>
        <a:xfrm>
          <a:off x="2519680" y="207150333"/>
          <a:ext cx="3813910" cy="2482215"/>
        </a:xfrm>
        <a:prstGeom prst="rect">
          <a:avLst/>
        </a:prstGeom>
      </xdr:spPr>
    </xdr:pic>
    <xdr:clientData/>
  </xdr:twoCellAnchor>
  <xdr:twoCellAnchor>
    <xdr:from>
      <xdr:col>16</xdr:col>
      <xdr:colOff>246380</xdr:colOff>
      <xdr:row>15</xdr:row>
      <xdr:rowOff>57783</xdr:rowOff>
    </xdr:from>
    <xdr:to>
      <xdr:col>22</xdr:col>
      <xdr:colOff>377650</xdr:colOff>
      <xdr:row>22</xdr:row>
      <xdr:rowOff>273048</xdr:rowOff>
    </xdr:to>
    <xdr:pic>
      <xdr:nvPicPr>
        <xdr:cNvPr id="77" name="図 76">
          <a:extLst>
            <a:ext uri="{FF2B5EF4-FFF2-40B4-BE49-F238E27FC236}">
              <a16:creationId xmlns:a16="http://schemas.microsoft.com/office/drawing/2014/main" id="{272E31CB-7849-4403-92B9-A7714DCC86E0}"/>
            </a:ext>
          </a:extLst>
        </xdr:cNvPr>
        <xdr:cNvPicPr>
          <a:picLocks noChangeAspect="1"/>
        </xdr:cNvPicPr>
      </xdr:nvPicPr>
      <xdr:blipFill>
        <a:blip xmlns:r="http://schemas.openxmlformats.org/officeDocument/2006/relationships" r:embed="rId3"/>
        <a:stretch>
          <a:fillRect/>
        </a:stretch>
      </xdr:blipFill>
      <xdr:spPr>
        <a:xfrm>
          <a:off x="8977630" y="207150333"/>
          <a:ext cx="3826970" cy="248221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246380</xdr:colOff>
      <xdr:row>4</xdr:row>
      <xdr:rowOff>101600</xdr:rowOff>
    </xdr:from>
    <xdr:to>
      <xdr:col>11</xdr:col>
      <xdr:colOff>360055</xdr:colOff>
      <xdr:row>11</xdr:row>
      <xdr:rowOff>305435</xdr:rowOff>
    </xdr:to>
    <xdr:pic>
      <xdr:nvPicPr>
        <xdr:cNvPr id="78" name="図 77">
          <a:extLst>
            <a:ext uri="{FF2B5EF4-FFF2-40B4-BE49-F238E27FC236}">
              <a16:creationId xmlns:a16="http://schemas.microsoft.com/office/drawing/2014/main" id="{72BDED18-CF95-43C9-8B70-354835512066}"/>
            </a:ext>
          </a:extLst>
        </xdr:cNvPr>
        <xdr:cNvPicPr>
          <a:picLocks noChangeAspect="1"/>
        </xdr:cNvPicPr>
      </xdr:nvPicPr>
      <xdr:blipFill>
        <a:blip xmlns:r="http://schemas.openxmlformats.org/officeDocument/2006/relationships" r:embed="rId1"/>
        <a:stretch>
          <a:fillRect/>
        </a:stretch>
      </xdr:blipFill>
      <xdr:spPr>
        <a:xfrm>
          <a:off x="2519680" y="212648800"/>
          <a:ext cx="3809375" cy="2470785"/>
        </a:xfrm>
        <a:prstGeom prst="rect">
          <a:avLst/>
        </a:prstGeom>
      </xdr:spPr>
    </xdr:pic>
    <xdr:clientData/>
  </xdr:twoCellAnchor>
  <xdr:twoCellAnchor>
    <xdr:from>
      <xdr:col>16</xdr:col>
      <xdr:colOff>246380</xdr:colOff>
      <xdr:row>4</xdr:row>
      <xdr:rowOff>101600</xdr:rowOff>
    </xdr:from>
    <xdr:to>
      <xdr:col>22</xdr:col>
      <xdr:colOff>365361</xdr:colOff>
      <xdr:row>11</xdr:row>
      <xdr:rowOff>305435</xdr:rowOff>
    </xdr:to>
    <xdr:pic>
      <xdr:nvPicPr>
        <xdr:cNvPr id="79" name="図 78">
          <a:extLst>
            <a:ext uri="{FF2B5EF4-FFF2-40B4-BE49-F238E27FC236}">
              <a16:creationId xmlns:a16="http://schemas.microsoft.com/office/drawing/2014/main" id="{5FB689F1-55E6-4451-8A4A-1E8771F50AEC}"/>
            </a:ext>
          </a:extLst>
        </xdr:cNvPr>
        <xdr:cNvPicPr>
          <a:picLocks noChangeAspect="1"/>
        </xdr:cNvPicPr>
      </xdr:nvPicPr>
      <xdr:blipFill>
        <a:blip xmlns:r="http://schemas.openxmlformats.org/officeDocument/2006/relationships" r:embed="rId2"/>
        <a:stretch>
          <a:fillRect/>
        </a:stretch>
      </xdr:blipFill>
      <xdr:spPr>
        <a:xfrm>
          <a:off x="8977630" y="212648800"/>
          <a:ext cx="3814681" cy="2470785"/>
        </a:xfrm>
        <a:prstGeom prst="rect">
          <a:avLst/>
        </a:prstGeom>
      </xdr:spPr>
    </xdr:pic>
    <xdr:clientData/>
  </xdr:twoCellAnchor>
  <xdr:twoCellAnchor>
    <xdr:from>
      <xdr:col>5</xdr:col>
      <xdr:colOff>246380</xdr:colOff>
      <xdr:row>15</xdr:row>
      <xdr:rowOff>55875</xdr:rowOff>
    </xdr:from>
    <xdr:to>
      <xdr:col>11</xdr:col>
      <xdr:colOff>363243</xdr:colOff>
      <xdr:row>22</xdr:row>
      <xdr:rowOff>265425</xdr:rowOff>
    </xdr:to>
    <xdr:pic>
      <xdr:nvPicPr>
        <xdr:cNvPr id="80" name="図 79">
          <a:extLst>
            <a:ext uri="{FF2B5EF4-FFF2-40B4-BE49-F238E27FC236}">
              <a16:creationId xmlns:a16="http://schemas.microsoft.com/office/drawing/2014/main" id="{58A6BA9C-121C-4396-A63D-D999D0A4578D}"/>
            </a:ext>
          </a:extLst>
        </xdr:cNvPr>
        <xdr:cNvPicPr>
          <a:picLocks noChangeAspect="1"/>
        </xdr:cNvPicPr>
      </xdr:nvPicPr>
      <xdr:blipFill>
        <a:blip xmlns:r="http://schemas.openxmlformats.org/officeDocument/2006/relationships" r:embed="rId3"/>
        <a:stretch>
          <a:fillRect/>
        </a:stretch>
      </xdr:blipFill>
      <xdr:spPr>
        <a:xfrm>
          <a:off x="2519680" y="216343225"/>
          <a:ext cx="3812563" cy="2476500"/>
        </a:xfrm>
        <a:prstGeom prst="rect">
          <a:avLst/>
        </a:prstGeom>
      </xdr:spPr>
    </xdr:pic>
    <xdr:clientData/>
  </xdr:twoCellAnchor>
  <xdr:twoCellAnchor>
    <xdr:from>
      <xdr:col>16</xdr:col>
      <xdr:colOff>246380</xdr:colOff>
      <xdr:row>15</xdr:row>
      <xdr:rowOff>55875</xdr:rowOff>
    </xdr:from>
    <xdr:to>
      <xdr:col>22</xdr:col>
      <xdr:colOff>361178</xdr:colOff>
      <xdr:row>22</xdr:row>
      <xdr:rowOff>265425</xdr:rowOff>
    </xdr:to>
    <xdr:pic>
      <xdr:nvPicPr>
        <xdr:cNvPr id="81" name="図 80">
          <a:extLst>
            <a:ext uri="{FF2B5EF4-FFF2-40B4-BE49-F238E27FC236}">
              <a16:creationId xmlns:a16="http://schemas.microsoft.com/office/drawing/2014/main" id="{4964F3EB-AA7E-4F9F-82A4-152F79390921}"/>
            </a:ext>
          </a:extLst>
        </xdr:cNvPr>
        <xdr:cNvPicPr>
          <a:picLocks noChangeAspect="1"/>
        </xdr:cNvPicPr>
      </xdr:nvPicPr>
      <xdr:blipFill>
        <a:blip xmlns:r="http://schemas.openxmlformats.org/officeDocument/2006/relationships" r:embed="rId4"/>
        <a:stretch>
          <a:fillRect/>
        </a:stretch>
      </xdr:blipFill>
      <xdr:spPr>
        <a:xfrm>
          <a:off x="8977630" y="216343225"/>
          <a:ext cx="3810498" cy="24765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246380</xdr:colOff>
      <xdr:row>4</xdr:row>
      <xdr:rowOff>73035</xdr:rowOff>
    </xdr:from>
    <xdr:to>
      <xdr:col>11</xdr:col>
      <xdr:colOff>359872</xdr:colOff>
      <xdr:row>11</xdr:row>
      <xdr:rowOff>294015</xdr:rowOff>
    </xdr:to>
    <xdr:pic>
      <xdr:nvPicPr>
        <xdr:cNvPr id="82" name="図 81">
          <a:extLst>
            <a:ext uri="{FF2B5EF4-FFF2-40B4-BE49-F238E27FC236}">
              <a16:creationId xmlns:a16="http://schemas.microsoft.com/office/drawing/2014/main" id="{2DE2CE62-A752-484E-9631-F0EB27F5EAEF}"/>
            </a:ext>
          </a:extLst>
        </xdr:cNvPr>
        <xdr:cNvPicPr>
          <a:picLocks noChangeAspect="1"/>
        </xdr:cNvPicPr>
      </xdr:nvPicPr>
      <xdr:blipFill>
        <a:blip xmlns:r="http://schemas.openxmlformats.org/officeDocument/2006/relationships" r:embed="rId1"/>
        <a:stretch>
          <a:fillRect/>
        </a:stretch>
      </xdr:blipFill>
      <xdr:spPr>
        <a:xfrm>
          <a:off x="2519680" y="221815035"/>
          <a:ext cx="3809192" cy="2487930"/>
        </a:xfrm>
        <a:prstGeom prst="rect">
          <a:avLst/>
        </a:prstGeom>
      </xdr:spPr>
    </xdr:pic>
    <xdr:clientData/>
  </xdr:twoCellAnchor>
  <xdr:twoCellAnchor>
    <xdr:from>
      <xdr:col>16</xdr:col>
      <xdr:colOff>246380</xdr:colOff>
      <xdr:row>4</xdr:row>
      <xdr:rowOff>73035</xdr:rowOff>
    </xdr:from>
    <xdr:to>
      <xdr:col>22</xdr:col>
      <xdr:colOff>365174</xdr:colOff>
      <xdr:row>11</xdr:row>
      <xdr:rowOff>294015</xdr:rowOff>
    </xdr:to>
    <xdr:pic>
      <xdr:nvPicPr>
        <xdr:cNvPr id="83" name="図 82">
          <a:extLst>
            <a:ext uri="{FF2B5EF4-FFF2-40B4-BE49-F238E27FC236}">
              <a16:creationId xmlns:a16="http://schemas.microsoft.com/office/drawing/2014/main" id="{2B210D7F-BCA3-469B-86A4-885C6B90128C}"/>
            </a:ext>
          </a:extLst>
        </xdr:cNvPr>
        <xdr:cNvPicPr>
          <a:picLocks noChangeAspect="1"/>
        </xdr:cNvPicPr>
      </xdr:nvPicPr>
      <xdr:blipFill>
        <a:blip xmlns:r="http://schemas.openxmlformats.org/officeDocument/2006/relationships" r:embed="rId2"/>
        <a:stretch>
          <a:fillRect/>
        </a:stretch>
      </xdr:blipFill>
      <xdr:spPr>
        <a:xfrm>
          <a:off x="8977630" y="221815035"/>
          <a:ext cx="3814494" cy="2487930"/>
        </a:xfrm>
        <a:prstGeom prst="rect">
          <a:avLst/>
        </a:prstGeom>
      </xdr:spPr>
    </xdr:pic>
    <xdr:clientData/>
  </xdr:twoCellAnchor>
  <xdr:twoCellAnchor>
    <xdr:from>
      <xdr:col>5</xdr:col>
      <xdr:colOff>246380</xdr:colOff>
      <xdr:row>15</xdr:row>
      <xdr:rowOff>36835</xdr:rowOff>
    </xdr:from>
    <xdr:to>
      <xdr:col>11</xdr:col>
      <xdr:colOff>364910</xdr:colOff>
      <xdr:row>22</xdr:row>
      <xdr:rowOff>246385</xdr:rowOff>
    </xdr:to>
    <xdr:pic>
      <xdr:nvPicPr>
        <xdr:cNvPr id="84" name="図 83">
          <a:extLst>
            <a:ext uri="{FF2B5EF4-FFF2-40B4-BE49-F238E27FC236}">
              <a16:creationId xmlns:a16="http://schemas.microsoft.com/office/drawing/2014/main" id="{D3DC9190-1A9B-4F15-8AEC-C8D254C8B228}"/>
            </a:ext>
          </a:extLst>
        </xdr:cNvPr>
        <xdr:cNvPicPr>
          <a:picLocks noChangeAspect="1"/>
        </xdr:cNvPicPr>
      </xdr:nvPicPr>
      <xdr:blipFill>
        <a:blip xmlns:r="http://schemas.openxmlformats.org/officeDocument/2006/relationships" r:embed="rId3"/>
        <a:stretch>
          <a:fillRect/>
        </a:stretch>
      </xdr:blipFill>
      <xdr:spPr>
        <a:xfrm>
          <a:off x="2519680" y="225518985"/>
          <a:ext cx="3814230" cy="2476500"/>
        </a:xfrm>
        <a:prstGeom prst="rect">
          <a:avLst/>
        </a:prstGeom>
      </xdr:spPr>
    </xdr:pic>
    <xdr:clientData/>
  </xdr:twoCellAnchor>
  <xdr:twoCellAnchor>
    <xdr:from>
      <xdr:col>16</xdr:col>
      <xdr:colOff>246380</xdr:colOff>
      <xdr:row>15</xdr:row>
      <xdr:rowOff>36835</xdr:rowOff>
    </xdr:from>
    <xdr:to>
      <xdr:col>22</xdr:col>
      <xdr:colOff>364491</xdr:colOff>
      <xdr:row>22</xdr:row>
      <xdr:rowOff>246385</xdr:rowOff>
    </xdr:to>
    <xdr:pic>
      <xdr:nvPicPr>
        <xdr:cNvPr id="85" name="図 84">
          <a:extLst>
            <a:ext uri="{FF2B5EF4-FFF2-40B4-BE49-F238E27FC236}">
              <a16:creationId xmlns:a16="http://schemas.microsoft.com/office/drawing/2014/main" id="{9C22FD9B-C5F2-4FD0-A84B-0CA20D669379}"/>
            </a:ext>
          </a:extLst>
        </xdr:cNvPr>
        <xdr:cNvPicPr>
          <a:picLocks noChangeAspect="1"/>
        </xdr:cNvPicPr>
      </xdr:nvPicPr>
      <xdr:blipFill>
        <a:blip xmlns:r="http://schemas.openxmlformats.org/officeDocument/2006/relationships" r:embed="rId4"/>
        <a:stretch>
          <a:fillRect/>
        </a:stretch>
      </xdr:blipFill>
      <xdr:spPr>
        <a:xfrm>
          <a:off x="8977630" y="225518985"/>
          <a:ext cx="3813811" cy="24765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246380</xdr:colOff>
      <xdr:row>4</xdr:row>
      <xdr:rowOff>57780</xdr:rowOff>
    </xdr:from>
    <xdr:to>
      <xdr:col>11</xdr:col>
      <xdr:colOff>361248</xdr:colOff>
      <xdr:row>11</xdr:row>
      <xdr:rowOff>267330</xdr:rowOff>
    </xdr:to>
    <xdr:pic>
      <xdr:nvPicPr>
        <xdr:cNvPr id="86" name="図 85">
          <a:extLst>
            <a:ext uri="{FF2B5EF4-FFF2-40B4-BE49-F238E27FC236}">
              <a16:creationId xmlns:a16="http://schemas.microsoft.com/office/drawing/2014/main" id="{F7E86B6C-F2A3-4E23-8D6E-4C5E47C23456}"/>
            </a:ext>
          </a:extLst>
        </xdr:cNvPr>
        <xdr:cNvPicPr>
          <a:picLocks noChangeAspect="1"/>
        </xdr:cNvPicPr>
      </xdr:nvPicPr>
      <xdr:blipFill>
        <a:blip xmlns:r="http://schemas.openxmlformats.org/officeDocument/2006/relationships" r:embed="rId1"/>
        <a:stretch>
          <a:fillRect/>
        </a:stretch>
      </xdr:blipFill>
      <xdr:spPr>
        <a:xfrm>
          <a:off x="2519680" y="230994580"/>
          <a:ext cx="3810568" cy="24765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246380</xdr:colOff>
      <xdr:row>4</xdr:row>
      <xdr:rowOff>82555</xdr:rowOff>
    </xdr:from>
    <xdr:to>
      <xdr:col>11</xdr:col>
      <xdr:colOff>364590</xdr:colOff>
      <xdr:row>11</xdr:row>
      <xdr:rowOff>297820</xdr:rowOff>
    </xdr:to>
    <xdr:pic>
      <xdr:nvPicPr>
        <xdr:cNvPr id="87" name="図 86">
          <a:extLst>
            <a:ext uri="{FF2B5EF4-FFF2-40B4-BE49-F238E27FC236}">
              <a16:creationId xmlns:a16="http://schemas.microsoft.com/office/drawing/2014/main" id="{2422EE82-96C7-4A54-BD18-61C46209976D}"/>
            </a:ext>
          </a:extLst>
        </xdr:cNvPr>
        <xdr:cNvPicPr>
          <a:picLocks noChangeAspect="1"/>
        </xdr:cNvPicPr>
      </xdr:nvPicPr>
      <xdr:blipFill>
        <a:blip xmlns:r="http://schemas.openxmlformats.org/officeDocument/2006/relationships" r:embed="rId1"/>
        <a:stretch>
          <a:fillRect/>
        </a:stretch>
      </xdr:blipFill>
      <xdr:spPr>
        <a:xfrm>
          <a:off x="2519680" y="240214155"/>
          <a:ext cx="3813910" cy="2482215"/>
        </a:xfrm>
        <a:prstGeom prst="rect">
          <a:avLst/>
        </a:prstGeom>
      </xdr:spPr>
    </xdr:pic>
    <xdr:clientData/>
  </xdr:twoCellAnchor>
  <xdr:twoCellAnchor>
    <xdr:from>
      <xdr:col>16</xdr:col>
      <xdr:colOff>246380</xdr:colOff>
      <xdr:row>4</xdr:row>
      <xdr:rowOff>82555</xdr:rowOff>
    </xdr:from>
    <xdr:to>
      <xdr:col>22</xdr:col>
      <xdr:colOff>364491</xdr:colOff>
      <xdr:row>11</xdr:row>
      <xdr:rowOff>297820</xdr:rowOff>
    </xdr:to>
    <xdr:pic>
      <xdr:nvPicPr>
        <xdr:cNvPr id="88" name="図 87">
          <a:extLst>
            <a:ext uri="{FF2B5EF4-FFF2-40B4-BE49-F238E27FC236}">
              <a16:creationId xmlns:a16="http://schemas.microsoft.com/office/drawing/2014/main" id="{6C0728BD-76DE-4AC0-A0B4-396C0D0D934B}"/>
            </a:ext>
          </a:extLst>
        </xdr:cNvPr>
        <xdr:cNvPicPr>
          <a:picLocks noChangeAspect="1"/>
        </xdr:cNvPicPr>
      </xdr:nvPicPr>
      <xdr:blipFill>
        <a:blip xmlns:r="http://schemas.openxmlformats.org/officeDocument/2006/relationships" r:embed="rId2"/>
        <a:stretch>
          <a:fillRect/>
        </a:stretch>
      </xdr:blipFill>
      <xdr:spPr>
        <a:xfrm>
          <a:off x="8977630" y="240214155"/>
          <a:ext cx="3813811" cy="2482215"/>
        </a:xfrm>
        <a:prstGeom prst="rect">
          <a:avLst/>
        </a:prstGeom>
      </xdr:spPr>
    </xdr:pic>
    <xdr:clientData/>
  </xdr:twoCellAnchor>
  <xdr:twoCellAnchor>
    <xdr:from>
      <xdr:col>5</xdr:col>
      <xdr:colOff>246380</xdr:colOff>
      <xdr:row>15</xdr:row>
      <xdr:rowOff>40640</xdr:rowOff>
    </xdr:from>
    <xdr:to>
      <xdr:col>11</xdr:col>
      <xdr:colOff>361248</xdr:colOff>
      <xdr:row>22</xdr:row>
      <xdr:rowOff>250190</xdr:rowOff>
    </xdr:to>
    <xdr:pic>
      <xdr:nvPicPr>
        <xdr:cNvPr id="89" name="図 88">
          <a:extLst>
            <a:ext uri="{FF2B5EF4-FFF2-40B4-BE49-F238E27FC236}">
              <a16:creationId xmlns:a16="http://schemas.microsoft.com/office/drawing/2014/main" id="{FC25CE6A-C24C-437B-AD13-F886A7BBC00F}"/>
            </a:ext>
          </a:extLst>
        </xdr:cNvPr>
        <xdr:cNvPicPr>
          <a:picLocks noChangeAspect="1"/>
        </xdr:cNvPicPr>
      </xdr:nvPicPr>
      <xdr:blipFill>
        <a:blip xmlns:r="http://schemas.openxmlformats.org/officeDocument/2006/relationships" r:embed="rId3"/>
        <a:stretch>
          <a:fillRect/>
        </a:stretch>
      </xdr:blipFill>
      <xdr:spPr>
        <a:xfrm>
          <a:off x="2519680" y="243912390"/>
          <a:ext cx="3810568" cy="2476500"/>
        </a:xfrm>
        <a:prstGeom prst="rect">
          <a:avLst/>
        </a:prstGeom>
      </xdr:spPr>
    </xdr:pic>
    <xdr:clientData/>
  </xdr:twoCellAnchor>
  <xdr:twoCellAnchor>
    <xdr:from>
      <xdr:col>16</xdr:col>
      <xdr:colOff>246380</xdr:colOff>
      <xdr:row>15</xdr:row>
      <xdr:rowOff>40640</xdr:rowOff>
    </xdr:from>
    <xdr:to>
      <xdr:col>22</xdr:col>
      <xdr:colOff>377650</xdr:colOff>
      <xdr:row>22</xdr:row>
      <xdr:rowOff>250190</xdr:rowOff>
    </xdr:to>
    <xdr:pic>
      <xdr:nvPicPr>
        <xdr:cNvPr id="90" name="図 89">
          <a:extLst>
            <a:ext uri="{FF2B5EF4-FFF2-40B4-BE49-F238E27FC236}">
              <a16:creationId xmlns:a16="http://schemas.microsoft.com/office/drawing/2014/main" id="{95FDA234-52D9-4A7D-B269-5F2740E16E39}"/>
            </a:ext>
          </a:extLst>
        </xdr:cNvPr>
        <xdr:cNvPicPr>
          <a:picLocks noChangeAspect="1"/>
        </xdr:cNvPicPr>
      </xdr:nvPicPr>
      <xdr:blipFill>
        <a:blip xmlns:r="http://schemas.openxmlformats.org/officeDocument/2006/relationships" r:embed="rId4"/>
        <a:stretch>
          <a:fillRect/>
        </a:stretch>
      </xdr:blipFill>
      <xdr:spPr>
        <a:xfrm>
          <a:off x="8977630" y="243912390"/>
          <a:ext cx="3826970" cy="24765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246380</xdr:colOff>
      <xdr:row>4</xdr:row>
      <xdr:rowOff>53965</xdr:rowOff>
    </xdr:from>
    <xdr:to>
      <xdr:col>11</xdr:col>
      <xdr:colOff>364590</xdr:colOff>
      <xdr:row>11</xdr:row>
      <xdr:rowOff>269230</xdr:rowOff>
    </xdr:to>
    <xdr:pic>
      <xdr:nvPicPr>
        <xdr:cNvPr id="91" name="図 90">
          <a:extLst>
            <a:ext uri="{FF2B5EF4-FFF2-40B4-BE49-F238E27FC236}">
              <a16:creationId xmlns:a16="http://schemas.microsoft.com/office/drawing/2014/main" id="{694F68B5-98CA-43B6-A658-65D875D47A5F}"/>
            </a:ext>
          </a:extLst>
        </xdr:cNvPr>
        <xdr:cNvPicPr>
          <a:picLocks noChangeAspect="1"/>
        </xdr:cNvPicPr>
      </xdr:nvPicPr>
      <xdr:blipFill>
        <a:blip xmlns:r="http://schemas.openxmlformats.org/officeDocument/2006/relationships" r:embed="rId1"/>
        <a:stretch>
          <a:fillRect/>
        </a:stretch>
      </xdr:blipFill>
      <xdr:spPr>
        <a:xfrm>
          <a:off x="2519680" y="249380365"/>
          <a:ext cx="3813910" cy="248221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246380</xdr:colOff>
      <xdr:row>4</xdr:row>
      <xdr:rowOff>86360</xdr:rowOff>
    </xdr:from>
    <xdr:to>
      <xdr:col>11</xdr:col>
      <xdr:colOff>365094</xdr:colOff>
      <xdr:row>11</xdr:row>
      <xdr:rowOff>284480</xdr:rowOff>
    </xdr:to>
    <xdr:pic>
      <xdr:nvPicPr>
        <xdr:cNvPr id="92" name="図 91">
          <a:extLst>
            <a:ext uri="{FF2B5EF4-FFF2-40B4-BE49-F238E27FC236}">
              <a16:creationId xmlns:a16="http://schemas.microsoft.com/office/drawing/2014/main" id="{69AADAC1-B3EE-4B95-8E26-9E8B791EC71A}"/>
            </a:ext>
          </a:extLst>
        </xdr:cNvPr>
        <xdr:cNvPicPr>
          <a:picLocks noChangeAspect="1"/>
        </xdr:cNvPicPr>
      </xdr:nvPicPr>
      <xdr:blipFill>
        <a:blip xmlns:r="http://schemas.openxmlformats.org/officeDocument/2006/relationships" r:embed="rId1"/>
        <a:stretch>
          <a:fillRect/>
        </a:stretch>
      </xdr:blipFill>
      <xdr:spPr>
        <a:xfrm>
          <a:off x="2519680" y="258607560"/>
          <a:ext cx="3814414" cy="2465070"/>
        </a:xfrm>
        <a:prstGeom prst="rect">
          <a:avLst/>
        </a:prstGeom>
      </xdr:spPr>
    </xdr:pic>
    <xdr:clientData/>
  </xdr:twoCellAnchor>
  <xdr:twoCellAnchor>
    <xdr:from>
      <xdr:col>16</xdr:col>
      <xdr:colOff>246380</xdr:colOff>
      <xdr:row>4</xdr:row>
      <xdr:rowOff>86360</xdr:rowOff>
    </xdr:from>
    <xdr:to>
      <xdr:col>22</xdr:col>
      <xdr:colOff>379148</xdr:colOff>
      <xdr:row>11</xdr:row>
      <xdr:rowOff>284480</xdr:rowOff>
    </xdr:to>
    <xdr:pic>
      <xdr:nvPicPr>
        <xdr:cNvPr id="93" name="図 92">
          <a:extLst>
            <a:ext uri="{FF2B5EF4-FFF2-40B4-BE49-F238E27FC236}">
              <a16:creationId xmlns:a16="http://schemas.microsoft.com/office/drawing/2014/main" id="{ED50D79F-09CC-4A26-BDAB-4237651470F3}"/>
            </a:ext>
          </a:extLst>
        </xdr:cNvPr>
        <xdr:cNvPicPr>
          <a:picLocks noChangeAspect="1"/>
        </xdr:cNvPicPr>
      </xdr:nvPicPr>
      <xdr:blipFill>
        <a:blip xmlns:r="http://schemas.openxmlformats.org/officeDocument/2006/relationships" r:embed="rId2"/>
        <a:stretch>
          <a:fillRect/>
        </a:stretch>
      </xdr:blipFill>
      <xdr:spPr>
        <a:xfrm>
          <a:off x="8977630" y="258607560"/>
          <a:ext cx="3828468" cy="2465070"/>
        </a:xfrm>
        <a:prstGeom prst="rect">
          <a:avLst/>
        </a:prstGeom>
      </xdr:spPr>
    </xdr:pic>
    <xdr:clientData/>
  </xdr:twoCellAnchor>
  <xdr:twoCellAnchor>
    <xdr:from>
      <xdr:col>5</xdr:col>
      <xdr:colOff>246380</xdr:colOff>
      <xdr:row>15</xdr:row>
      <xdr:rowOff>36825</xdr:rowOff>
    </xdr:from>
    <xdr:to>
      <xdr:col>11</xdr:col>
      <xdr:colOff>372593</xdr:colOff>
      <xdr:row>22</xdr:row>
      <xdr:rowOff>257805</xdr:rowOff>
    </xdr:to>
    <xdr:pic>
      <xdr:nvPicPr>
        <xdr:cNvPr id="94" name="図 93">
          <a:extLst>
            <a:ext uri="{FF2B5EF4-FFF2-40B4-BE49-F238E27FC236}">
              <a16:creationId xmlns:a16="http://schemas.microsoft.com/office/drawing/2014/main" id="{F430128D-B265-4455-BAB9-937B2507E5C1}"/>
            </a:ext>
          </a:extLst>
        </xdr:cNvPr>
        <xdr:cNvPicPr>
          <a:picLocks noChangeAspect="1"/>
        </xdr:cNvPicPr>
      </xdr:nvPicPr>
      <xdr:blipFill>
        <a:blip xmlns:r="http://schemas.openxmlformats.org/officeDocument/2006/relationships" r:embed="rId3"/>
        <a:stretch>
          <a:fillRect/>
        </a:stretch>
      </xdr:blipFill>
      <xdr:spPr>
        <a:xfrm>
          <a:off x="2519680" y="262298175"/>
          <a:ext cx="3821913" cy="2487930"/>
        </a:xfrm>
        <a:prstGeom prst="rect">
          <a:avLst/>
        </a:prstGeom>
      </xdr:spPr>
    </xdr:pic>
    <xdr:clientData/>
  </xdr:twoCellAnchor>
  <xdr:twoCellAnchor>
    <xdr:from>
      <xdr:col>16</xdr:col>
      <xdr:colOff>246380</xdr:colOff>
      <xdr:row>15</xdr:row>
      <xdr:rowOff>36825</xdr:rowOff>
    </xdr:from>
    <xdr:to>
      <xdr:col>22</xdr:col>
      <xdr:colOff>393265</xdr:colOff>
      <xdr:row>22</xdr:row>
      <xdr:rowOff>257805</xdr:rowOff>
    </xdr:to>
    <xdr:pic>
      <xdr:nvPicPr>
        <xdr:cNvPr id="95" name="図 94">
          <a:extLst>
            <a:ext uri="{FF2B5EF4-FFF2-40B4-BE49-F238E27FC236}">
              <a16:creationId xmlns:a16="http://schemas.microsoft.com/office/drawing/2014/main" id="{D47863D4-68ED-49A9-B860-E33F32569A84}"/>
            </a:ext>
          </a:extLst>
        </xdr:cNvPr>
        <xdr:cNvPicPr>
          <a:picLocks noChangeAspect="1"/>
        </xdr:cNvPicPr>
      </xdr:nvPicPr>
      <xdr:blipFill>
        <a:blip xmlns:r="http://schemas.openxmlformats.org/officeDocument/2006/relationships" r:embed="rId4"/>
        <a:stretch>
          <a:fillRect/>
        </a:stretch>
      </xdr:blipFill>
      <xdr:spPr>
        <a:xfrm>
          <a:off x="8977630" y="262298175"/>
          <a:ext cx="3842585" cy="248793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246380</xdr:colOff>
      <xdr:row>4</xdr:row>
      <xdr:rowOff>53985</xdr:rowOff>
    </xdr:from>
    <xdr:to>
      <xdr:col>11</xdr:col>
      <xdr:colOff>361861</xdr:colOff>
      <xdr:row>11</xdr:row>
      <xdr:rowOff>278775</xdr:rowOff>
    </xdr:to>
    <xdr:pic>
      <xdr:nvPicPr>
        <xdr:cNvPr id="96" name="図 95">
          <a:extLst>
            <a:ext uri="{FF2B5EF4-FFF2-40B4-BE49-F238E27FC236}">
              <a16:creationId xmlns:a16="http://schemas.microsoft.com/office/drawing/2014/main" id="{3439ABE3-0C2D-47E7-9A21-709A06DD0FFF}"/>
            </a:ext>
          </a:extLst>
        </xdr:cNvPr>
        <xdr:cNvPicPr>
          <a:picLocks noChangeAspect="1"/>
        </xdr:cNvPicPr>
      </xdr:nvPicPr>
      <xdr:blipFill>
        <a:blip xmlns:r="http://schemas.openxmlformats.org/officeDocument/2006/relationships" r:embed="rId1"/>
        <a:stretch>
          <a:fillRect/>
        </a:stretch>
      </xdr:blipFill>
      <xdr:spPr>
        <a:xfrm>
          <a:off x="2519680" y="267769985"/>
          <a:ext cx="3811181" cy="2491740"/>
        </a:xfrm>
        <a:prstGeom prst="rect">
          <a:avLst/>
        </a:prstGeom>
      </xdr:spPr>
    </xdr:pic>
    <xdr:clientData/>
  </xdr:twoCellAnchor>
  <xdr:twoCellAnchor>
    <xdr:from>
      <xdr:col>16</xdr:col>
      <xdr:colOff>246380</xdr:colOff>
      <xdr:row>4</xdr:row>
      <xdr:rowOff>53985</xdr:rowOff>
    </xdr:from>
    <xdr:to>
      <xdr:col>22</xdr:col>
      <xdr:colOff>364491</xdr:colOff>
      <xdr:row>11</xdr:row>
      <xdr:rowOff>278775</xdr:rowOff>
    </xdr:to>
    <xdr:pic>
      <xdr:nvPicPr>
        <xdr:cNvPr id="97" name="図 96">
          <a:extLst>
            <a:ext uri="{FF2B5EF4-FFF2-40B4-BE49-F238E27FC236}">
              <a16:creationId xmlns:a16="http://schemas.microsoft.com/office/drawing/2014/main" id="{50E62187-774D-4EAE-9A5E-AE014E25163D}"/>
            </a:ext>
          </a:extLst>
        </xdr:cNvPr>
        <xdr:cNvPicPr>
          <a:picLocks noChangeAspect="1"/>
        </xdr:cNvPicPr>
      </xdr:nvPicPr>
      <xdr:blipFill>
        <a:blip xmlns:r="http://schemas.openxmlformats.org/officeDocument/2006/relationships" r:embed="rId2"/>
        <a:stretch>
          <a:fillRect/>
        </a:stretch>
      </xdr:blipFill>
      <xdr:spPr>
        <a:xfrm>
          <a:off x="8977630" y="267769985"/>
          <a:ext cx="3813811" cy="249174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246380</xdr:colOff>
      <xdr:row>4</xdr:row>
      <xdr:rowOff>95880</xdr:rowOff>
    </xdr:from>
    <xdr:to>
      <xdr:col>11</xdr:col>
      <xdr:colOff>358318</xdr:colOff>
      <xdr:row>11</xdr:row>
      <xdr:rowOff>292095</xdr:rowOff>
    </xdr:to>
    <xdr:pic>
      <xdr:nvPicPr>
        <xdr:cNvPr id="98" name="図 97">
          <a:extLst>
            <a:ext uri="{FF2B5EF4-FFF2-40B4-BE49-F238E27FC236}">
              <a16:creationId xmlns:a16="http://schemas.microsoft.com/office/drawing/2014/main" id="{E5C3B9DC-81AA-496E-8464-A99B0A267C80}"/>
            </a:ext>
          </a:extLst>
        </xdr:cNvPr>
        <xdr:cNvPicPr>
          <a:picLocks noChangeAspect="1"/>
        </xdr:cNvPicPr>
      </xdr:nvPicPr>
      <xdr:blipFill>
        <a:blip xmlns:r="http://schemas.openxmlformats.org/officeDocument/2006/relationships" r:embed="rId1"/>
        <a:stretch>
          <a:fillRect/>
        </a:stretch>
      </xdr:blipFill>
      <xdr:spPr>
        <a:xfrm>
          <a:off x="2519680" y="277006680"/>
          <a:ext cx="3807638" cy="2463165"/>
        </a:xfrm>
        <a:prstGeom prst="rect">
          <a:avLst/>
        </a:prstGeom>
      </xdr:spPr>
    </xdr:pic>
    <xdr:clientData/>
  </xdr:twoCellAnchor>
  <xdr:twoCellAnchor>
    <xdr:from>
      <xdr:col>16</xdr:col>
      <xdr:colOff>246380</xdr:colOff>
      <xdr:row>4</xdr:row>
      <xdr:rowOff>95880</xdr:rowOff>
    </xdr:from>
    <xdr:to>
      <xdr:col>22</xdr:col>
      <xdr:colOff>359960</xdr:colOff>
      <xdr:row>11</xdr:row>
      <xdr:rowOff>292095</xdr:rowOff>
    </xdr:to>
    <xdr:pic>
      <xdr:nvPicPr>
        <xdr:cNvPr id="99" name="図 98">
          <a:extLst>
            <a:ext uri="{FF2B5EF4-FFF2-40B4-BE49-F238E27FC236}">
              <a16:creationId xmlns:a16="http://schemas.microsoft.com/office/drawing/2014/main" id="{18B88B9C-628A-4C98-975B-CD457C978951}"/>
            </a:ext>
          </a:extLst>
        </xdr:cNvPr>
        <xdr:cNvPicPr>
          <a:picLocks noChangeAspect="1"/>
        </xdr:cNvPicPr>
      </xdr:nvPicPr>
      <xdr:blipFill>
        <a:blip xmlns:r="http://schemas.openxmlformats.org/officeDocument/2006/relationships" r:embed="rId2"/>
        <a:stretch>
          <a:fillRect/>
        </a:stretch>
      </xdr:blipFill>
      <xdr:spPr>
        <a:xfrm>
          <a:off x="8977630" y="277006680"/>
          <a:ext cx="3809280" cy="2463165"/>
        </a:xfrm>
        <a:prstGeom prst="rect">
          <a:avLst/>
        </a:prstGeom>
      </xdr:spPr>
    </xdr:pic>
    <xdr:clientData/>
  </xdr:twoCellAnchor>
  <xdr:twoCellAnchor>
    <xdr:from>
      <xdr:col>5</xdr:col>
      <xdr:colOff>246380</xdr:colOff>
      <xdr:row>15</xdr:row>
      <xdr:rowOff>50155</xdr:rowOff>
    </xdr:from>
    <xdr:to>
      <xdr:col>11</xdr:col>
      <xdr:colOff>361177</xdr:colOff>
      <xdr:row>22</xdr:row>
      <xdr:rowOff>255895</xdr:rowOff>
    </xdr:to>
    <xdr:pic>
      <xdr:nvPicPr>
        <xdr:cNvPr id="100" name="図 99">
          <a:extLst>
            <a:ext uri="{FF2B5EF4-FFF2-40B4-BE49-F238E27FC236}">
              <a16:creationId xmlns:a16="http://schemas.microsoft.com/office/drawing/2014/main" id="{F7039E98-31F5-4CC5-BE1B-812233991152}"/>
            </a:ext>
          </a:extLst>
        </xdr:cNvPr>
        <xdr:cNvPicPr>
          <a:picLocks noChangeAspect="1"/>
        </xdr:cNvPicPr>
      </xdr:nvPicPr>
      <xdr:blipFill>
        <a:blip xmlns:r="http://schemas.openxmlformats.org/officeDocument/2006/relationships" r:embed="rId3"/>
        <a:stretch>
          <a:fillRect/>
        </a:stretch>
      </xdr:blipFill>
      <xdr:spPr>
        <a:xfrm>
          <a:off x="2519680" y="280701105"/>
          <a:ext cx="3810497" cy="2472690"/>
        </a:xfrm>
        <a:prstGeom prst="rect">
          <a:avLst/>
        </a:prstGeom>
      </xdr:spPr>
    </xdr:pic>
    <xdr:clientData/>
  </xdr:twoCellAnchor>
  <xdr:twoCellAnchor>
    <xdr:from>
      <xdr:col>16</xdr:col>
      <xdr:colOff>246380</xdr:colOff>
      <xdr:row>15</xdr:row>
      <xdr:rowOff>50155</xdr:rowOff>
    </xdr:from>
    <xdr:to>
      <xdr:col>22</xdr:col>
      <xdr:colOff>359003</xdr:colOff>
      <xdr:row>22</xdr:row>
      <xdr:rowOff>255895</xdr:rowOff>
    </xdr:to>
    <xdr:pic>
      <xdr:nvPicPr>
        <xdr:cNvPr id="101" name="図 100">
          <a:extLst>
            <a:ext uri="{FF2B5EF4-FFF2-40B4-BE49-F238E27FC236}">
              <a16:creationId xmlns:a16="http://schemas.microsoft.com/office/drawing/2014/main" id="{D14FA254-B904-43DE-B89F-CA12D6CF1FCF}"/>
            </a:ext>
          </a:extLst>
        </xdr:cNvPr>
        <xdr:cNvPicPr>
          <a:picLocks noChangeAspect="1"/>
        </xdr:cNvPicPr>
      </xdr:nvPicPr>
      <xdr:blipFill>
        <a:blip xmlns:r="http://schemas.openxmlformats.org/officeDocument/2006/relationships" r:embed="rId3"/>
        <a:stretch>
          <a:fillRect/>
        </a:stretch>
      </xdr:blipFill>
      <xdr:spPr>
        <a:xfrm>
          <a:off x="8977630" y="280701105"/>
          <a:ext cx="3808323" cy="247269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246380</xdr:colOff>
      <xdr:row>4</xdr:row>
      <xdr:rowOff>65410</xdr:rowOff>
    </xdr:from>
    <xdr:to>
      <xdr:col>11</xdr:col>
      <xdr:colOff>362500</xdr:colOff>
      <xdr:row>11</xdr:row>
      <xdr:rowOff>284485</xdr:rowOff>
    </xdr:to>
    <xdr:pic>
      <xdr:nvPicPr>
        <xdr:cNvPr id="102" name="図 101">
          <a:extLst>
            <a:ext uri="{FF2B5EF4-FFF2-40B4-BE49-F238E27FC236}">
              <a16:creationId xmlns:a16="http://schemas.microsoft.com/office/drawing/2014/main" id="{61FECF44-FC93-42F1-A844-3B85FFC61D28}"/>
            </a:ext>
          </a:extLst>
        </xdr:cNvPr>
        <xdr:cNvPicPr>
          <a:picLocks noChangeAspect="1"/>
        </xdr:cNvPicPr>
      </xdr:nvPicPr>
      <xdr:blipFill>
        <a:blip xmlns:r="http://schemas.openxmlformats.org/officeDocument/2006/relationships" r:embed="rId1"/>
        <a:stretch>
          <a:fillRect/>
        </a:stretch>
      </xdr:blipFill>
      <xdr:spPr>
        <a:xfrm>
          <a:off x="2519680" y="286171010"/>
          <a:ext cx="3811820" cy="2486025"/>
        </a:xfrm>
        <a:prstGeom prst="rect">
          <a:avLst/>
        </a:prstGeom>
      </xdr:spPr>
    </xdr:pic>
    <xdr:clientData/>
  </xdr:twoCellAnchor>
  <xdr:twoCellAnchor>
    <xdr:from>
      <xdr:col>16</xdr:col>
      <xdr:colOff>246380</xdr:colOff>
      <xdr:row>4</xdr:row>
      <xdr:rowOff>65410</xdr:rowOff>
    </xdr:from>
    <xdr:to>
      <xdr:col>22</xdr:col>
      <xdr:colOff>365260</xdr:colOff>
      <xdr:row>11</xdr:row>
      <xdr:rowOff>284485</xdr:rowOff>
    </xdr:to>
    <xdr:pic>
      <xdr:nvPicPr>
        <xdr:cNvPr id="103" name="図 102">
          <a:extLst>
            <a:ext uri="{FF2B5EF4-FFF2-40B4-BE49-F238E27FC236}">
              <a16:creationId xmlns:a16="http://schemas.microsoft.com/office/drawing/2014/main" id="{99781E7D-FE17-4845-8D40-EE1FD2726415}"/>
            </a:ext>
          </a:extLst>
        </xdr:cNvPr>
        <xdr:cNvPicPr>
          <a:picLocks noChangeAspect="1"/>
        </xdr:cNvPicPr>
      </xdr:nvPicPr>
      <xdr:blipFill>
        <a:blip xmlns:r="http://schemas.openxmlformats.org/officeDocument/2006/relationships" r:embed="rId2"/>
        <a:stretch>
          <a:fillRect/>
        </a:stretch>
      </xdr:blipFill>
      <xdr:spPr>
        <a:xfrm>
          <a:off x="8977630" y="286171010"/>
          <a:ext cx="3814580" cy="248602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246380</xdr:colOff>
      <xdr:row>4</xdr:row>
      <xdr:rowOff>92065</xdr:rowOff>
    </xdr:from>
    <xdr:to>
      <xdr:col>11</xdr:col>
      <xdr:colOff>364590</xdr:colOff>
      <xdr:row>11</xdr:row>
      <xdr:rowOff>297805</xdr:rowOff>
    </xdr:to>
    <xdr:pic>
      <xdr:nvPicPr>
        <xdr:cNvPr id="104" name="図 103">
          <a:extLst>
            <a:ext uri="{FF2B5EF4-FFF2-40B4-BE49-F238E27FC236}">
              <a16:creationId xmlns:a16="http://schemas.microsoft.com/office/drawing/2014/main" id="{D5714F95-8DBF-408C-B202-0C7D2880767D}"/>
            </a:ext>
          </a:extLst>
        </xdr:cNvPr>
        <xdr:cNvPicPr>
          <a:picLocks noChangeAspect="1"/>
        </xdr:cNvPicPr>
      </xdr:nvPicPr>
      <xdr:blipFill>
        <a:blip xmlns:r="http://schemas.openxmlformats.org/officeDocument/2006/relationships" r:embed="rId1"/>
        <a:stretch>
          <a:fillRect/>
        </a:stretch>
      </xdr:blipFill>
      <xdr:spPr>
        <a:xfrm>
          <a:off x="2519680" y="295392465"/>
          <a:ext cx="3813910" cy="2472690"/>
        </a:xfrm>
        <a:prstGeom prst="rect">
          <a:avLst/>
        </a:prstGeom>
      </xdr:spPr>
    </xdr:pic>
    <xdr:clientData/>
  </xdr:twoCellAnchor>
  <xdr:twoCellAnchor>
    <xdr:from>
      <xdr:col>16</xdr:col>
      <xdr:colOff>246380</xdr:colOff>
      <xdr:row>4</xdr:row>
      <xdr:rowOff>92065</xdr:rowOff>
    </xdr:from>
    <xdr:to>
      <xdr:col>22</xdr:col>
      <xdr:colOff>377504</xdr:colOff>
      <xdr:row>11</xdr:row>
      <xdr:rowOff>297805</xdr:rowOff>
    </xdr:to>
    <xdr:pic>
      <xdr:nvPicPr>
        <xdr:cNvPr id="105" name="図 104">
          <a:extLst>
            <a:ext uri="{FF2B5EF4-FFF2-40B4-BE49-F238E27FC236}">
              <a16:creationId xmlns:a16="http://schemas.microsoft.com/office/drawing/2014/main" id="{C2010207-F109-4131-8EE1-A198435C77C5}"/>
            </a:ext>
          </a:extLst>
        </xdr:cNvPr>
        <xdr:cNvPicPr>
          <a:picLocks noChangeAspect="1"/>
        </xdr:cNvPicPr>
      </xdr:nvPicPr>
      <xdr:blipFill>
        <a:blip xmlns:r="http://schemas.openxmlformats.org/officeDocument/2006/relationships" r:embed="rId2"/>
        <a:stretch>
          <a:fillRect/>
        </a:stretch>
      </xdr:blipFill>
      <xdr:spPr>
        <a:xfrm>
          <a:off x="8977630" y="295392465"/>
          <a:ext cx="3826824" cy="2472690"/>
        </a:xfrm>
        <a:prstGeom prst="rect">
          <a:avLst/>
        </a:prstGeom>
      </xdr:spPr>
    </xdr:pic>
    <xdr:clientData/>
  </xdr:twoCellAnchor>
  <xdr:twoCellAnchor>
    <xdr:from>
      <xdr:col>5</xdr:col>
      <xdr:colOff>246380</xdr:colOff>
      <xdr:row>15</xdr:row>
      <xdr:rowOff>40650</xdr:rowOff>
    </xdr:from>
    <xdr:to>
      <xdr:col>11</xdr:col>
      <xdr:colOff>365371</xdr:colOff>
      <xdr:row>22</xdr:row>
      <xdr:rowOff>250200</xdr:rowOff>
    </xdr:to>
    <xdr:pic>
      <xdr:nvPicPr>
        <xdr:cNvPr id="106" name="図 105">
          <a:extLst>
            <a:ext uri="{FF2B5EF4-FFF2-40B4-BE49-F238E27FC236}">
              <a16:creationId xmlns:a16="http://schemas.microsoft.com/office/drawing/2014/main" id="{2CD09262-1860-4296-9CE7-6F58B695A680}"/>
            </a:ext>
          </a:extLst>
        </xdr:cNvPr>
        <xdr:cNvPicPr>
          <a:picLocks noChangeAspect="1"/>
        </xdr:cNvPicPr>
      </xdr:nvPicPr>
      <xdr:blipFill>
        <a:blip xmlns:r="http://schemas.openxmlformats.org/officeDocument/2006/relationships" r:embed="rId3"/>
        <a:stretch>
          <a:fillRect/>
        </a:stretch>
      </xdr:blipFill>
      <xdr:spPr>
        <a:xfrm>
          <a:off x="2519680" y="299081200"/>
          <a:ext cx="3814691" cy="2476500"/>
        </a:xfrm>
        <a:prstGeom prst="rect">
          <a:avLst/>
        </a:prstGeom>
      </xdr:spPr>
    </xdr:pic>
    <xdr:clientData/>
  </xdr:twoCellAnchor>
  <xdr:twoCellAnchor>
    <xdr:from>
      <xdr:col>16</xdr:col>
      <xdr:colOff>246380</xdr:colOff>
      <xdr:row>15</xdr:row>
      <xdr:rowOff>40650</xdr:rowOff>
    </xdr:from>
    <xdr:to>
      <xdr:col>22</xdr:col>
      <xdr:colOff>392514</xdr:colOff>
      <xdr:row>22</xdr:row>
      <xdr:rowOff>250200</xdr:rowOff>
    </xdr:to>
    <xdr:pic>
      <xdr:nvPicPr>
        <xdr:cNvPr id="107" name="図 106">
          <a:extLst>
            <a:ext uri="{FF2B5EF4-FFF2-40B4-BE49-F238E27FC236}">
              <a16:creationId xmlns:a16="http://schemas.microsoft.com/office/drawing/2014/main" id="{4CBCE97A-4113-46B3-AD47-60EFDE67C47D}"/>
            </a:ext>
          </a:extLst>
        </xdr:cNvPr>
        <xdr:cNvPicPr>
          <a:picLocks noChangeAspect="1"/>
        </xdr:cNvPicPr>
      </xdr:nvPicPr>
      <xdr:blipFill>
        <a:blip xmlns:r="http://schemas.openxmlformats.org/officeDocument/2006/relationships" r:embed="rId4"/>
        <a:stretch>
          <a:fillRect/>
        </a:stretch>
      </xdr:blipFill>
      <xdr:spPr>
        <a:xfrm>
          <a:off x="8977630" y="299081200"/>
          <a:ext cx="3841834" cy="24765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5</xdr:col>
      <xdr:colOff>246380</xdr:colOff>
      <xdr:row>4</xdr:row>
      <xdr:rowOff>86360</xdr:rowOff>
    </xdr:from>
    <xdr:to>
      <xdr:col>11</xdr:col>
      <xdr:colOff>363844</xdr:colOff>
      <xdr:row>11</xdr:row>
      <xdr:rowOff>295910</xdr:rowOff>
    </xdr:to>
    <xdr:pic>
      <xdr:nvPicPr>
        <xdr:cNvPr id="108" name="図 107">
          <a:extLst>
            <a:ext uri="{FF2B5EF4-FFF2-40B4-BE49-F238E27FC236}">
              <a16:creationId xmlns:a16="http://schemas.microsoft.com/office/drawing/2014/main" id="{C5EFC4D1-48B8-4517-AB3C-B570B370D345}"/>
            </a:ext>
          </a:extLst>
        </xdr:cNvPr>
        <xdr:cNvPicPr>
          <a:picLocks noChangeAspect="1"/>
        </xdr:cNvPicPr>
      </xdr:nvPicPr>
      <xdr:blipFill>
        <a:blip xmlns:r="http://schemas.openxmlformats.org/officeDocument/2006/relationships" r:embed="rId1"/>
        <a:stretch>
          <a:fillRect/>
        </a:stretch>
      </xdr:blipFill>
      <xdr:spPr>
        <a:xfrm>
          <a:off x="2519680" y="304581560"/>
          <a:ext cx="3813164" cy="2476500"/>
        </a:xfrm>
        <a:prstGeom prst="rect">
          <a:avLst/>
        </a:prstGeom>
      </xdr:spPr>
    </xdr:pic>
    <xdr:clientData/>
  </xdr:twoCellAnchor>
  <xdr:twoCellAnchor>
    <xdr:from>
      <xdr:col>16</xdr:col>
      <xdr:colOff>246380</xdr:colOff>
      <xdr:row>4</xdr:row>
      <xdr:rowOff>86360</xdr:rowOff>
    </xdr:from>
    <xdr:to>
      <xdr:col>22</xdr:col>
      <xdr:colOff>364855</xdr:colOff>
      <xdr:row>11</xdr:row>
      <xdr:rowOff>295910</xdr:rowOff>
    </xdr:to>
    <xdr:pic>
      <xdr:nvPicPr>
        <xdr:cNvPr id="109" name="図 108">
          <a:extLst>
            <a:ext uri="{FF2B5EF4-FFF2-40B4-BE49-F238E27FC236}">
              <a16:creationId xmlns:a16="http://schemas.microsoft.com/office/drawing/2014/main" id="{EB461132-6057-41EC-9D98-5D5A85E0CFE4}"/>
            </a:ext>
          </a:extLst>
        </xdr:cNvPr>
        <xdr:cNvPicPr>
          <a:picLocks noChangeAspect="1"/>
        </xdr:cNvPicPr>
      </xdr:nvPicPr>
      <xdr:blipFill>
        <a:blip xmlns:r="http://schemas.openxmlformats.org/officeDocument/2006/relationships" r:embed="rId2"/>
        <a:stretch>
          <a:fillRect/>
        </a:stretch>
      </xdr:blipFill>
      <xdr:spPr>
        <a:xfrm>
          <a:off x="8977630" y="304581560"/>
          <a:ext cx="3814175" cy="2476500"/>
        </a:xfrm>
        <a:prstGeom prst="rect">
          <a:avLst/>
        </a:prstGeom>
      </xdr:spPr>
    </xdr:pic>
    <xdr:clientData/>
  </xdr:twoCellAnchor>
  <xdr:twoCellAnchor>
    <xdr:from>
      <xdr:col>5</xdr:col>
      <xdr:colOff>246380</xdr:colOff>
      <xdr:row>15</xdr:row>
      <xdr:rowOff>46350</xdr:rowOff>
    </xdr:from>
    <xdr:to>
      <xdr:col>11</xdr:col>
      <xdr:colOff>363009</xdr:colOff>
      <xdr:row>22</xdr:row>
      <xdr:rowOff>240660</xdr:rowOff>
    </xdr:to>
    <xdr:pic>
      <xdr:nvPicPr>
        <xdr:cNvPr id="110" name="図 109">
          <a:extLst>
            <a:ext uri="{FF2B5EF4-FFF2-40B4-BE49-F238E27FC236}">
              <a16:creationId xmlns:a16="http://schemas.microsoft.com/office/drawing/2014/main" id="{D1EBB730-8F53-4D84-98D1-554207B9FF96}"/>
            </a:ext>
          </a:extLst>
        </xdr:cNvPr>
        <xdr:cNvPicPr>
          <a:picLocks noChangeAspect="1"/>
        </xdr:cNvPicPr>
      </xdr:nvPicPr>
      <xdr:blipFill>
        <a:blip xmlns:r="http://schemas.openxmlformats.org/officeDocument/2006/relationships" r:embed="rId3"/>
        <a:stretch>
          <a:fillRect/>
        </a:stretch>
      </xdr:blipFill>
      <xdr:spPr>
        <a:xfrm>
          <a:off x="2519680" y="308281700"/>
          <a:ext cx="3812329" cy="2461260"/>
        </a:xfrm>
        <a:prstGeom prst="rect">
          <a:avLst/>
        </a:prstGeom>
      </xdr:spPr>
    </xdr:pic>
    <xdr:clientData/>
  </xdr:twoCellAnchor>
  <xdr:twoCellAnchor>
    <xdr:from>
      <xdr:col>16</xdr:col>
      <xdr:colOff>246380</xdr:colOff>
      <xdr:row>15</xdr:row>
      <xdr:rowOff>46350</xdr:rowOff>
    </xdr:from>
    <xdr:to>
      <xdr:col>22</xdr:col>
      <xdr:colOff>360836</xdr:colOff>
      <xdr:row>22</xdr:row>
      <xdr:rowOff>240660</xdr:rowOff>
    </xdr:to>
    <xdr:pic>
      <xdr:nvPicPr>
        <xdr:cNvPr id="111" name="図 110">
          <a:extLst>
            <a:ext uri="{FF2B5EF4-FFF2-40B4-BE49-F238E27FC236}">
              <a16:creationId xmlns:a16="http://schemas.microsoft.com/office/drawing/2014/main" id="{514DC943-F109-481C-AFEA-EE8C73B9D104}"/>
            </a:ext>
          </a:extLst>
        </xdr:cNvPr>
        <xdr:cNvPicPr>
          <a:picLocks noChangeAspect="1"/>
        </xdr:cNvPicPr>
      </xdr:nvPicPr>
      <xdr:blipFill>
        <a:blip xmlns:r="http://schemas.openxmlformats.org/officeDocument/2006/relationships" r:embed="rId4"/>
        <a:stretch>
          <a:fillRect/>
        </a:stretch>
      </xdr:blipFill>
      <xdr:spPr>
        <a:xfrm>
          <a:off x="8977630" y="308281700"/>
          <a:ext cx="3810156" cy="24612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5</xdr:col>
      <xdr:colOff>246380</xdr:colOff>
      <xdr:row>4</xdr:row>
      <xdr:rowOff>67320</xdr:rowOff>
    </xdr:from>
    <xdr:to>
      <xdr:col>11</xdr:col>
      <xdr:colOff>370401</xdr:colOff>
      <xdr:row>11</xdr:row>
      <xdr:rowOff>284490</xdr:rowOff>
    </xdr:to>
    <xdr:pic>
      <xdr:nvPicPr>
        <xdr:cNvPr id="112" name="図 111">
          <a:extLst>
            <a:ext uri="{FF2B5EF4-FFF2-40B4-BE49-F238E27FC236}">
              <a16:creationId xmlns:a16="http://schemas.microsoft.com/office/drawing/2014/main" id="{CDDF2E0F-1EB1-4070-9BDA-4C5EB563BA58}"/>
            </a:ext>
          </a:extLst>
        </xdr:cNvPr>
        <xdr:cNvPicPr>
          <a:picLocks noChangeAspect="1"/>
        </xdr:cNvPicPr>
      </xdr:nvPicPr>
      <xdr:blipFill>
        <a:blip xmlns:r="http://schemas.openxmlformats.org/officeDocument/2006/relationships" r:embed="rId1"/>
        <a:stretch>
          <a:fillRect/>
        </a:stretch>
      </xdr:blipFill>
      <xdr:spPr>
        <a:xfrm>
          <a:off x="2519680" y="313757320"/>
          <a:ext cx="3819721" cy="2484120"/>
        </a:xfrm>
        <a:prstGeom prst="rect">
          <a:avLst/>
        </a:prstGeom>
      </xdr:spPr>
    </xdr:pic>
    <xdr:clientData/>
  </xdr:twoCellAnchor>
  <xdr:twoCellAnchor>
    <xdr:from>
      <xdr:col>16</xdr:col>
      <xdr:colOff>246380</xdr:colOff>
      <xdr:row>4</xdr:row>
      <xdr:rowOff>67320</xdr:rowOff>
    </xdr:from>
    <xdr:to>
      <xdr:col>22</xdr:col>
      <xdr:colOff>380926</xdr:colOff>
      <xdr:row>11</xdr:row>
      <xdr:rowOff>284490</xdr:rowOff>
    </xdr:to>
    <xdr:pic>
      <xdr:nvPicPr>
        <xdr:cNvPr id="113" name="図 112">
          <a:extLst>
            <a:ext uri="{FF2B5EF4-FFF2-40B4-BE49-F238E27FC236}">
              <a16:creationId xmlns:a16="http://schemas.microsoft.com/office/drawing/2014/main" id="{BD657AA4-CC5D-4D33-AC97-6F02C29B8FD4}"/>
            </a:ext>
          </a:extLst>
        </xdr:cNvPr>
        <xdr:cNvPicPr>
          <a:picLocks noChangeAspect="1"/>
        </xdr:cNvPicPr>
      </xdr:nvPicPr>
      <xdr:blipFill>
        <a:blip xmlns:r="http://schemas.openxmlformats.org/officeDocument/2006/relationships" r:embed="rId2"/>
        <a:stretch>
          <a:fillRect/>
        </a:stretch>
      </xdr:blipFill>
      <xdr:spPr>
        <a:xfrm>
          <a:off x="8977630" y="313757320"/>
          <a:ext cx="3830246" cy="248412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5</xdr:col>
      <xdr:colOff>246380</xdr:colOff>
      <xdr:row>4</xdr:row>
      <xdr:rowOff>57780</xdr:rowOff>
    </xdr:from>
    <xdr:to>
      <xdr:col>11</xdr:col>
      <xdr:colOff>358751</xdr:colOff>
      <xdr:row>11</xdr:row>
      <xdr:rowOff>273045</xdr:rowOff>
    </xdr:to>
    <xdr:pic>
      <xdr:nvPicPr>
        <xdr:cNvPr id="114" name="図 113">
          <a:extLst>
            <a:ext uri="{FF2B5EF4-FFF2-40B4-BE49-F238E27FC236}">
              <a16:creationId xmlns:a16="http://schemas.microsoft.com/office/drawing/2014/main" id="{BB210D10-F170-4F3E-8465-27C0702A4DAC}"/>
            </a:ext>
          </a:extLst>
        </xdr:cNvPr>
        <xdr:cNvPicPr>
          <a:picLocks noChangeAspect="1"/>
        </xdr:cNvPicPr>
      </xdr:nvPicPr>
      <xdr:blipFill>
        <a:blip xmlns:r="http://schemas.openxmlformats.org/officeDocument/2006/relationships" r:embed="rId1"/>
        <a:stretch>
          <a:fillRect/>
        </a:stretch>
      </xdr:blipFill>
      <xdr:spPr>
        <a:xfrm>
          <a:off x="2519680" y="322942580"/>
          <a:ext cx="3808071" cy="248221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5</xdr:col>
      <xdr:colOff>229136</xdr:colOff>
      <xdr:row>6</xdr:row>
      <xdr:rowOff>63018</xdr:rowOff>
    </xdr:from>
    <xdr:to>
      <xdr:col>31</xdr:col>
      <xdr:colOff>184249</xdr:colOff>
      <xdr:row>16</xdr:row>
      <xdr:rowOff>264643</xdr:rowOff>
    </xdr:to>
    <xdr:pic>
      <xdr:nvPicPr>
        <xdr:cNvPr id="4" name="図 3">
          <a:extLst>
            <a:ext uri="{FF2B5EF4-FFF2-40B4-BE49-F238E27FC236}">
              <a16:creationId xmlns:a16="http://schemas.microsoft.com/office/drawing/2014/main" id="{18E3CC5D-F4EE-A5CE-B203-961335230CF8}"/>
            </a:ext>
          </a:extLst>
        </xdr:cNvPr>
        <xdr:cNvPicPr>
          <a:picLocks noChangeAspect="1"/>
        </xdr:cNvPicPr>
      </xdr:nvPicPr>
      <xdr:blipFill>
        <a:blip xmlns:r="http://schemas.openxmlformats.org/officeDocument/2006/relationships" r:embed="rId1"/>
        <a:stretch>
          <a:fillRect/>
        </a:stretch>
      </xdr:blipFill>
      <xdr:spPr>
        <a:xfrm>
          <a:off x="1419761" y="1444143"/>
          <a:ext cx="7384613" cy="46783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12</xdr:col>
      <xdr:colOff>217584</xdr:colOff>
      <xdr:row>6</xdr:row>
      <xdr:rowOff>80163</xdr:rowOff>
    </xdr:from>
    <xdr:to>
      <xdr:col>24</xdr:col>
      <xdr:colOff>197707</xdr:colOff>
      <xdr:row>17</xdr:row>
      <xdr:rowOff>7468</xdr:rowOff>
    </xdr:to>
    <xdr:pic>
      <xdr:nvPicPr>
        <xdr:cNvPr id="3" name="図 2">
          <a:extLst>
            <a:ext uri="{FF2B5EF4-FFF2-40B4-BE49-F238E27FC236}">
              <a16:creationId xmlns:a16="http://schemas.microsoft.com/office/drawing/2014/main" id="{1B6FF4B5-495C-4172-9E53-AF02FD5FD445}"/>
            </a:ext>
          </a:extLst>
        </xdr:cNvPr>
        <xdr:cNvPicPr>
          <a:picLocks noChangeAspect="1"/>
        </xdr:cNvPicPr>
      </xdr:nvPicPr>
      <xdr:blipFill>
        <a:blip xmlns:r="http://schemas.openxmlformats.org/officeDocument/2006/relationships" r:embed="rId1"/>
        <a:stretch>
          <a:fillRect/>
        </a:stretch>
      </xdr:blipFill>
      <xdr:spPr>
        <a:xfrm>
          <a:off x="3475134" y="8551063"/>
          <a:ext cx="3485323" cy="465805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63627</xdr:colOff>
      <xdr:row>10</xdr:row>
      <xdr:rowOff>52681</xdr:rowOff>
    </xdr:from>
    <xdr:to>
      <xdr:col>9</xdr:col>
      <xdr:colOff>256413</xdr:colOff>
      <xdr:row>39</xdr:row>
      <xdr:rowOff>111148</xdr:rowOff>
    </xdr:to>
    <xdr:pic>
      <xdr:nvPicPr>
        <xdr:cNvPr id="4" name="図 3">
          <a:extLst>
            <a:ext uri="{FF2B5EF4-FFF2-40B4-BE49-F238E27FC236}">
              <a16:creationId xmlns:a16="http://schemas.microsoft.com/office/drawing/2014/main" id="{8B291765-982D-6617-D5FA-DA08F962045F}"/>
            </a:ext>
          </a:extLst>
        </xdr:cNvPr>
        <xdr:cNvPicPr>
          <a:picLocks noChangeAspect="1"/>
        </xdr:cNvPicPr>
      </xdr:nvPicPr>
      <xdr:blipFill>
        <a:blip xmlns:r="http://schemas.openxmlformats.org/officeDocument/2006/relationships" r:embed="rId1"/>
        <a:stretch>
          <a:fillRect/>
        </a:stretch>
      </xdr:blipFill>
      <xdr:spPr>
        <a:xfrm>
          <a:off x="463677" y="1833856"/>
          <a:ext cx="2193036" cy="451616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4</xdr:col>
      <xdr:colOff>110979</xdr:colOff>
      <xdr:row>5</xdr:row>
      <xdr:rowOff>69037</xdr:rowOff>
    </xdr:from>
    <xdr:to>
      <xdr:col>7</xdr:col>
      <xdr:colOff>209060</xdr:colOff>
      <xdr:row>44</xdr:row>
      <xdr:rowOff>113843</xdr:rowOff>
    </xdr:to>
    <xdr:pic>
      <xdr:nvPicPr>
        <xdr:cNvPr id="2" name="図 1">
          <a:extLst>
            <a:ext uri="{FF2B5EF4-FFF2-40B4-BE49-F238E27FC236}">
              <a16:creationId xmlns:a16="http://schemas.microsoft.com/office/drawing/2014/main" id="{02480957-F2AE-40F6-8E23-22E276EABBC1}"/>
            </a:ext>
          </a:extLst>
        </xdr:cNvPr>
        <xdr:cNvPicPr>
          <a:picLocks noChangeAspect="1"/>
        </xdr:cNvPicPr>
      </xdr:nvPicPr>
      <xdr:blipFill>
        <a:blip xmlns:r="http://schemas.openxmlformats.org/officeDocument/2006/relationships" r:embed="rId1"/>
        <a:stretch>
          <a:fillRect/>
        </a:stretch>
      </xdr:blipFill>
      <xdr:spPr>
        <a:xfrm>
          <a:off x="1101579" y="9479737"/>
          <a:ext cx="974381" cy="603920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3</xdr:col>
      <xdr:colOff>149060</xdr:colOff>
      <xdr:row>5</xdr:row>
      <xdr:rowOff>46177</xdr:rowOff>
    </xdr:from>
    <xdr:to>
      <xdr:col>8</xdr:col>
      <xdr:colOff>174789</xdr:colOff>
      <xdr:row>44</xdr:row>
      <xdr:rowOff>83363</xdr:rowOff>
    </xdr:to>
    <xdr:pic>
      <xdr:nvPicPr>
        <xdr:cNvPr id="2" name="図 1">
          <a:extLst>
            <a:ext uri="{FF2B5EF4-FFF2-40B4-BE49-F238E27FC236}">
              <a16:creationId xmlns:a16="http://schemas.microsoft.com/office/drawing/2014/main" id="{1615273F-3C76-491B-A070-179DCB8AC0F9}"/>
            </a:ext>
          </a:extLst>
        </xdr:cNvPr>
        <xdr:cNvPicPr>
          <a:picLocks noChangeAspect="1"/>
        </xdr:cNvPicPr>
      </xdr:nvPicPr>
      <xdr:blipFill>
        <a:blip xmlns:r="http://schemas.openxmlformats.org/officeDocument/2006/relationships" r:embed="rId1"/>
        <a:stretch>
          <a:fillRect/>
        </a:stretch>
      </xdr:blipFill>
      <xdr:spPr>
        <a:xfrm>
          <a:off x="847560" y="17845227"/>
          <a:ext cx="1486229" cy="603158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3</xdr:col>
      <xdr:colOff>149060</xdr:colOff>
      <xdr:row>5</xdr:row>
      <xdr:rowOff>57608</xdr:rowOff>
    </xdr:from>
    <xdr:to>
      <xdr:col>8</xdr:col>
      <xdr:colOff>174789</xdr:colOff>
      <xdr:row>44</xdr:row>
      <xdr:rowOff>94794</xdr:rowOff>
    </xdr:to>
    <xdr:pic>
      <xdr:nvPicPr>
        <xdr:cNvPr id="2" name="図 1">
          <a:extLst>
            <a:ext uri="{FF2B5EF4-FFF2-40B4-BE49-F238E27FC236}">
              <a16:creationId xmlns:a16="http://schemas.microsoft.com/office/drawing/2014/main" id="{2E17655F-E8CD-410E-9A0B-5134BAE30FD9}"/>
            </a:ext>
          </a:extLst>
        </xdr:cNvPr>
        <xdr:cNvPicPr>
          <a:picLocks noChangeAspect="1"/>
        </xdr:cNvPicPr>
      </xdr:nvPicPr>
      <xdr:blipFill>
        <a:blip xmlns:r="http://schemas.openxmlformats.org/officeDocument/2006/relationships" r:embed="rId1"/>
        <a:stretch>
          <a:fillRect/>
        </a:stretch>
      </xdr:blipFill>
      <xdr:spPr>
        <a:xfrm>
          <a:off x="847560" y="26245008"/>
          <a:ext cx="1486229" cy="603158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3</xdr:col>
      <xdr:colOff>149060</xdr:colOff>
      <xdr:row>5</xdr:row>
      <xdr:rowOff>40463</xdr:rowOff>
    </xdr:from>
    <xdr:to>
      <xdr:col>8</xdr:col>
      <xdr:colOff>174789</xdr:colOff>
      <xdr:row>44</xdr:row>
      <xdr:rowOff>77649</xdr:rowOff>
    </xdr:to>
    <xdr:pic>
      <xdr:nvPicPr>
        <xdr:cNvPr id="2" name="図 1">
          <a:extLst>
            <a:ext uri="{FF2B5EF4-FFF2-40B4-BE49-F238E27FC236}">
              <a16:creationId xmlns:a16="http://schemas.microsoft.com/office/drawing/2014/main" id="{ED0DF829-4C19-42E1-8096-3EA21342B06C}"/>
            </a:ext>
          </a:extLst>
        </xdr:cNvPr>
        <xdr:cNvPicPr>
          <a:picLocks noChangeAspect="1"/>
        </xdr:cNvPicPr>
      </xdr:nvPicPr>
      <xdr:blipFill>
        <a:blip xmlns:r="http://schemas.openxmlformats.org/officeDocument/2006/relationships" r:embed="rId1"/>
        <a:stretch>
          <a:fillRect/>
        </a:stretch>
      </xdr:blipFill>
      <xdr:spPr>
        <a:xfrm>
          <a:off x="847560" y="34616213"/>
          <a:ext cx="1486229" cy="603158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3</xdr:col>
      <xdr:colOff>149060</xdr:colOff>
      <xdr:row>5</xdr:row>
      <xdr:rowOff>53798</xdr:rowOff>
    </xdr:from>
    <xdr:to>
      <xdr:col>8</xdr:col>
      <xdr:colOff>174789</xdr:colOff>
      <xdr:row>44</xdr:row>
      <xdr:rowOff>89079</xdr:rowOff>
    </xdr:to>
    <xdr:pic>
      <xdr:nvPicPr>
        <xdr:cNvPr id="2" name="図 1">
          <a:extLst>
            <a:ext uri="{FF2B5EF4-FFF2-40B4-BE49-F238E27FC236}">
              <a16:creationId xmlns:a16="http://schemas.microsoft.com/office/drawing/2014/main" id="{8F96A3CF-01F8-4D20-A7E3-EEB7238A9FA8}"/>
            </a:ext>
          </a:extLst>
        </xdr:cNvPr>
        <xdr:cNvPicPr>
          <a:picLocks noChangeAspect="1"/>
        </xdr:cNvPicPr>
      </xdr:nvPicPr>
      <xdr:blipFill>
        <a:blip xmlns:r="http://schemas.openxmlformats.org/officeDocument/2006/relationships" r:embed="rId1"/>
        <a:stretch>
          <a:fillRect/>
        </a:stretch>
      </xdr:blipFill>
      <xdr:spPr>
        <a:xfrm>
          <a:off x="847560" y="43017898"/>
          <a:ext cx="1486229" cy="602968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3</xdr:col>
      <xdr:colOff>149060</xdr:colOff>
      <xdr:row>5</xdr:row>
      <xdr:rowOff>27128</xdr:rowOff>
    </xdr:from>
    <xdr:to>
      <xdr:col>8</xdr:col>
      <xdr:colOff>174789</xdr:colOff>
      <xdr:row>44</xdr:row>
      <xdr:rowOff>64314</xdr:rowOff>
    </xdr:to>
    <xdr:pic>
      <xdr:nvPicPr>
        <xdr:cNvPr id="2" name="図 1">
          <a:extLst>
            <a:ext uri="{FF2B5EF4-FFF2-40B4-BE49-F238E27FC236}">
              <a16:creationId xmlns:a16="http://schemas.microsoft.com/office/drawing/2014/main" id="{80A95A56-02CB-4728-80D9-8FC98D2292AA}"/>
            </a:ext>
          </a:extLst>
        </xdr:cNvPr>
        <xdr:cNvPicPr>
          <a:picLocks noChangeAspect="1"/>
        </xdr:cNvPicPr>
      </xdr:nvPicPr>
      <xdr:blipFill>
        <a:blip xmlns:r="http://schemas.openxmlformats.org/officeDocument/2006/relationships" r:embed="rId1"/>
        <a:stretch>
          <a:fillRect/>
        </a:stretch>
      </xdr:blipFill>
      <xdr:spPr>
        <a:xfrm>
          <a:off x="847560" y="51379578"/>
          <a:ext cx="1486229" cy="603158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3</xdr:col>
      <xdr:colOff>149060</xdr:colOff>
      <xdr:row>5</xdr:row>
      <xdr:rowOff>38555</xdr:rowOff>
    </xdr:from>
    <xdr:to>
      <xdr:col>8</xdr:col>
      <xdr:colOff>174789</xdr:colOff>
      <xdr:row>44</xdr:row>
      <xdr:rowOff>75741</xdr:rowOff>
    </xdr:to>
    <xdr:pic>
      <xdr:nvPicPr>
        <xdr:cNvPr id="2" name="図 1">
          <a:extLst>
            <a:ext uri="{FF2B5EF4-FFF2-40B4-BE49-F238E27FC236}">
              <a16:creationId xmlns:a16="http://schemas.microsoft.com/office/drawing/2014/main" id="{2285AEB7-F0FA-4D37-A161-3ACE54C2D545}"/>
            </a:ext>
          </a:extLst>
        </xdr:cNvPr>
        <xdr:cNvPicPr>
          <a:picLocks noChangeAspect="1"/>
        </xdr:cNvPicPr>
      </xdr:nvPicPr>
      <xdr:blipFill>
        <a:blip xmlns:r="http://schemas.openxmlformats.org/officeDocument/2006/relationships" r:embed="rId1"/>
        <a:stretch>
          <a:fillRect/>
        </a:stretch>
      </xdr:blipFill>
      <xdr:spPr>
        <a:xfrm>
          <a:off x="847560" y="59779355"/>
          <a:ext cx="1486229" cy="603158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3</xdr:col>
      <xdr:colOff>149060</xdr:colOff>
      <xdr:row>5</xdr:row>
      <xdr:rowOff>49985</xdr:rowOff>
    </xdr:from>
    <xdr:to>
      <xdr:col>8</xdr:col>
      <xdr:colOff>174789</xdr:colOff>
      <xdr:row>44</xdr:row>
      <xdr:rowOff>87171</xdr:rowOff>
    </xdr:to>
    <xdr:pic>
      <xdr:nvPicPr>
        <xdr:cNvPr id="2" name="図 1">
          <a:extLst>
            <a:ext uri="{FF2B5EF4-FFF2-40B4-BE49-F238E27FC236}">
              <a16:creationId xmlns:a16="http://schemas.microsoft.com/office/drawing/2014/main" id="{094381C2-BED3-42AC-AFAF-692927A2994B}"/>
            </a:ext>
          </a:extLst>
        </xdr:cNvPr>
        <xdr:cNvPicPr>
          <a:picLocks noChangeAspect="1"/>
        </xdr:cNvPicPr>
      </xdr:nvPicPr>
      <xdr:blipFill>
        <a:blip xmlns:r="http://schemas.openxmlformats.org/officeDocument/2006/relationships" r:embed="rId1"/>
        <a:stretch>
          <a:fillRect/>
        </a:stretch>
      </xdr:blipFill>
      <xdr:spPr>
        <a:xfrm>
          <a:off x="847560" y="68179135"/>
          <a:ext cx="1486229" cy="603158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3</xdr:col>
      <xdr:colOff>149060</xdr:colOff>
      <xdr:row>5</xdr:row>
      <xdr:rowOff>63320</xdr:rowOff>
    </xdr:from>
    <xdr:to>
      <xdr:col>8</xdr:col>
      <xdr:colOff>174789</xdr:colOff>
      <xdr:row>44</xdr:row>
      <xdr:rowOff>98601</xdr:rowOff>
    </xdr:to>
    <xdr:pic>
      <xdr:nvPicPr>
        <xdr:cNvPr id="2" name="図 1">
          <a:extLst>
            <a:ext uri="{FF2B5EF4-FFF2-40B4-BE49-F238E27FC236}">
              <a16:creationId xmlns:a16="http://schemas.microsoft.com/office/drawing/2014/main" id="{6C9425D6-2357-4E6F-839B-1803F7B05F5A}"/>
            </a:ext>
          </a:extLst>
        </xdr:cNvPr>
        <xdr:cNvPicPr>
          <a:picLocks noChangeAspect="1"/>
        </xdr:cNvPicPr>
      </xdr:nvPicPr>
      <xdr:blipFill>
        <a:blip xmlns:r="http://schemas.openxmlformats.org/officeDocument/2006/relationships" r:embed="rId1"/>
        <a:stretch>
          <a:fillRect/>
        </a:stretch>
      </xdr:blipFill>
      <xdr:spPr>
        <a:xfrm>
          <a:off x="847560" y="76580820"/>
          <a:ext cx="1486229" cy="602968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3</xdr:col>
      <xdr:colOff>149060</xdr:colOff>
      <xdr:row>5</xdr:row>
      <xdr:rowOff>36650</xdr:rowOff>
    </xdr:from>
    <xdr:to>
      <xdr:col>8</xdr:col>
      <xdr:colOff>174789</xdr:colOff>
      <xdr:row>44</xdr:row>
      <xdr:rowOff>73836</xdr:rowOff>
    </xdr:to>
    <xdr:pic>
      <xdr:nvPicPr>
        <xdr:cNvPr id="2" name="図 1">
          <a:extLst>
            <a:ext uri="{FF2B5EF4-FFF2-40B4-BE49-F238E27FC236}">
              <a16:creationId xmlns:a16="http://schemas.microsoft.com/office/drawing/2014/main" id="{DBA50F50-7ADE-4C4A-9766-36EFB3CE2E02}"/>
            </a:ext>
          </a:extLst>
        </xdr:cNvPr>
        <xdr:cNvPicPr>
          <a:picLocks noChangeAspect="1"/>
        </xdr:cNvPicPr>
      </xdr:nvPicPr>
      <xdr:blipFill>
        <a:blip xmlns:r="http://schemas.openxmlformats.org/officeDocument/2006/relationships" r:embed="rId1"/>
        <a:stretch>
          <a:fillRect/>
        </a:stretch>
      </xdr:blipFill>
      <xdr:spPr>
        <a:xfrm>
          <a:off x="847560" y="84942500"/>
          <a:ext cx="1486229" cy="603158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3</xdr:col>
      <xdr:colOff>149060</xdr:colOff>
      <xdr:row>5</xdr:row>
      <xdr:rowOff>48080</xdr:rowOff>
    </xdr:from>
    <xdr:to>
      <xdr:col>8</xdr:col>
      <xdr:colOff>174789</xdr:colOff>
      <xdr:row>44</xdr:row>
      <xdr:rowOff>85266</xdr:rowOff>
    </xdr:to>
    <xdr:pic>
      <xdr:nvPicPr>
        <xdr:cNvPr id="2" name="図 1">
          <a:extLst>
            <a:ext uri="{FF2B5EF4-FFF2-40B4-BE49-F238E27FC236}">
              <a16:creationId xmlns:a16="http://schemas.microsoft.com/office/drawing/2014/main" id="{5A4575CD-D736-4F57-BFBF-BBB0E7840B5C}"/>
            </a:ext>
          </a:extLst>
        </xdr:cNvPr>
        <xdr:cNvPicPr>
          <a:picLocks noChangeAspect="1"/>
        </xdr:cNvPicPr>
      </xdr:nvPicPr>
      <xdr:blipFill>
        <a:blip xmlns:r="http://schemas.openxmlformats.org/officeDocument/2006/relationships" r:embed="rId1"/>
        <a:stretch>
          <a:fillRect/>
        </a:stretch>
      </xdr:blipFill>
      <xdr:spPr>
        <a:xfrm>
          <a:off x="847560" y="93342280"/>
          <a:ext cx="1486229" cy="603158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3</xdr:col>
      <xdr:colOff>149060</xdr:colOff>
      <xdr:row>5</xdr:row>
      <xdr:rowOff>49985</xdr:rowOff>
    </xdr:from>
    <xdr:to>
      <xdr:col>8</xdr:col>
      <xdr:colOff>174789</xdr:colOff>
      <xdr:row>44</xdr:row>
      <xdr:rowOff>87171</xdr:rowOff>
    </xdr:to>
    <xdr:pic>
      <xdr:nvPicPr>
        <xdr:cNvPr id="2" name="図 1">
          <a:extLst>
            <a:ext uri="{FF2B5EF4-FFF2-40B4-BE49-F238E27FC236}">
              <a16:creationId xmlns:a16="http://schemas.microsoft.com/office/drawing/2014/main" id="{13121174-20BA-486F-9AE7-77EAADC93A72}"/>
            </a:ext>
          </a:extLst>
        </xdr:cNvPr>
        <xdr:cNvPicPr>
          <a:picLocks noChangeAspect="1"/>
        </xdr:cNvPicPr>
      </xdr:nvPicPr>
      <xdr:blipFill>
        <a:blip xmlns:r="http://schemas.openxmlformats.org/officeDocument/2006/relationships" r:embed="rId1"/>
        <a:stretch>
          <a:fillRect/>
        </a:stretch>
      </xdr:blipFill>
      <xdr:spPr>
        <a:xfrm>
          <a:off x="847560" y="101732535"/>
          <a:ext cx="1486229" cy="603158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4</xdr:col>
      <xdr:colOff>16794</xdr:colOff>
      <xdr:row>5</xdr:row>
      <xdr:rowOff>57601</xdr:rowOff>
    </xdr:from>
    <xdr:to>
      <xdr:col>8</xdr:col>
      <xdr:colOff>21306</xdr:colOff>
      <xdr:row>44</xdr:row>
      <xdr:rowOff>104312</xdr:rowOff>
    </xdr:to>
    <xdr:pic>
      <xdr:nvPicPr>
        <xdr:cNvPr id="2" name="図 1">
          <a:extLst>
            <a:ext uri="{FF2B5EF4-FFF2-40B4-BE49-F238E27FC236}">
              <a16:creationId xmlns:a16="http://schemas.microsoft.com/office/drawing/2014/main" id="{E1E12606-8356-4D4C-B68C-F2F7F07FE05C}"/>
            </a:ext>
          </a:extLst>
        </xdr:cNvPr>
        <xdr:cNvPicPr>
          <a:picLocks noChangeAspect="1"/>
        </xdr:cNvPicPr>
      </xdr:nvPicPr>
      <xdr:blipFill>
        <a:blip xmlns:r="http://schemas.openxmlformats.org/officeDocument/2006/relationships" r:embed="rId1"/>
        <a:stretch>
          <a:fillRect/>
        </a:stretch>
      </xdr:blipFill>
      <xdr:spPr>
        <a:xfrm>
          <a:off x="1007394" y="110128501"/>
          <a:ext cx="1172912" cy="604111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4</xdr:col>
      <xdr:colOff>21709</xdr:colOff>
      <xdr:row>5</xdr:row>
      <xdr:rowOff>36656</xdr:rowOff>
    </xdr:from>
    <xdr:to>
      <xdr:col>8</xdr:col>
      <xdr:colOff>16391</xdr:colOff>
      <xdr:row>44</xdr:row>
      <xdr:rowOff>73842</xdr:rowOff>
    </xdr:to>
    <xdr:pic>
      <xdr:nvPicPr>
        <xdr:cNvPr id="2" name="図 1">
          <a:extLst>
            <a:ext uri="{FF2B5EF4-FFF2-40B4-BE49-F238E27FC236}">
              <a16:creationId xmlns:a16="http://schemas.microsoft.com/office/drawing/2014/main" id="{E28A5D4E-AB7B-4733-B976-703CEF0DE6BE}"/>
            </a:ext>
          </a:extLst>
        </xdr:cNvPr>
        <xdr:cNvPicPr>
          <a:picLocks noChangeAspect="1"/>
        </xdr:cNvPicPr>
      </xdr:nvPicPr>
      <xdr:blipFill>
        <a:blip xmlns:r="http://schemas.openxmlformats.org/officeDocument/2006/relationships" r:embed="rId1"/>
        <a:stretch>
          <a:fillRect/>
        </a:stretch>
      </xdr:blipFill>
      <xdr:spPr>
        <a:xfrm>
          <a:off x="1012309" y="118495906"/>
          <a:ext cx="1163082" cy="603158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3</xdr:col>
      <xdr:colOff>163603</xdr:colOff>
      <xdr:row>5</xdr:row>
      <xdr:rowOff>48086</xdr:rowOff>
    </xdr:from>
    <xdr:to>
      <xdr:col>8</xdr:col>
      <xdr:colOff>171677</xdr:colOff>
      <xdr:row>44</xdr:row>
      <xdr:rowOff>85272</xdr:rowOff>
    </xdr:to>
    <xdr:pic>
      <xdr:nvPicPr>
        <xdr:cNvPr id="2" name="図 1">
          <a:extLst>
            <a:ext uri="{FF2B5EF4-FFF2-40B4-BE49-F238E27FC236}">
              <a16:creationId xmlns:a16="http://schemas.microsoft.com/office/drawing/2014/main" id="{9D18E2B0-9B29-4DFA-8054-D108BF71037D}"/>
            </a:ext>
          </a:extLst>
        </xdr:cNvPr>
        <xdr:cNvPicPr>
          <a:picLocks noChangeAspect="1"/>
        </xdr:cNvPicPr>
      </xdr:nvPicPr>
      <xdr:blipFill>
        <a:blip xmlns:r="http://schemas.openxmlformats.org/officeDocument/2006/relationships" r:embed="rId1"/>
        <a:stretch>
          <a:fillRect/>
        </a:stretch>
      </xdr:blipFill>
      <xdr:spPr>
        <a:xfrm>
          <a:off x="862103" y="126895686"/>
          <a:ext cx="1468574" cy="603158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3</xdr:col>
      <xdr:colOff>210053</xdr:colOff>
      <xdr:row>5</xdr:row>
      <xdr:rowOff>69041</xdr:rowOff>
    </xdr:from>
    <xdr:to>
      <xdr:col>8</xdr:col>
      <xdr:colOff>125226</xdr:colOff>
      <xdr:row>44</xdr:row>
      <xdr:rowOff>106227</xdr:rowOff>
    </xdr:to>
    <xdr:pic>
      <xdr:nvPicPr>
        <xdr:cNvPr id="2" name="図 1">
          <a:extLst>
            <a:ext uri="{FF2B5EF4-FFF2-40B4-BE49-F238E27FC236}">
              <a16:creationId xmlns:a16="http://schemas.microsoft.com/office/drawing/2014/main" id="{B962AC4B-B86E-4AE6-83C6-6F852D92209B}"/>
            </a:ext>
          </a:extLst>
        </xdr:cNvPr>
        <xdr:cNvPicPr>
          <a:picLocks noChangeAspect="1"/>
        </xdr:cNvPicPr>
      </xdr:nvPicPr>
      <xdr:blipFill>
        <a:blip xmlns:r="http://schemas.openxmlformats.org/officeDocument/2006/relationships" r:embed="rId1"/>
        <a:stretch>
          <a:fillRect/>
        </a:stretch>
      </xdr:blipFill>
      <xdr:spPr>
        <a:xfrm>
          <a:off x="908553" y="135304991"/>
          <a:ext cx="1375673" cy="603158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59817</xdr:colOff>
      <xdr:row>10</xdr:row>
      <xdr:rowOff>97254</xdr:rowOff>
    </xdr:from>
    <xdr:to>
      <xdr:col>9</xdr:col>
      <xdr:colOff>254508</xdr:colOff>
      <xdr:row>39</xdr:row>
      <xdr:rowOff>102776</xdr:rowOff>
    </xdr:to>
    <xdr:pic>
      <xdr:nvPicPr>
        <xdr:cNvPr id="2" name="図 1">
          <a:extLst>
            <a:ext uri="{FF2B5EF4-FFF2-40B4-BE49-F238E27FC236}">
              <a16:creationId xmlns:a16="http://schemas.microsoft.com/office/drawing/2014/main" id="{C2B2ED2C-455E-4280-9711-0D1C6314C9BE}"/>
            </a:ext>
          </a:extLst>
        </xdr:cNvPr>
        <xdr:cNvPicPr>
          <a:picLocks noChangeAspect="1"/>
        </xdr:cNvPicPr>
      </xdr:nvPicPr>
      <xdr:blipFill>
        <a:blip xmlns:r="http://schemas.openxmlformats.org/officeDocument/2006/relationships" r:embed="rId1"/>
        <a:stretch>
          <a:fillRect/>
        </a:stretch>
      </xdr:blipFill>
      <xdr:spPr>
        <a:xfrm>
          <a:off x="466217" y="144483554"/>
          <a:ext cx="2239391" cy="447592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84" dataDxfId="382" headerRowBorderDxfId="383" tableBorderDxfId="381">
  <autoFilter ref="B15:B47" xr:uid="{00000000-0009-0000-0100-000001000000}"/>
  <tableColumns count="1">
    <tableColumn id="1" xr3:uid="{00000000-0010-0000-0000-000001000000}" name="対象箇所" dataDxfId="38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79" dataDxfId="377" headerRowBorderDxfId="378" tableBorderDxfId="376">
  <autoFilter ref="C15:J47" xr:uid="{00000000-0009-0000-0100-000002000000}"/>
  <tableColumns count="8">
    <tableColumn id="9" xr3:uid="{00000000-0010-0000-0100-000009000000}" name="部位区分" totalsRowLabel="集計" dataDxfId="375" totalsRowDxfId="374"/>
    <tableColumn id="2" xr3:uid="{00000000-0010-0000-0100-000002000000}" name="変状区分" dataDxfId="373" totalsRowDxfId="372"/>
    <tableColumn id="7" xr3:uid="{00000000-0010-0000-0100-000007000000}" name="変状種類" dataDxfId="371" totalsRowDxfId="370"/>
    <tableColumn id="4" xr3:uid="{00000000-0010-0000-0100-000004000000}" name="対策区分" dataDxfId="369" totalsRowDxfId="368"/>
    <tableColumn id="5" xr3:uid="{00000000-0010-0000-0100-000005000000}" name="健全性" dataDxfId="367" totalsRowDxfId="366"/>
    <tableColumn id="12" xr3:uid="{00000000-0010-0000-0100-00000C000000}" name="調査の要否" dataDxfId="365" totalsRowDxfId="364"/>
    <tableColumn id="10" xr3:uid="{00000000-0010-0000-0100-00000A000000}" name="措置の要否" dataDxfId="363" totalsRowDxfId="362"/>
    <tableColumn id="11" xr3:uid="{00000000-0010-0000-0100-00000B000000}" name="実施有無" totalsRowFunction="count" dataDxfId="361" totalsRow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58" headerRowBorderDxfId="359" tableBorderDxfId="357">
  <autoFilter ref="B51:B83" xr:uid="{00000000-0009-0000-0100-00000B000000}"/>
  <tableColumns count="1">
    <tableColumn id="1" xr3:uid="{00000000-0010-0000-0200-000001000000}" name="施設の内訳" dataDxfId="35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54" headerRowBorderDxfId="355" tableBorderDxfId="353">
  <autoFilter ref="C51:C83" xr:uid="{00000000-0009-0000-0100-00000C000000}"/>
  <tableColumns count="1">
    <tableColumn id="1" xr3:uid="{00000000-0010-0000-0300-000001000000}" name="対象箇所" dataDxfId="35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51" dataDxfId="349" headerRowBorderDxfId="350" tableBorderDxfId="348">
  <autoFilter ref="D51:D83" xr:uid="{00000000-0009-0000-0100-00000D000000}"/>
  <tableColumns count="1">
    <tableColumn id="1" xr3:uid="{00000000-0010-0000-0400-000001000000}" name="部位区分" dataDxfId="3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46" dataDxfId="344" headerRowBorderDxfId="345" tableBorderDxfId="343">
  <autoFilter ref="E51:G83" xr:uid="{00000000-0009-0000-0100-00000E000000}"/>
  <tableColumns count="3">
    <tableColumn id="1" xr3:uid="{00000000-0010-0000-0500-000001000000}" name="異常の種類" dataDxfId="342"/>
    <tableColumn id="2" xr3:uid="{00000000-0010-0000-0500-000002000000}" name="異常判定区分 " dataDxfId="341"/>
    <tableColumn id="3" xr3:uid="{00000000-0010-0000-0500-000003000000}" name="実施有無" dataDxfId="34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39" dataDxfId="337" headerRowBorderDxfId="338" tableBorderDxfId="336">
  <autoFilter ref="B5:B12" xr:uid="{00000000-0009-0000-0100-000003000000}"/>
  <tableColumns count="1">
    <tableColumn id="1" xr3:uid="{00000000-0010-0000-0800-000001000000}" name="トンネルの分類" dataDxfId="33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34" dataDxfId="332" headerRowBorderDxfId="333" tableBorderDxfId="331">
  <autoFilter ref="C5:F12" xr:uid="{00000000-000C-0000-FFFF-FFFF09000000}"/>
  <tableColumns count="4">
    <tableColumn id="1" xr3:uid="{00000000-0010-0000-0900-000001000000}" name="トンネル工法" dataDxfId="330"/>
    <tableColumn id="4" xr3:uid="{F8DDB5BD-A7DE-4BB8-BD9F-E5AF467E6653}" name="自専道or一般道" dataDxfId="329"/>
    <tableColumn id="2" xr3:uid="{00000000-0010-0000-0900-000002000000}" name="緊急輸送路" dataDxfId="328"/>
    <tableColumn id="3" xr3:uid="{00000000-0010-0000-0900-000003000000}" name="代替路" dataDxfId="32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64.xml"/><Relationship Id="rId1" Type="http://schemas.openxmlformats.org/officeDocument/2006/relationships/printerSettings" Target="../printerSettings/printerSettings73.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7" t="s">
        <v>296</v>
      </c>
      <c r="B1" s="247"/>
      <c r="C1" s="247"/>
      <c r="D1" s="247"/>
      <c r="E1" s="247"/>
      <c r="F1" s="247"/>
      <c r="G1" s="247"/>
      <c r="H1" s="247"/>
      <c r="I1" s="247"/>
      <c r="J1" s="247"/>
      <c r="K1" s="247"/>
      <c r="L1" s="247"/>
      <c r="M1" s="247"/>
      <c r="N1" s="247"/>
    </row>
    <row r="2" spans="1:14" x14ac:dyDescent="0.15">
      <c r="A2" s="247"/>
      <c r="B2" s="247"/>
      <c r="C2" s="247"/>
      <c r="D2" s="247"/>
      <c r="E2" s="247"/>
      <c r="F2" s="247"/>
      <c r="G2" s="247"/>
      <c r="H2" s="247"/>
      <c r="I2" s="247"/>
      <c r="J2" s="247"/>
      <c r="K2" s="247"/>
      <c r="L2" s="247"/>
      <c r="M2" s="247"/>
      <c r="N2" s="247"/>
    </row>
    <row r="3" spans="1:14" x14ac:dyDescent="0.15">
      <c r="A3" s="248" t="s">
        <v>298</v>
      </c>
      <c r="B3" s="248"/>
      <c r="C3" s="248"/>
      <c r="D3" s="248"/>
      <c r="E3" s="248"/>
      <c r="F3" s="248"/>
      <c r="G3" s="248"/>
      <c r="H3" s="242" t="s">
        <v>299</v>
      </c>
      <c r="I3" s="242"/>
      <c r="J3" s="242"/>
      <c r="K3" s="242"/>
      <c r="L3" s="242"/>
      <c r="M3" s="242"/>
      <c r="N3" s="242"/>
    </row>
    <row r="4" spans="1:14" x14ac:dyDescent="0.15">
      <c r="H4" t="s">
        <v>301</v>
      </c>
    </row>
    <row r="5" spans="1:14" x14ac:dyDescent="0.15">
      <c r="H5" s="245" t="s">
        <v>300</v>
      </c>
      <c r="I5" s="245"/>
      <c r="J5" s="245"/>
      <c r="K5" s="245"/>
      <c r="L5" s="245"/>
      <c r="M5" s="245"/>
      <c r="N5" s="245"/>
    </row>
    <row r="6" spans="1:14" x14ac:dyDescent="0.15">
      <c r="H6" s="245"/>
      <c r="I6" s="245"/>
      <c r="J6" s="245"/>
      <c r="K6" s="245"/>
      <c r="L6" s="245"/>
      <c r="M6" s="245"/>
      <c r="N6" s="245"/>
    </row>
    <row r="7" spans="1:14" x14ac:dyDescent="0.15">
      <c r="H7" s="245"/>
      <c r="I7" s="245"/>
      <c r="J7" s="245"/>
      <c r="K7" s="245"/>
      <c r="L7" s="245"/>
      <c r="M7" s="245"/>
      <c r="N7" s="245"/>
    </row>
    <row r="8" spans="1:14" x14ac:dyDescent="0.15">
      <c r="H8" s="245"/>
      <c r="I8" s="245"/>
      <c r="J8" s="245"/>
      <c r="K8" s="245"/>
      <c r="L8" s="245"/>
      <c r="M8" s="245"/>
      <c r="N8" s="245"/>
    </row>
    <row r="9" spans="1:14" x14ac:dyDescent="0.15">
      <c r="H9" t="s">
        <v>374</v>
      </c>
    </row>
    <row r="10" spans="1:14" x14ac:dyDescent="0.15">
      <c r="H10" s="243" t="s">
        <v>508</v>
      </c>
      <c r="I10" s="243"/>
      <c r="J10" s="243"/>
      <c r="K10" s="243"/>
      <c r="L10" s="243"/>
      <c r="M10" s="243"/>
      <c r="N10" s="243"/>
    </row>
    <row r="11" spans="1:14" x14ac:dyDescent="0.15">
      <c r="H11" s="243"/>
      <c r="I11" s="243"/>
      <c r="J11" s="243"/>
      <c r="K11" s="243"/>
      <c r="L11" s="243"/>
      <c r="M11" s="243"/>
      <c r="N11" s="243"/>
    </row>
    <row r="12" spans="1:14" x14ac:dyDescent="0.15">
      <c r="H12" t="s">
        <v>302</v>
      </c>
    </row>
    <row r="13" spans="1:14" ht="13.5" customHeight="1" x14ac:dyDescent="0.15">
      <c r="H13" s="243" t="s">
        <v>509</v>
      </c>
      <c r="I13" s="243"/>
      <c r="J13" s="243"/>
      <c r="K13" s="243"/>
      <c r="L13" s="243"/>
      <c r="M13" s="243"/>
      <c r="N13" s="243"/>
    </row>
    <row r="14" spans="1:14" ht="13.5" customHeight="1" x14ac:dyDescent="0.15">
      <c r="H14" s="243"/>
      <c r="I14" s="243"/>
      <c r="J14" s="243"/>
      <c r="K14" s="243"/>
      <c r="L14" s="243"/>
      <c r="M14" s="243"/>
      <c r="N14" s="243"/>
    </row>
    <row r="15" spans="1:14" ht="13.5" customHeight="1" x14ac:dyDescent="0.15">
      <c r="H15" s="243"/>
      <c r="I15" s="243"/>
      <c r="J15" s="243"/>
      <c r="K15" s="243"/>
      <c r="L15" s="243"/>
      <c r="M15" s="243"/>
      <c r="N15" s="243"/>
    </row>
    <row r="16" spans="1:14" x14ac:dyDescent="0.15">
      <c r="H16" t="s">
        <v>303</v>
      </c>
    </row>
    <row r="17" spans="8:14" x14ac:dyDescent="0.15">
      <c r="H17" s="243" t="s">
        <v>510</v>
      </c>
      <c r="I17" s="243"/>
      <c r="J17" s="243"/>
      <c r="K17" s="243"/>
      <c r="L17" s="243"/>
      <c r="M17" s="243"/>
      <c r="N17" s="243"/>
    </row>
    <row r="18" spans="8:14" x14ac:dyDescent="0.15">
      <c r="H18" s="243"/>
      <c r="I18" s="243"/>
      <c r="J18" s="243"/>
      <c r="K18" s="243"/>
      <c r="L18" s="243"/>
      <c r="M18" s="243"/>
      <c r="N18" s="243"/>
    </row>
    <row r="19" spans="8:14" x14ac:dyDescent="0.15">
      <c r="H19" t="s">
        <v>304</v>
      </c>
    </row>
    <row r="20" spans="8:14" x14ac:dyDescent="0.15">
      <c r="H20" s="243" t="s">
        <v>511</v>
      </c>
      <c r="I20" s="243"/>
      <c r="J20" s="243"/>
      <c r="K20" s="243"/>
      <c r="L20" s="243"/>
      <c r="M20" s="243"/>
      <c r="N20" s="243"/>
    </row>
    <row r="21" spans="8:14" x14ac:dyDescent="0.15">
      <c r="H21" s="243"/>
      <c r="I21" s="243"/>
      <c r="J21" s="243"/>
      <c r="K21" s="243"/>
      <c r="L21" s="243"/>
      <c r="M21" s="243"/>
      <c r="N21" s="243"/>
    </row>
    <row r="22" spans="8:14" x14ac:dyDescent="0.15">
      <c r="H22" t="s">
        <v>512</v>
      </c>
    </row>
    <row r="23" spans="8:14" ht="27" customHeight="1" x14ac:dyDescent="0.15">
      <c r="H23" s="243" t="s">
        <v>513</v>
      </c>
      <c r="I23" s="243"/>
      <c r="J23" s="243"/>
      <c r="K23" s="243"/>
      <c r="L23" s="243"/>
      <c r="M23" s="243"/>
      <c r="N23" s="243"/>
    </row>
    <row r="24" spans="8:14" x14ac:dyDescent="0.15">
      <c r="H24" t="s">
        <v>514</v>
      </c>
    </row>
    <row r="25" spans="8:14" ht="27" customHeight="1" x14ac:dyDescent="0.15">
      <c r="H25" s="243" t="s">
        <v>515</v>
      </c>
      <c r="I25" s="243"/>
      <c r="J25" s="243"/>
      <c r="K25" s="243"/>
      <c r="L25" s="243"/>
      <c r="M25" s="243"/>
      <c r="N25" s="243"/>
    </row>
    <row r="26" spans="8:14" x14ac:dyDescent="0.15">
      <c r="H26" t="s">
        <v>516</v>
      </c>
    </row>
    <row r="27" spans="8:14" ht="13.5" customHeight="1" x14ac:dyDescent="0.15">
      <c r="H27" s="243" t="s">
        <v>517</v>
      </c>
      <c r="I27" s="243"/>
      <c r="J27" s="243"/>
      <c r="K27" s="243"/>
      <c r="L27" s="243"/>
      <c r="M27" s="243"/>
      <c r="N27" s="243"/>
    </row>
    <row r="28" spans="8:14" ht="13.5" customHeight="1" x14ac:dyDescent="0.15">
      <c r="H28" s="243"/>
      <c r="I28" s="243"/>
      <c r="J28" s="243"/>
      <c r="K28" s="243"/>
      <c r="L28" s="243"/>
      <c r="M28" s="243"/>
      <c r="N28" s="243"/>
    </row>
    <row r="29" spans="8:14" ht="13.5" customHeight="1" x14ac:dyDescent="0.15">
      <c r="H29" s="246" t="s">
        <v>518</v>
      </c>
      <c r="I29" s="246"/>
      <c r="J29" s="246"/>
      <c r="K29" s="246"/>
      <c r="L29" s="246"/>
      <c r="M29" s="246"/>
      <c r="N29" s="246"/>
    </row>
    <row r="30" spans="8:14" ht="13.5" customHeight="1" x14ac:dyDescent="0.15">
      <c r="H30" t="s">
        <v>519</v>
      </c>
    </row>
    <row r="31" spans="8:14" ht="13.5" customHeight="1" x14ac:dyDescent="0.15">
      <c r="H31" s="242" t="s">
        <v>368</v>
      </c>
      <c r="I31" s="242"/>
      <c r="J31" s="242"/>
      <c r="K31" s="242"/>
      <c r="L31" s="242"/>
      <c r="M31" s="242"/>
      <c r="N31" s="242"/>
    </row>
    <row r="32" spans="8:14" ht="13.5" customHeight="1" x14ac:dyDescent="0.15">
      <c r="H32" t="s">
        <v>561</v>
      </c>
    </row>
    <row r="33" spans="2:14" x14ac:dyDescent="0.15">
      <c r="H33" s="243" t="s">
        <v>562</v>
      </c>
      <c r="I33" s="243"/>
      <c r="J33" s="243"/>
      <c r="K33" s="243"/>
      <c r="L33" s="243"/>
      <c r="M33" s="243"/>
      <c r="N33" s="243"/>
    </row>
    <row r="34" spans="2:14" x14ac:dyDescent="0.15">
      <c r="H34" s="243"/>
      <c r="I34" s="243"/>
      <c r="J34" s="243"/>
      <c r="K34" s="243"/>
      <c r="L34" s="243"/>
      <c r="M34" s="243"/>
      <c r="N34" s="243"/>
    </row>
    <row r="35" spans="2:14" x14ac:dyDescent="0.15">
      <c r="B35" s="245"/>
      <c r="C35" s="245"/>
      <c r="D35" s="34"/>
      <c r="H35" s="243"/>
      <c r="I35" s="243"/>
      <c r="J35" s="243"/>
      <c r="K35" s="243"/>
      <c r="L35" s="243"/>
      <c r="M35" s="243"/>
      <c r="N35" s="243"/>
    </row>
    <row r="36" spans="2:14" x14ac:dyDescent="0.15">
      <c r="H36" s="243"/>
      <c r="I36" s="243"/>
      <c r="J36" s="243"/>
      <c r="K36" s="243"/>
      <c r="L36" s="243"/>
      <c r="M36" s="243"/>
      <c r="N36" s="243"/>
    </row>
    <row r="37" spans="2:14" x14ac:dyDescent="0.15">
      <c r="H37" s="243"/>
      <c r="I37" s="243"/>
      <c r="J37" s="243"/>
      <c r="K37" s="243"/>
      <c r="L37" s="243"/>
      <c r="M37" s="243"/>
      <c r="N37" s="243"/>
    </row>
    <row r="38" spans="2:14" ht="13.15" customHeight="1" x14ac:dyDescent="0.15">
      <c r="H38" s="244"/>
      <c r="I38" s="244"/>
      <c r="J38" s="244"/>
      <c r="K38" s="244"/>
      <c r="L38" s="244"/>
      <c r="M38" s="244"/>
      <c r="N38" s="244"/>
    </row>
    <row r="39" spans="2:14" x14ac:dyDescent="0.15">
      <c r="H39" s="243"/>
      <c r="I39" s="243"/>
      <c r="J39" s="243"/>
      <c r="K39" s="243"/>
      <c r="L39" s="243"/>
      <c r="M39" s="243"/>
      <c r="N39" s="243"/>
    </row>
    <row r="40" spans="2:14" x14ac:dyDescent="0.15">
      <c r="H40" s="243"/>
      <c r="I40" s="243"/>
      <c r="J40" s="243"/>
      <c r="K40" s="243"/>
      <c r="L40" s="243"/>
      <c r="M40" s="243"/>
      <c r="N40" s="243"/>
    </row>
    <row r="41" spans="2:14" x14ac:dyDescent="0.15">
      <c r="H41" s="243"/>
      <c r="I41" s="243"/>
      <c r="J41" s="243"/>
      <c r="K41" s="243"/>
      <c r="L41" s="243"/>
      <c r="M41" s="243"/>
      <c r="N41" s="243"/>
    </row>
    <row r="42" spans="2:14" x14ac:dyDescent="0.15">
      <c r="H42" s="243"/>
      <c r="I42" s="243"/>
      <c r="J42" s="243"/>
      <c r="K42" s="243"/>
      <c r="L42" s="243"/>
      <c r="M42" s="243"/>
      <c r="N42" s="243"/>
    </row>
    <row r="43" spans="2:14" x14ac:dyDescent="0.15">
      <c r="H43" s="243"/>
      <c r="I43" s="243"/>
      <c r="J43" s="243"/>
      <c r="K43" s="243"/>
      <c r="L43" s="243"/>
      <c r="M43" s="243"/>
      <c r="N43" s="243"/>
    </row>
  </sheetData>
  <mergeCells count="16">
    <mergeCell ref="H13:N15"/>
    <mergeCell ref="A1:N2"/>
    <mergeCell ref="A3:G3"/>
    <mergeCell ref="H3:N3"/>
    <mergeCell ref="H5:N8"/>
    <mergeCell ref="H10:N11"/>
    <mergeCell ref="H31:N31"/>
    <mergeCell ref="H33:N38"/>
    <mergeCell ref="B35:C35"/>
    <mergeCell ref="H39:N43"/>
    <mergeCell ref="H17:N18"/>
    <mergeCell ref="H20:N21"/>
    <mergeCell ref="H23:N23"/>
    <mergeCell ref="H25:N25"/>
    <mergeCell ref="H27:N28"/>
    <mergeCell ref="H29:N29"/>
  </mergeCells>
  <phoneticPr fontId="7"/>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9" t="s">
        <v>297</v>
      </c>
      <c r="B1" s="249"/>
      <c r="C1" s="249"/>
      <c r="D1" s="249"/>
      <c r="E1" s="249"/>
      <c r="F1" s="249"/>
      <c r="G1" s="249"/>
      <c r="H1" s="249"/>
      <c r="I1" s="249"/>
      <c r="J1" s="249"/>
      <c r="K1" s="249"/>
      <c r="L1" s="249"/>
      <c r="M1" s="249"/>
      <c r="N1" s="249"/>
    </row>
    <row r="2" spans="1:14" x14ac:dyDescent="0.15">
      <c r="A2" s="249"/>
      <c r="B2" s="249"/>
      <c r="C2" s="249"/>
      <c r="D2" s="249"/>
      <c r="E2" s="249"/>
      <c r="F2" s="249"/>
      <c r="G2" s="249"/>
      <c r="H2" s="249"/>
      <c r="I2" s="249"/>
      <c r="J2" s="249"/>
      <c r="K2" s="249"/>
      <c r="L2" s="249"/>
      <c r="M2" s="249"/>
      <c r="N2" s="249"/>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3" t="s">
        <v>308</v>
      </c>
      <c r="B27" s="243"/>
      <c r="C27" s="243"/>
      <c r="D27" s="243"/>
      <c r="E27" s="243"/>
      <c r="F27" s="243"/>
      <c r="G27" s="243"/>
      <c r="H27" s="243"/>
      <c r="I27" s="243"/>
      <c r="J27" s="243"/>
      <c r="K27" s="243"/>
      <c r="L27" s="243"/>
      <c r="M27" s="243"/>
      <c r="N27" s="243"/>
    </row>
    <row r="28" spans="1:14" x14ac:dyDescent="0.15">
      <c r="A28" t="s">
        <v>306</v>
      </c>
    </row>
    <row r="29" spans="1:14" ht="40.5" customHeight="1" x14ac:dyDescent="0.15">
      <c r="A29" s="243" t="s">
        <v>307</v>
      </c>
      <c r="B29" s="243"/>
      <c r="C29" s="243"/>
      <c r="D29" s="243"/>
      <c r="E29" s="243"/>
      <c r="F29" s="243"/>
      <c r="G29" s="243"/>
      <c r="H29" s="243"/>
      <c r="I29" s="243"/>
      <c r="J29" s="243"/>
      <c r="K29" s="243"/>
      <c r="L29" s="243"/>
      <c r="M29" s="243"/>
      <c r="N29" s="243"/>
    </row>
    <row r="30" spans="1:14" ht="27" customHeight="1" x14ac:dyDescent="0.15">
      <c r="A30" s="243" t="s">
        <v>371</v>
      </c>
      <c r="B30" s="243"/>
      <c r="C30" s="243"/>
      <c r="D30" s="243"/>
      <c r="E30" s="243"/>
      <c r="F30" s="243"/>
      <c r="G30" s="243"/>
      <c r="H30" s="243"/>
      <c r="I30" s="243"/>
      <c r="J30" s="243"/>
      <c r="K30" s="243"/>
      <c r="L30" s="243"/>
      <c r="M30" s="243"/>
      <c r="N30" s="243"/>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7"/>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7"/>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election activeCell="P36" sqref="P36"/>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2" t="s">
        <v>436</v>
      </c>
      <c r="T2" s="259"/>
      <c r="U2" s="259"/>
      <c r="V2" s="253"/>
      <c r="W2" s="277" t="s">
        <v>570</v>
      </c>
      <c r="X2" s="278"/>
      <c r="Y2" s="278"/>
      <c r="Z2" s="278"/>
      <c r="AA2" s="278"/>
      <c r="AB2" s="278"/>
    </row>
    <row r="3" spans="2:37" ht="20.100000000000001" customHeight="1" x14ac:dyDescent="0.15">
      <c r="B3" s="291" t="s">
        <v>17</v>
      </c>
      <c r="C3" s="291"/>
      <c r="D3" s="292" t="s">
        <v>566</v>
      </c>
      <c r="E3" s="293"/>
      <c r="F3" s="293"/>
      <c r="G3" s="293"/>
      <c r="H3" s="294" t="s">
        <v>18</v>
      </c>
      <c r="I3" s="294"/>
      <c r="J3" s="306" t="s">
        <v>568</v>
      </c>
      <c r="K3" s="307"/>
      <c r="L3" s="307"/>
      <c r="M3" s="307"/>
      <c r="N3" s="307"/>
      <c r="O3" s="308"/>
      <c r="P3" s="265" t="s">
        <v>6</v>
      </c>
      <c r="Q3" s="267"/>
      <c r="R3" s="295" t="s">
        <v>569</v>
      </c>
      <c r="S3" s="296"/>
      <c r="T3" s="296"/>
      <c r="U3" s="296"/>
      <c r="V3" s="297"/>
      <c r="W3" s="252" t="s">
        <v>136</v>
      </c>
      <c r="X3" s="259"/>
      <c r="Y3" s="259"/>
      <c r="Z3" s="301" t="s">
        <v>463</v>
      </c>
      <c r="AA3" s="302"/>
      <c r="AB3" s="303"/>
    </row>
    <row r="4" spans="2:37" ht="20.100000000000001" customHeight="1" x14ac:dyDescent="0.15">
      <c r="B4" s="284" t="s">
        <v>7</v>
      </c>
      <c r="C4" s="284"/>
      <c r="D4" s="304" t="s">
        <v>567</v>
      </c>
      <c r="E4" s="305"/>
      <c r="F4" s="305"/>
      <c r="G4" s="305"/>
      <c r="H4" s="294"/>
      <c r="I4" s="294"/>
      <c r="J4" s="309"/>
      <c r="K4" s="310"/>
      <c r="L4" s="310"/>
      <c r="M4" s="310"/>
      <c r="N4" s="310"/>
      <c r="O4" s="311"/>
      <c r="P4" s="268"/>
      <c r="Q4" s="270"/>
      <c r="R4" s="298"/>
      <c r="S4" s="299"/>
      <c r="T4" s="299"/>
      <c r="U4" s="299"/>
      <c r="V4" s="300"/>
      <c r="W4" s="252" t="s">
        <v>135</v>
      </c>
      <c r="X4" s="259"/>
      <c r="Y4" s="259"/>
      <c r="Z4" s="301" t="s">
        <v>254</v>
      </c>
      <c r="AA4" s="302"/>
      <c r="AB4" s="303"/>
    </row>
    <row r="5" spans="2:37" ht="20.100000000000001" customHeight="1" x14ac:dyDescent="0.15">
      <c r="B5" s="330" t="s">
        <v>8</v>
      </c>
      <c r="C5" s="330"/>
      <c r="D5" s="79" t="s">
        <v>9</v>
      </c>
      <c r="E5" s="312" t="s">
        <v>583</v>
      </c>
      <c r="F5" s="313"/>
      <c r="G5" s="313"/>
      <c r="H5" s="265" t="s">
        <v>134</v>
      </c>
      <c r="I5" s="266"/>
      <c r="J5" s="267"/>
      <c r="K5" s="331" t="s">
        <v>595</v>
      </c>
      <c r="L5" s="307"/>
      <c r="M5" s="307"/>
      <c r="N5" s="307"/>
      <c r="O5" s="308"/>
      <c r="P5" s="332" t="s">
        <v>133</v>
      </c>
      <c r="Q5" s="333"/>
      <c r="R5" s="336">
        <v>45875</v>
      </c>
      <c r="S5" s="337"/>
      <c r="T5" s="338"/>
      <c r="U5" s="268" t="s">
        <v>26</v>
      </c>
      <c r="V5" s="269"/>
      <c r="W5" s="270"/>
      <c r="X5" s="287" t="s">
        <v>25</v>
      </c>
      <c r="Y5" s="288"/>
      <c r="Z5" s="279">
        <v>92</v>
      </c>
      <c r="AA5" s="280"/>
      <c r="AB5" s="76" t="s">
        <v>24</v>
      </c>
    </row>
    <row r="6" spans="2:37" ht="20.100000000000001" customHeight="1" x14ac:dyDescent="0.15">
      <c r="B6" s="330"/>
      <c r="C6" s="330"/>
      <c r="D6" s="79" t="s">
        <v>10</v>
      </c>
      <c r="E6" s="312" t="s">
        <v>583</v>
      </c>
      <c r="F6" s="313"/>
      <c r="G6" s="313"/>
      <c r="H6" s="268"/>
      <c r="I6" s="269"/>
      <c r="J6" s="270"/>
      <c r="K6" s="309"/>
      <c r="L6" s="310"/>
      <c r="M6" s="310"/>
      <c r="N6" s="310"/>
      <c r="O6" s="311"/>
      <c r="P6" s="334"/>
      <c r="Q6" s="335"/>
      <c r="R6" s="339"/>
      <c r="S6" s="340"/>
      <c r="T6" s="341"/>
      <c r="U6" s="252" t="s">
        <v>11</v>
      </c>
      <c r="V6" s="259"/>
      <c r="W6" s="253"/>
      <c r="X6" s="285" t="s">
        <v>352</v>
      </c>
      <c r="Y6" s="280"/>
      <c r="Z6" s="280"/>
      <c r="AA6" s="280"/>
      <c r="AB6" s="286"/>
    </row>
    <row r="7" spans="2:37" ht="18.95" customHeight="1" x14ac:dyDescent="0.15">
      <c r="B7" s="314" t="s">
        <v>109</v>
      </c>
      <c r="C7" s="281" t="s">
        <v>123</v>
      </c>
      <c r="D7" s="283"/>
      <c r="E7" s="315">
        <v>34.28772</v>
      </c>
      <c r="F7" s="316"/>
      <c r="G7" s="317"/>
      <c r="H7" s="281" t="s">
        <v>132</v>
      </c>
      <c r="I7" s="282"/>
      <c r="J7" s="283"/>
      <c r="K7" s="318" t="s">
        <v>571</v>
      </c>
      <c r="L7" s="319"/>
      <c r="M7" s="326" t="s">
        <v>131</v>
      </c>
      <c r="N7" s="327"/>
      <c r="O7" s="281" t="s">
        <v>114</v>
      </c>
      <c r="P7" s="283"/>
      <c r="Q7" s="320" t="s">
        <v>574</v>
      </c>
      <c r="R7" s="321"/>
      <c r="S7" s="289" t="s">
        <v>130</v>
      </c>
      <c r="T7" s="281" t="s">
        <v>129</v>
      </c>
      <c r="U7" s="282"/>
      <c r="V7" s="282"/>
      <c r="W7" s="283"/>
      <c r="X7" s="83" t="s">
        <v>106</v>
      </c>
      <c r="Y7" s="77" t="s">
        <v>128</v>
      </c>
      <c r="Z7" s="84" t="s">
        <v>105</v>
      </c>
      <c r="AA7" s="284" t="s">
        <v>127</v>
      </c>
      <c r="AB7" s="284"/>
      <c r="AD7" s="4"/>
      <c r="AE7" s="2">
        <f>INT(E7/10000)</f>
        <v>0</v>
      </c>
      <c r="AF7" s="2">
        <f>INT(E7/100)-AE7*100</f>
        <v>0</v>
      </c>
      <c r="AG7" s="41">
        <f>E7-AE7*10000-AF7*100</f>
        <v>34.28772</v>
      </c>
      <c r="AH7" s="42">
        <f>ROUND(AE7+AF7/60+AG7/60/60,5)</f>
        <v>9.5200000000000007E-3</v>
      </c>
      <c r="AI7" s="42" t="str">
        <f>TEXT(AH7,"0.00000")</f>
        <v>0.00952</v>
      </c>
    </row>
    <row r="8" spans="2:37" ht="18.95" customHeight="1" x14ac:dyDescent="0.15">
      <c r="B8" s="268"/>
      <c r="C8" s="250" t="s">
        <v>120</v>
      </c>
      <c r="D8" s="251"/>
      <c r="E8" s="322">
        <v>131.96019000000001</v>
      </c>
      <c r="F8" s="323"/>
      <c r="G8" s="324"/>
      <c r="H8" s="250" t="s">
        <v>126</v>
      </c>
      <c r="I8" s="325"/>
      <c r="J8" s="251"/>
      <c r="K8" s="318"/>
      <c r="L8" s="319"/>
      <c r="M8" s="326"/>
      <c r="N8" s="327"/>
      <c r="O8" s="250" t="s">
        <v>125</v>
      </c>
      <c r="P8" s="251"/>
      <c r="Q8" s="257" t="s">
        <v>575</v>
      </c>
      <c r="R8" s="258"/>
      <c r="S8" s="290"/>
      <c r="T8" s="262" t="s">
        <v>124</v>
      </c>
      <c r="U8" s="252" t="s">
        <v>199</v>
      </c>
      <c r="V8" s="259"/>
      <c r="W8" s="253"/>
      <c r="X8" s="179"/>
      <c r="Y8" s="179"/>
      <c r="Z8" s="179"/>
      <c r="AA8" s="260"/>
      <c r="AB8" s="261"/>
      <c r="AD8" s="15"/>
      <c r="AE8" s="2">
        <f>INT(E8/10000)</f>
        <v>0</v>
      </c>
      <c r="AF8" s="2">
        <f>INT(E8/100)-AE8*100</f>
        <v>1</v>
      </c>
      <c r="AG8" s="41">
        <f>E8-AE8*10000-AF8*100</f>
        <v>31.960190000000011</v>
      </c>
      <c r="AH8" s="42">
        <f>ROUND(AE8+AF8/60+AG8/60/60,5)</f>
        <v>2.554E-2</v>
      </c>
      <c r="AI8" s="42" t="str">
        <f>TEXT(AH8,"0.00000")</f>
        <v>0.02554</v>
      </c>
    </row>
    <row r="9" spans="2:37" ht="18.95" customHeight="1" x14ac:dyDescent="0.15">
      <c r="B9" s="345" t="s">
        <v>102</v>
      </c>
      <c r="C9" s="250" t="s">
        <v>123</v>
      </c>
      <c r="D9" s="251"/>
      <c r="E9" s="342">
        <v>34.28763</v>
      </c>
      <c r="F9" s="343"/>
      <c r="G9" s="344"/>
      <c r="H9" s="346" t="s">
        <v>604</v>
      </c>
      <c r="I9" s="347"/>
      <c r="J9" s="347"/>
      <c r="K9" s="254" t="s">
        <v>584</v>
      </c>
      <c r="L9" s="256"/>
      <c r="M9" s="326"/>
      <c r="N9" s="327"/>
      <c r="O9" s="250" t="s">
        <v>122</v>
      </c>
      <c r="P9" s="251"/>
      <c r="Q9" s="350"/>
      <c r="R9" s="351"/>
      <c r="S9" s="290"/>
      <c r="T9" s="264"/>
      <c r="U9" s="252" t="s">
        <v>121</v>
      </c>
      <c r="V9" s="259"/>
      <c r="W9" s="253"/>
      <c r="X9" s="179"/>
      <c r="Y9" s="179"/>
      <c r="Z9" s="179"/>
      <c r="AA9" s="260"/>
      <c r="AB9" s="261"/>
      <c r="AD9" s="15"/>
    </row>
    <row r="10" spans="2:37" ht="18.95" customHeight="1" x14ac:dyDescent="0.15">
      <c r="B10" s="281"/>
      <c r="C10" s="250" t="s">
        <v>120</v>
      </c>
      <c r="D10" s="251"/>
      <c r="E10" s="342">
        <v>131.95912000000001</v>
      </c>
      <c r="F10" s="343"/>
      <c r="G10" s="344"/>
      <c r="H10" s="250" t="s">
        <v>119</v>
      </c>
      <c r="I10" s="325"/>
      <c r="J10" s="251"/>
      <c r="K10" s="257" t="s">
        <v>572</v>
      </c>
      <c r="L10" s="258"/>
      <c r="M10" s="328"/>
      <c r="N10" s="329"/>
      <c r="O10" s="250" t="s">
        <v>61</v>
      </c>
      <c r="P10" s="251"/>
      <c r="Q10" s="348"/>
      <c r="R10" s="349"/>
      <c r="S10" s="290"/>
      <c r="T10" s="263"/>
      <c r="U10" s="252" t="s">
        <v>118</v>
      </c>
      <c r="V10" s="259"/>
      <c r="W10" s="253"/>
      <c r="X10" s="179"/>
      <c r="Y10" s="179"/>
      <c r="Z10" s="179"/>
      <c r="AA10" s="260"/>
      <c r="AB10" s="261"/>
      <c r="AD10" s="15"/>
    </row>
    <row r="11" spans="2:37" ht="18.95" customHeight="1" x14ac:dyDescent="0.15">
      <c r="B11" s="250" t="s">
        <v>117</v>
      </c>
      <c r="C11" s="325"/>
      <c r="D11" s="251"/>
      <c r="E11" s="254" t="s">
        <v>581</v>
      </c>
      <c r="F11" s="255"/>
      <c r="G11" s="256"/>
      <c r="H11" s="250" t="s">
        <v>116</v>
      </c>
      <c r="I11" s="325"/>
      <c r="J11" s="251"/>
      <c r="K11" s="257" t="s">
        <v>572</v>
      </c>
      <c r="L11" s="258"/>
      <c r="M11" s="352" t="s">
        <v>115</v>
      </c>
      <c r="N11" s="353"/>
      <c r="O11" s="250" t="s">
        <v>114</v>
      </c>
      <c r="P11" s="251"/>
      <c r="Q11" s="354" t="s">
        <v>576</v>
      </c>
      <c r="R11" s="355"/>
      <c r="S11" s="290"/>
      <c r="T11" s="59" t="s">
        <v>113</v>
      </c>
      <c r="U11" s="252" t="s">
        <v>112</v>
      </c>
      <c r="V11" s="259"/>
      <c r="W11" s="253"/>
      <c r="X11" s="179"/>
      <c r="Y11" s="179"/>
      <c r="Z11" s="179"/>
      <c r="AA11" s="260"/>
      <c r="AB11" s="261"/>
      <c r="AD11" s="15"/>
    </row>
    <row r="12" spans="2:37" ht="18.95" customHeight="1" x14ac:dyDescent="0.15">
      <c r="B12" s="250" t="s">
        <v>111</v>
      </c>
      <c r="C12" s="325"/>
      <c r="D12" s="251"/>
      <c r="E12" s="254">
        <v>0</v>
      </c>
      <c r="F12" s="255"/>
      <c r="G12" s="76" t="s">
        <v>74</v>
      </c>
      <c r="H12" s="353" t="s">
        <v>110</v>
      </c>
      <c r="I12" s="289" t="s">
        <v>109</v>
      </c>
      <c r="J12" s="85" t="s">
        <v>101</v>
      </c>
      <c r="K12" s="254" t="s">
        <v>573</v>
      </c>
      <c r="L12" s="256"/>
      <c r="M12" s="328"/>
      <c r="N12" s="329"/>
      <c r="O12" s="250" t="s">
        <v>61</v>
      </c>
      <c r="P12" s="251"/>
      <c r="Q12" s="357"/>
      <c r="R12" s="358"/>
      <c r="S12" s="290"/>
      <c r="T12" s="262" t="s">
        <v>98</v>
      </c>
      <c r="U12" s="252" t="s">
        <v>97</v>
      </c>
      <c r="V12" s="259"/>
      <c r="W12" s="253"/>
      <c r="X12" s="179"/>
      <c r="Y12" s="179"/>
      <c r="Z12" s="179"/>
      <c r="AA12" s="260"/>
      <c r="AB12" s="261"/>
      <c r="AD12" s="15"/>
    </row>
    <row r="13" spans="2:37" ht="18.95" customHeight="1" x14ac:dyDescent="0.15">
      <c r="B13" s="345" t="s">
        <v>108</v>
      </c>
      <c r="C13" s="359"/>
      <c r="D13" s="360"/>
      <c r="E13" s="254"/>
      <c r="F13" s="255"/>
      <c r="G13" s="76" t="s">
        <v>378</v>
      </c>
      <c r="H13" s="327"/>
      <c r="I13" s="356"/>
      <c r="J13" s="85" t="s">
        <v>95</v>
      </c>
      <c r="K13" s="183">
        <v>1.75</v>
      </c>
      <c r="L13" s="74" t="s">
        <v>94</v>
      </c>
      <c r="M13" s="361" t="s">
        <v>107</v>
      </c>
      <c r="N13" s="362"/>
      <c r="O13" s="363"/>
      <c r="P13" s="83" t="s">
        <v>106</v>
      </c>
      <c r="Q13" s="72" t="s">
        <v>105</v>
      </c>
      <c r="R13" s="83" t="s">
        <v>61</v>
      </c>
      <c r="S13" s="290"/>
      <c r="T13" s="263"/>
      <c r="U13" s="252" t="s">
        <v>200</v>
      </c>
      <c r="V13" s="259"/>
      <c r="W13" s="253"/>
      <c r="X13" s="179"/>
      <c r="Y13" s="179"/>
      <c r="Z13" s="179"/>
      <c r="AA13" s="260"/>
      <c r="AB13" s="261"/>
      <c r="AD13" s="15"/>
      <c r="AF13" s="10"/>
      <c r="AG13" s="9"/>
      <c r="AH13" s="9"/>
      <c r="AI13" s="9"/>
      <c r="AJ13" s="11"/>
      <c r="AK13" s="7"/>
    </row>
    <row r="14" spans="2:37" ht="18.95" customHeight="1" x14ac:dyDescent="0.15">
      <c r="B14" s="345" t="s">
        <v>104</v>
      </c>
      <c r="C14" s="359"/>
      <c r="D14" s="360"/>
      <c r="E14" s="366">
        <v>2035</v>
      </c>
      <c r="F14" s="367"/>
      <c r="G14" s="80" t="s">
        <v>103</v>
      </c>
      <c r="H14" s="327"/>
      <c r="I14" s="289" t="s">
        <v>102</v>
      </c>
      <c r="J14" s="85" t="s">
        <v>101</v>
      </c>
      <c r="K14" s="254" t="s">
        <v>573</v>
      </c>
      <c r="L14" s="256"/>
      <c r="M14" s="289" t="s">
        <v>100</v>
      </c>
      <c r="N14" s="252" t="s">
        <v>99</v>
      </c>
      <c r="O14" s="253"/>
      <c r="P14" s="178"/>
      <c r="Q14" s="179"/>
      <c r="R14" s="180"/>
      <c r="S14" s="290"/>
      <c r="T14" s="262" t="s">
        <v>88</v>
      </c>
      <c r="U14" s="252" t="s">
        <v>201</v>
      </c>
      <c r="V14" s="259"/>
      <c r="W14" s="253"/>
      <c r="X14" s="179"/>
      <c r="Y14" s="179"/>
      <c r="Z14" s="179"/>
      <c r="AA14" s="260"/>
      <c r="AB14" s="261"/>
      <c r="AD14" s="15"/>
      <c r="AF14" s="10"/>
      <c r="AG14" s="9"/>
      <c r="AH14" s="9"/>
      <c r="AI14" s="9"/>
      <c r="AJ14" s="11"/>
      <c r="AK14" s="7"/>
    </row>
    <row r="15" spans="2:37" ht="18.95" customHeight="1" x14ac:dyDescent="0.15">
      <c r="B15" s="60"/>
      <c r="C15" s="250" t="s">
        <v>96</v>
      </c>
      <c r="D15" s="251"/>
      <c r="E15" s="364">
        <v>7.5</v>
      </c>
      <c r="F15" s="365"/>
      <c r="G15" s="76" t="s">
        <v>74</v>
      </c>
      <c r="H15" s="329"/>
      <c r="I15" s="356"/>
      <c r="J15" s="61" t="s">
        <v>95</v>
      </c>
      <c r="K15" s="187">
        <v>1.45</v>
      </c>
      <c r="L15" s="62" t="s">
        <v>94</v>
      </c>
      <c r="M15" s="290"/>
      <c r="N15" s="252" t="s">
        <v>93</v>
      </c>
      <c r="O15" s="253"/>
      <c r="P15" s="178"/>
      <c r="Q15" s="179"/>
      <c r="R15" s="180"/>
      <c r="S15" s="290"/>
      <c r="T15" s="264"/>
      <c r="U15" s="265" t="s">
        <v>86</v>
      </c>
      <c r="V15" s="266"/>
      <c r="W15" s="267"/>
      <c r="X15" s="184"/>
      <c r="Y15" s="179"/>
      <c r="Z15" s="179"/>
      <c r="AA15" s="260"/>
      <c r="AB15" s="261"/>
      <c r="AD15" s="15"/>
      <c r="AF15" s="10"/>
      <c r="AG15" s="9"/>
      <c r="AH15" s="9"/>
      <c r="AI15" s="9"/>
      <c r="AJ15" s="11"/>
      <c r="AK15" s="7"/>
    </row>
    <row r="16" spans="2:37" ht="18.95" customHeight="1" x14ac:dyDescent="0.15">
      <c r="B16" s="290" t="s">
        <v>92</v>
      </c>
      <c r="C16" s="345" t="s">
        <v>91</v>
      </c>
      <c r="D16" s="360"/>
      <c r="E16" s="364">
        <v>3.5</v>
      </c>
      <c r="F16" s="365"/>
      <c r="G16" s="78" t="s">
        <v>74</v>
      </c>
      <c r="H16" s="289" t="s">
        <v>90</v>
      </c>
      <c r="I16" s="250" t="s">
        <v>77</v>
      </c>
      <c r="J16" s="251"/>
      <c r="K16" s="183"/>
      <c r="L16" s="74" t="s">
        <v>69</v>
      </c>
      <c r="M16" s="290"/>
      <c r="N16" s="252" t="s">
        <v>89</v>
      </c>
      <c r="O16" s="253"/>
      <c r="P16" s="178"/>
      <c r="Q16" s="179"/>
      <c r="R16" s="180"/>
      <c r="S16" s="290"/>
      <c r="T16" s="264"/>
      <c r="U16" s="268"/>
      <c r="V16" s="269"/>
      <c r="W16" s="270"/>
      <c r="X16" s="179"/>
      <c r="Y16" s="179"/>
      <c r="Z16" s="179"/>
      <c r="AA16" s="260"/>
      <c r="AB16" s="261"/>
      <c r="AD16" s="15"/>
      <c r="AF16" s="10"/>
      <c r="AG16" s="9"/>
      <c r="AH16" s="9"/>
      <c r="AI16" s="9"/>
      <c r="AJ16" s="11"/>
      <c r="AK16" s="7"/>
    </row>
    <row r="17" spans="2:37" ht="18.95" customHeight="1" x14ac:dyDescent="0.15">
      <c r="B17" s="290"/>
      <c r="C17" s="281"/>
      <c r="D17" s="283"/>
      <c r="E17" s="364">
        <v>3.5</v>
      </c>
      <c r="F17" s="365"/>
      <c r="G17" s="78" t="s">
        <v>74</v>
      </c>
      <c r="H17" s="290"/>
      <c r="I17" s="345" t="s">
        <v>73</v>
      </c>
      <c r="J17" s="360"/>
      <c r="K17" s="183"/>
      <c r="L17" s="74" t="s">
        <v>69</v>
      </c>
      <c r="M17" s="290"/>
      <c r="N17" s="252" t="s">
        <v>87</v>
      </c>
      <c r="O17" s="253"/>
      <c r="P17" s="181"/>
      <c r="Q17" s="179"/>
      <c r="R17" s="180"/>
      <c r="S17" s="290"/>
      <c r="T17" s="264"/>
      <c r="U17" s="252" t="s">
        <v>83</v>
      </c>
      <c r="V17" s="259"/>
      <c r="W17" s="253"/>
      <c r="X17" s="179"/>
      <c r="Y17" s="179"/>
      <c r="Z17" s="178"/>
      <c r="AA17" s="257"/>
      <c r="AB17" s="258"/>
      <c r="AD17" s="15"/>
      <c r="AF17" s="10"/>
      <c r="AG17" s="9"/>
      <c r="AH17" s="9"/>
      <c r="AI17" s="9"/>
      <c r="AJ17" s="8"/>
      <c r="AK17" s="7"/>
    </row>
    <row r="18" spans="2:37" ht="18.95" customHeight="1" x14ac:dyDescent="0.15">
      <c r="B18" s="63"/>
      <c r="C18" s="250" t="s">
        <v>85</v>
      </c>
      <c r="D18" s="251"/>
      <c r="E18" s="364">
        <v>0.5</v>
      </c>
      <c r="F18" s="365"/>
      <c r="G18" s="78" t="s">
        <v>74</v>
      </c>
      <c r="H18" s="290"/>
      <c r="I18" s="281"/>
      <c r="J18" s="283"/>
      <c r="K18" s="183"/>
      <c r="L18" s="74" t="s">
        <v>69</v>
      </c>
      <c r="M18" s="290"/>
      <c r="N18" s="252" t="s">
        <v>84</v>
      </c>
      <c r="O18" s="253"/>
      <c r="P18" s="181"/>
      <c r="Q18" s="179"/>
      <c r="R18" s="180"/>
      <c r="S18" s="290"/>
      <c r="T18" s="264"/>
      <c r="U18" s="268" t="s">
        <v>80</v>
      </c>
      <c r="V18" s="269"/>
      <c r="W18" s="270"/>
      <c r="X18" s="185"/>
      <c r="Y18" s="185"/>
      <c r="Z18" s="186"/>
      <c r="AA18" s="260"/>
      <c r="AB18" s="261"/>
      <c r="AD18" s="15"/>
      <c r="AF18" s="10"/>
      <c r="AG18" s="9"/>
      <c r="AH18" s="9"/>
      <c r="AI18" s="9"/>
      <c r="AJ18" s="8"/>
      <c r="AK18" s="7"/>
    </row>
    <row r="19" spans="2:37" ht="18.95" customHeight="1" x14ac:dyDescent="0.15">
      <c r="B19" s="290" t="s">
        <v>82</v>
      </c>
      <c r="C19" s="281" t="s">
        <v>81</v>
      </c>
      <c r="D19" s="283"/>
      <c r="E19" s="254">
        <v>4.5</v>
      </c>
      <c r="F19" s="255"/>
      <c r="G19" s="81" t="s">
        <v>74</v>
      </c>
      <c r="H19" s="356"/>
      <c r="I19" s="250" t="s">
        <v>70</v>
      </c>
      <c r="J19" s="251"/>
      <c r="K19" s="183"/>
      <c r="L19" s="74" t="s">
        <v>69</v>
      </c>
      <c r="M19" s="290"/>
      <c r="N19" s="252"/>
      <c r="O19" s="253"/>
      <c r="P19" s="181"/>
      <c r="Q19" s="179"/>
      <c r="R19" s="180"/>
      <c r="S19" s="290"/>
      <c r="T19" s="262" t="s">
        <v>76</v>
      </c>
      <c r="U19" s="252" t="s">
        <v>202</v>
      </c>
      <c r="V19" s="259"/>
      <c r="W19" s="253"/>
      <c r="X19" s="185"/>
      <c r="Y19" s="185"/>
      <c r="Z19" s="179"/>
      <c r="AA19" s="260"/>
      <c r="AB19" s="261"/>
      <c r="AD19" s="15"/>
    </row>
    <row r="20" spans="2:37" ht="18.95" customHeight="1" x14ac:dyDescent="0.15">
      <c r="B20" s="290"/>
      <c r="C20" s="250" t="s">
        <v>79</v>
      </c>
      <c r="D20" s="251"/>
      <c r="E20" s="254"/>
      <c r="F20" s="255"/>
      <c r="G20" s="76" t="s">
        <v>74</v>
      </c>
      <c r="H20" s="289" t="s">
        <v>78</v>
      </c>
      <c r="I20" s="250" t="s">
        <v>77</v>
      </c>
      <c r="J20" s="251"/>
      <c r="K20" s="188"/>
      <c r="L20" s="55" t="s">
        <v>69</v>
      </c>
      <c r="M20" s="290"/>
      <c r="N20" s="252"/>
      <c r="O20" s="253"/>
      <c r="P20" s="181"/>
      <c r="Q20" s="182"/>
      <c r="R20" s="180"/>
      <c r="S20" s="290"/>
      <c r="T20" s="264"/>
      <c r="U20" s="252" t="s">
        <v>72</v>
      </c>
      <c r="V20" s="259"/>
      <c r="W20" s="253"/>
      <c r="X20" s="185"/>
      <c r="Y20" s="185"/>
      <c r="Z20" s="179"/>
      <c r="AA20" s="260"/>
      <c r="AB20" s="261"/>
      <c r="AD20" s="15"/>
    </row>
    <row r="21" spans="2:37" ht="18.95" customHeight="1" x14ac:dyDescent="0.15">
      <c r="B21" s="356"/>
      <c r="C21" s="250" t="s">
        <v>75</v>
      </c>
      <c r="D21" s="251"/>
      <c r="E21" s="254">
        <v>4.5</v>
      </c>
      <c r="F21" s="255"/>
      <c r="G21" s="76" t="s">
        <v>74</v>
      </c>
      <c r="H21" s="290"/>
      <c r="I21" s="250" t="s">
        <v>73</v>
      </c>
      <c r="J21" s="251"/>
      <c r="K21" s="183"/>
      <c r="L21" s="73" t="s">
        <v>69</v>
      </c>
      <c r="M21" s="290"/>
      <c r="N21" s="252"/>
      <c r="O21" s="253"/>
      <c r="P21" s="181"/>
      <c r="Q21" s="182"/>
      <c r="R21" s="180"/>
      <c r="S21" s="290"/>
      <c r="T21" s="264"/>
      <c r="U21" s="252" t="s">
        <v>68</v>
      </c>
      <c r="V21" s="259"/>
      <c r="W21" s="253"/>
      <c r="X21" s="185"/>
      <c r="Y21" s="185"/>
      <c r="Z21" s="179"/>
      <c r="AA21" s="260"/>
      <c r="AB21" s="261"/>
      <c r="AD21" s="15"/>
    </row>
    <row r="22" spans="2:37" ht="18.95" customHeight="1" x14ac:dyDescent="0.15">
      <c r="B22" s="61"/>
      <c r="C22" s="64" t="s">
        <v>71</v>
      </c>
      <c r="D22" s="65"/>
      <c r="E22" s="368">
        <v>3</v>
      </c>
      <c r="F22" s="369"/>
      <c r="G22" s="369"/>
      <c r="H22" s="356"/>
      <c r="I22" s="250" t="s">
        <v>70</v>
      </c>
      <c r="J22" s="251"/>
      <c r="K22" s="187"/>
      <c r="L22" s="62" t="s">
        <v>69</v>
      </c>
      <c r="M22" s="287"/>
      <c r="N22" s="288"/>
      <c r="O22" s="288"/>
      <c r="P22" s="370"/>
      <c r="Q22" s="287"/>
      <c r="R22" s="370"/>
      <c r="S22" s="290"/>
      <c r="T22" s="264"/>
      <c r="U22" s="252" t="s">
        <v>203</v>
      </c>
      <c r="V22" s="259"/>
      <c r="W22" s="253"/>
      <c r="X22" s="185"/>
      <c r="Y22" s="185"/>
      <c r="Z22" s="179"/>
      <c r="AA22" s="260"/>
      <c r="AB22" s="261"/>
      <c r="AD22" s="15"/>
    </row>
    <row r="23" spans="2:37" ht="18.95" customHeight="1" x14ac:dyDescent="0.15">
      <c r="B23" s="290" t="s">
        <v>67</v>
      </c>
      <c r="C23" s="64" t="s">
        <v>66</v>
      </c>
      <c r="D23" s="65"/>
      <c r="E23" s="376">
        <v>0</v>
      </c>
      <c r="F23" s="377"/>
      <c r="G23" s="377"/>
      <c r="H23" s="289" t="s">
        <v>65</v>
      </c>
      <c r="I23" s="250" t="s">
        <v>64</v>
      </c>
      <c r="J23" s="251"/>
      <c r="K23" s="250" t="s">
        <v>63</v>
      </c>
      <c r="L23" s="251"/>
      <c r="M23" s="252" t="s">
        <v>62</v>
      </c>
      <c r="N23" s="259"/>
      <c r="O23" s="259"/>
      <c r="P23" s="253"/>
      <c r="Q23" s="252" t="s">
        <v>61</v>
      </c>
      <c r="R23" s="253"/>
      <c r="S23" s="271" t="s">
        <v>207</v>
      </c>
      <c r="T23" s="272"/>
      <c r="U23" s="252" t="s">
        <v>206</v>
      </c>
      <c r="V23" s="259"/>
      <c r="W23" s="253"/>
      <c r="X23" s="185"/>
      <c r="Y23" s="185"/>
      <c r="Z23" s="179"/>
      <c r="AA23" s="260"/>
      <c r="AB23" s="261"/>
      <c r="AD23" s="15"/>
    </row>
    <row r="24" spans="2:37" ht="18.95" customHeight="1" x14ac:dyDescent="0.15">
      <c r="B24" s="290"/>
      <c r="C24" s="289" t="s">
        <v>60</v>
      </c>
      <c r="D24" s="252" t="s">
        <v>59</v>
      </c>
      <c r="E24" s="259"/>
      <c r="F24" s="371"/>
      <c r="G24" s="372"/>
      <c r="H24" s="290"/>
      <c r="I24" s="254"/>
      <c r="J24" s="256"/>
      <c r="K24" s="254"/>
      <c r="L24" s="256"/>
      <c r="M24" s="254"/>
      <c r="N24" s="255"/>
      <c r="O24" s="255"/>
      <c r="P24" s="256"/>
      <c r="Q24" s="254"/>
      <c r="R24" s="256"/>
      <c r="S24" s="273"/>
      <c r="T24" s="274"/>
      <c r="U24" s="252"/>
      <c r="V24" s="259"/>
      <c r="W24" s="253"/>
      <c r="X24" s="179"/>
      <c r="Y24" s="179"/>
      <c r="Z24" s="179"/>
      <c r="AA24" s="260"/>
      <c r="AB24" s="261"/>
      <c r="AD24" s="15"/>
    </row>
    <row r="25" spans="2:37" ht="18.95" customHeight="1" x14ac:dyDescent="0.15">
      <c r="B25" s="290"/>
      <c r="C25" s="290"/>
      <c r="D25" s="252" t="s">
        <v>58</v>
      </c>
      <c r="E25" s="259"/>
      <c r="F25" s="371"/>
      <c r="G25" s="372"/>
      <c r="H25" s="290"/>
      <c r="I25" s="254"/>
      <c r="J25" s="256"/>
      <c r="K25" s="254"/>
      <c r="L25" s="256"/>
      <c r="M25" s="254"/>
      <c r="N25" s="255"/>
      <c r="O25" s="255"/>
      <c r="P25" s="256"/>
      <c r="Q25" s="254"/>
      <c r="R25" s="256"/>
      <c r="S25" s="273"/>
      <c r="T25" s="274"/>
      <c r="U25" s="252"/>
      <c r="V25" s="259"/>
      <c r="W25" s="253"/>
      <c r="X25" s="179"/>
      <c r="Y25" s="179"/>
      <c r="Z25" s="179"/>
      <c r="AA25" s="260"/>
      <c r="AB25" s="261"/>
      <c r="AD25" s="15"/>
    </row>
    <row r="26" spans="2:37" ht="18.95" customHeight="1" x14ac:dyDescent="0.15">
      <c r="B26" s="290"/>
      <c r="C26" s="290"/>
      <c r="D26" s="252" t="s">
        <v>57</v>
      </c>
      <c r="E26" s="259"/>
      <c r="F26" s="371"/>
      <c r="G26" s="372"/>
      <c r="H26" s="290"/>
      <c r="I26" s="254"/>
      <c r="J26" s="256"/>
      <c r="K26" s="254"/>
      <c r="L26" s="256"/>
      <c r="M26" s="254"/>
      <c r="N26" s="255"/>
      <c r="O26" s="255"/>
      <c r="P26" s="256"/>
      <c r="Q26" s="254"/>
      <c r="R26" s="256"/>
      <c r="S26" s="275"/>
      <c r="T26" s="276"/>
      <c r="U26" s="252"/>
      <c r="V26" s="259"/>
      <c r="W26" s="253"/>
      <c r="X26" s="179"/>
      <c r="Y26" s="179"/>
      <c r="Z26" s="179"/>
      <c r="AA26" s="260"/>
      <c r="AB26" s="261"/>
      <c r="AD26" s="15"/>
    </row>
    <row r="27" spans="2:37" ht="18.95" customHeight="1" x14ac:dyDescent="0.15">
      <c r="B27" s="66"/>
      <c r="C27" s="356"/>
      <c r="D27" s="252" t="s">
        <v>56</v>
      </c>
      <c r="E27" s="259"/>
      <c r="F27" s="371"/>
      <c r="G27" s="372"/>
      <c r="H27" s="356"/>
      <c r="I27" s="254"/>
      <c r="J27" s="256"/>
      <c r="K27" s="254"/>
      <c r="L27" s="256"/>
      <c r="M27" s="254"/>
      <c r="N27" s="255"/>
      <c r="O27" s="255"/>
      <c r="P27" s="256"/>
      <c r="Q27" s="254"/>
      <c r="R27" s="256"/>
      <c r="S27" s="273" t="s">
        <v>55</v>
      </c>
      <c r="T27" s="274"/>
      <c r="U27" s="252" t="s">
        <v>54</v>
      </c>
      <c r="V27" s="259"/>
      <c r="W27" s="253"/>
      <c r="X27" s="179"/>
      <c r="Y27" s="179"/>
      <c r="Z27" s="179"/>
      <c r="AA27" s="260"/>
      <c r="AB27" s="261"/>
      <c r="AD27" s="15"/>
    </row>
    <row r="28" spans="2:37" ht="18.95" customHeight="1" x14ac:dyDescent="0.15">
      <c r="B28" s="64" t="s">
        <v>53</v>
      </c>
      <c r="C28" s="67"/>
      <c r="D28" s="65"/>
      <c r="E28" s="254" t="s">
        <v>360</v>
      </c>
      <c r="F28" s="255"/>
      <c r="G28" s="255"/>
      <c r="H28" s="255"/>
      <c r="I28" s="255"/>
      <c r="J28" s="255"/>
      <c r="K28" s="373"/>
      <c r="L28" s="374"/>
      <c r="M28" s="374"/>
      <c r="N28" s="374"/>
      <c r="O28" s="374"/>
      <c r="P28" s="374"/>
      <c r="Q28" s="374"/>
      <c r="R28" s="375"/>
      <c r="S28" s="275"/>
      <c r="T28" s="276"/>
      <c r="U28" s="252" t="s">
        <v>52</v>
      </c>
      <c r="V28" s="259"/>
      <c r="W28" s="253"/>
      <c r="X28" s="179"/>
      <c r="Y28" s="179"/>
      <c r="Z28" s="179"/>
      <c r="AA28" s="260"/>
      <c r="AB28" s="261"/>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7"/>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EC621530-D0B1-472A-A481-116B7D385E39}"/>
    <dataValidation allowBlank="1" showInputMessage="1" showErrorMessage="1" prompt="緯度を小数点以下５桁まで入力する。" sqref="E7:G7 E9:G9" xr:uid="{9847BC15-F1D8-4328-9A78-C750CBE28CA1}"/>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47" t="s">
        <v>241</v>
      </c>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L3" s="447"/>
      <c r="AM3" s="447"/>
      <c r="AN3" s="447"/>
    </row>
    <row r="4" spans="2:40" ht="20.100000000000001" customHeight="1" x14ac:dyDescent="0.15">
      <c r="B4" s="448" t="s">
        <v>161</v>
      </c>
      <c r="C4" s="448"/>
      <c r="D4" s="448"/>
      <c r="E4" s="449" t="s">
        <v>586</v>
      </c>
      <c r="F4" s="450"/>
      <c r="G4" s="450"/>
      <c r="H4" s="450"/>
      <c r="I4" s="451"/>
      <c r="J4" s="452" t="s">
        <v>160</v>
      </c>
      <c r="K4" s="452"/>
      <c r="L4" s="452"/>
      <c r="M4" s="453" t="s">
        <v>590</v>
      </c>
      <c r="N4" s="454"/>
      <c r="O4" s="454"/>
      <c r="P4" s="454"/>
      <c r="Q4" s="454"/>
      <c r="R4" s="455"/>
      <c r="S4" s="460" t="s">
        <v>134</v>
      </c>
      <c r="T4" s="460"/>
      <c r="U4" s="460"/>
      <c r="V4" s="460"/>
      <c r="W4" s="460"/>
      <c r="X4" s="460"/>
      <c r="Y4" s="463" t="s">
        <v>595</v>
      </c>
      <c r="Z4" s="464"/>
      <c r="AA4" s="464"/>
      <c r="AB4" s="464"/>
      <c r="AC4" s="464"/>
      <c r="AD4" s="465"/>
      <c r="AE4" s="446" t="s">
        <v>133</v>
      </c>
      <c r="AF4" s="446"/>
      <c r="AG4" s="446"/>
      <c r="AH4" s="446"/>
      <c r="AI4" s="461">
        <v>45875</v>
      </c>
      <c r="AJ4" s="462"/>
      <c r="AK4" s="462"/>
      <c r="AL4" s="462"/>
      <c r="AM4" s="462"/>
      <c r="AN4" s="462"/>
    </row>
    <row r="5" spans="2:40" ht="20.100000000000001" customHeight="1" x14ac:dyDescent="0.15">
      <c r="B5" s="456" t="s">
        <v>0</v>
      </c>
      <c r="C5" s="456"/>
      <c r="D5" s="456"/>
      <c r="E5" s="457" t="s">
        <v>588</v>
      </c>
      <c r="F5" s="458"/>
      <c r="G5" s="458"/>
      <c r="H5" s="458"/>
      <c r="I5" s="459"/>
      <c r="J5" s="413" t="s">
        <v>1</v>
      </c>
      <c r="K5" s="413"/>
      <c r="L5" s="413"/>
      <c r="M5" s="453" t="s">
        <v>592</v>
      </c>
      <c r="N5" s="454"/>
      <c r="O5" s="454"/>
      <c r="P5" s="454"/>
      <c r="Q5" s="454"/>
      <c r="R5" s="455"/>
      <c r="S5" s="460"/>
      <c r="T5" s="460"/>
      <c r="U5" s="460"/>
      <c r="V5" s="460"/>
      <c r="W5" s="460"/>
      <c r="X5" s="460"/>
      <c r="Y5" s="466"/>
      <c r="Z5" s="467"/>
      <c r="AA5" s="467"/>
      <c r="AB5" s="467"/>
      <c r="AC5" s="467"/>
      <c r="AD5" s="468"/>
      <c r="AE5" s="446"/>
      <c r="AF5" s="446"/>
      <c r="AG5" s="446"/>
      <c r="AH5" s="446"/>
      <c r="AI5" s="462"/>
      <c r="AJ5" s="462"/>
      <c r="AK5" s="462"/>
      <c r="AL5" s="462"/>
      <c r="AM5" s="462"/>
      <c r="AN5" s="462"/>
    </row>
    <row r="6" spans="2:40" ht="13.5" customHeight="1" x14ac:dyDescent="0.15">
      <c r="B6" s="412" t="s">
        <v>159</v>
      </c>
      <c r="C6" s="412" t="s">
        <v>158</v>
      </c>
      <c r="D6" s="424" t="s">
        <v>157</v>
      </c>
      <c r="E6" s="425"/>
      <c r="F6" s="428" t="s">
        <v>156</v>
      </c>
      <c r="G6" s="429"/>
      <c r="H6" s="429"/>
      <c r="I6" s="429"/>
      <c r="J6" s="430"/>
      <c r="K6" s="434" t="s">
        <v>155</v>
      </c>
      <c r="L6" s="435"/>
      <c r="M6" s="435"/>
      <c r="N6" s="436"/>
      <c r="O6" s="396" t="s">
        <v>154</v>
      </c>
      <c r="P6" s="397"/>
      <c r="Q6" s="397"/>
      <c r="R6" s="397"/>
      <c r="S6" s="392"/>
      <c r="T6" s="392"/>
      <c r="U6" s="392"/>
      <c r="V6" s="392"/>
      <c r="W6" s="392"/>
      <c r="X6" s="392"/>
      <c r="Y6" s="392"/>
      <c r="Z6" s="392"/>
      <c r="AA6" s="392"/>
      <c r="AB6" s="392"/>
      <c r="AC6" s="392"/>
      <c r="AD6" s="393"/>
      <c r="AE6" s="440" t="s">
        <v>153</v>
      </c>
      <c r="AF6" s="441"/>
      <c r="AG6" s="441"/>
      <c r="AH6" s="441"/>
      <c r="AI6" s="441"/>
      <c r="AJ6" s="442"/>
      <c r="AK6" s="392" t="s">
        <v>152</v>
      </c>
      <c r="AL6" s="392"/>
      <c r="AM6" s="392"/>
      <c r="AN6" s="393"/>
    </row>
    <row r="7" spans="2:40" ht="13.5" customHeight="1" x14ac:dyDescent="0.15">
      <c r="B7" s="412"/>
      <c r="C7" s="414"/>
      <c r="D7" s="426"/>
      <c r="E7" s="427"/>
      <c r="F7" s="431"/>
      <c r="G7" s="432"/>
      <c r="H7" s="432"/>
      <c r="I7" s="432"/>
      <c r="J7" s="433"/>
      <c r="K7" s="437"/>
      <c r="L7" s="438"/>
      <c r="M7" s="438"/>
      <c r="N7" s="439"/>
      <c r="O7" s="446" t="s">
        <v>393</v>
      </c>
      <c r="P7" s="446"/>
      <c r="Q7" s="446"/>
      <c r="R7" s="167" t="s">
        <v>394</v>
      </c>
      <c r="S7" s="446" t="s">
        <v>395</v>
      </c>
      <c r="T7" s="446"/>
      <c r="U7" s="446" t="s">
        <v>396</v>
      </c>
      <c r="V7" s="446"/>
      <c r="W7" s="446"/>
      <c r="X7" s="446"/>
      <c r="Y7" s="400" t="s">
        <v>397</v>
      </c>
      <c r="Z7" s="401"/>
      <c r="AA7" s="401"/>
      <c r="AB7" s="402"/>
      <c r="AC7" s="387" t="s">
        <v>140</v>
      </c>
      <c r="AD7" s="388"/>
      <c r="AE7" s="443"/>
      <c r="AF7" s="444"/>
      <c r="AG7" s="444"/>
      <c r="AH7" s="444"/>
      <c r="AI7" s="444"/>
      <c r="AJ7" s="445"/>
      <c r="AK7" s="392"/>
      <c r="AL7" s="392"/>
      <c r="AM7" s="392"/>
      <c r="AN7" s="393"/>
    </row>
    <row r="8" spans="2:40" ht="13.5" customHeight="1" x14ac:dyDescent="0.15">
      <c r="B8" s="413"/>
      <c r="C8" s="415"/>
      <c r="D8" s="168" t="s">
        <v>151</v>
      </c>
      <c r="E8" s="169" t="s">
        <v>150</v>
      </c>
      <c r="F8" s="413" t="s">
        <v>149</v>
      </c>
      <c r="G8" s="413"/>
      <c r="H8" s="413"/>
      <c r="I8" s="408" t="s">
        <v>148</v>
      </c>
      <c r="J8" s="408" t="s">
        <v>147</v>
      </c>
      <c r="K8" s="408" t="s">
        <v>146</v>
      </c>
      <c r="L8" s="410" t="s">
        <v>145</v>
      </c>
      <c r="M8" s="387" t="s">
        <v>140</v>
      </c>
      <c r="N8" s="416"/>
      <c r="O8" s="404" t="s">
        <v>379</v>
      </c>
      <c r="P8" s="404" t="s">
        <v>380</v>
      </c>
      <c r="Q8" s="404" t="s">
        <v>381</v>
      </c>
      <c r="R8" s="404" t="s">
        <v>382</v>
      </c>
      <c r="S8" s="406" t="s">
        <v>383</v>
      </c>
      <c r="T8" s="406" t="s">
        <v>384</v>
      </c>
      <c r="U8" s="406" t="s">
        <v>385</v>
      </c>
      <c r="V8" s="404" t="s">
        <v>386</v>
      </c>
      <c r="W8" s="406" t="s">
        <v>387</v>
      </c>
      <c r="X8" s="406" t="s">
        <v>388</v>
      </c>
      <c r="Y8" s="404" t="s">
        <v>389</v>
      </c>
      <c r="Z8" s="404" t="s">
        <v>390</v>
      </c>
      <c r="AA8" s="404" t="s">
        <v>391</v>
      </c>
      <c r="AB8" s="406" t="s">
        <v>392</v>
      </c>
      <c r="AC8" s="398"/>
      <c r="AD8" s="399"/>
      <c r="AE8" s="418" t="s">
        <v>144</v>
      </c>
      <c r="AF8" s="420" t="s">
        <v>143</v>
      </c>
      <c r="AG8" s="420" t="s">
        <v>142</v>
      </c>
      <c r="AH8" s="422" t="s">
        <v>141</v>
      </c>
      <c r="AI8" s="387" t="s">
        <v>140</v>
      </c>
      <c r="AJ8" s="388"/>
      <c r="AK8" s="392"/>
      <c r="AL8" s="392"/>
      <c r="AM8" s="392"/>
      <c r="AN8" s="393"/>
    </row>
    <row r="9" spans="2:40" x14ac:dyDescent="0.15">
      <c r="B9" s="413"/>
      <c r="C9" s="170" t="s">
        <v>139</v>
      </c>
      <c r="D9" s="171" t="s">
        <v>138</v>
      </c>
      <c r="E9" s="171" t="s">
        <v>137</v>
      </c>
      <c r="F9" s="413"/>
      <c r="G9" s="413"/>
      <c r="H9" s="413"/>
      <c r="I9" s="409"/>
      <c r="J9" s="409"/>
      <c r="K9" s="409"/>
      <c r="L9" s="411"/>
      <c r="M9" s="417"/>
      <c r="N9" s="395"/>
      <c r="O9" s="405"/>
      <c r="P9" s="405"/>
      <c r="Q9" s="405"/>
      <c r="R9" s="405"/>
      <c r="S9" s="407"/>
      <c r="T9" s="407"/>
      <c r="U9" s="407"/>
      <c r="V9" s="405"/>
      <c r="W9" s="407"/>
      <c r="X9" s="407"/>
      <c r="Y9" s="405"/>
      <c r="Z9" s="405"/>
      <c r="AA9" s="405"/>
      <c r="AB9" s="407"/>
      <c r="AC9" s="389"/>
      <c r="AD9" s="390"/>
      <c r="AE9" s="419"/>
      <c r="AF9" s="421"/>
      <c r="AG9" s="421"/>
      <c r="AH9" s="423"/>
      <c r="AI9" s="389"/>
      <c r="AJ9" s="390"/>
      <c r="AK9" s="394"/>
      <c r="AL9" s="394"/>
      <c r="AM9" s="394"/>
      <c r="AN9" s="395"/>
    </row>
    <row r="10" spans="2:40" ht="13.5" customHeight="1" x14ac:dyDescent="0.15">
      <c r="B10" s="193" t="s">
        <v>577</v>
      </c>
      <c r="C10" s="194">
        <v>1.75</v>
      </c>
      <c r="D10" s="194">
        <v>0</v>
      </c>
      <c r="E10" s="194">
        <v>1.75</v>
      </c>
      <c r="F10" s="380" t="s">
        <v>582</v>
      </c>
      <c r="G10" s="403"/>
      <c r="H10" s="391"/>
      <c r="I10" s="189"/>
      <c r="J10" s="190"/>
      <c r="K10" s="189"/>
      <c r="L10" s="189"/>
      <c r="M10" s="380"/>
      <c r="N10" s="381"/>
      <c r="O10" s="189"/>
      <c r="P10" s="189"/>
      <c r="Q10" s="189"/>
      <c r="R10" s="189"/>
      <c r="S10" s="189"/>
      <c r="T10" s="189"/>
      <c r="U10" s="189"/>
      <c r="V10" s="189"/>
      <c r="W10" s="189"/>
      <c r="X10" s="189"/>
      <c r="Y10" s="189"/>
      <c r="Z10" s="189"/>
      <c r="AA10" s="191"/>
      <c r="AB10" s="192"/>
      <c r="AC10" s="382"/>
      <c r="AD10" s="383"/>
      <c r="AE10" s="189"/>
      <c r="AF10" s="189"/>
      <c r="AG10" s="189"/>
      <c r="AH10" s="189"/>
      <c r="AI10" s="378"/>
      <c r="AJ10" s="379"/>
      <c r="AK10" s="384"/>
      <c r="AL10" s="385"/>
      <c r="AM10" s="385"/>
      <c r="AN10" s="386"/>
    </row>
    <row r="11" spans="2:40" ht="13.5" customHeight="1" x14ac:dyDescent="0.15">
      <c r="B11" s="193">
        <v>1</v>
      </c>
      <c r="C11" s="194">
        <v>2.5499999999999998</v>
      </c>
      <c r="D11" s="194">
        <v>1.75</v>
      </c>
      <c r="E11" s="194">
        <v>4.3</v>
      </c>
      <c r="F11" s="378"/>
      <c r="G11" s="379"/>
      <c r="H11" s="379"/>
      <c r="I11" s="189"/>
      <c r="J11" s="190"/>
      <c r="K11" s="189"/>
      <c r="L11" s="189"/>
      <c r="M11" s="380"/>
      <c r="N11" s="381"/>
      <c r="O11" s="189"/>
      <c r="P11" s="189"/>
      <c r="Q11" s="189"/>
      <c r="R11" s="189"/>
      <c r="S11" s="189"/>
      <c r="T11" s="189"/>
      <c r="U11" s="189"/>
      <c r="V11" s="189"/>
      <c r="W11" s="189"/>
      <c r="X11" s="189"/>
      <c r="Y11" s="189"/>
      <c r="Z11" s="189"/>
      <c r="AA11" s="191"/>
      <c r="AB11" s="192"/>
      <c r="AC11" s="382"/>
      <c r="AD11" s="383"/>
      <c r="AE11" s="189"/>
      <c r="AF11" s="189"/>
      <c r="AG11" s="189"/>
      <c r="AH11" s="189"/>
      <c r="AI11" s="378"/>
      <c r="AJ11" s="379"/>
      <c r="AK11" s="384"/>
      <c r="AL11" s="385"/>
      <c r="AM11" s="385"/>
      <c r="AN11" s="386"/>
    </row>
    <row r="12" spans="2:40" ht="13.5" customHeight="1" x14ac:dyDescent="0.15">
      <c r="B12" s="193">
        <v>2</v>
      </c>
      <c r="C12" s="194">
        <v>5.95</v>
      </c>
      <c r="D12" s="194">
        <v>4.3</v>
      </c>
      <c r="E12" s="194">
        <v>10.25</v>
      </c>
      <c r="F12" s="378"/>
      <c r="G12" s="379"/>
      <c r="H12" s="379"/>
      <c r="I12" s="189"/>
      <c r="J12" s="190"/>
      <c r="K12" s="189"/>
      <c r="L12" s="189"/>
      <c r="M12" s="380"/>
      <c r="N12" s="381"/>
      <c r="O12" s="189"/>
      <c r="P12" s="189"/>
      <c r="Q12" s="189"/>
      <c r="R12" s="189"/>
      <c r="S12" s="189"/>
      <c r="T12" s="189"/>
      <c r="U12" s="189"/>
      <c r="V12" s="189"/>
      <c r="W12" s="189"/>
      <c r="X12" s="189"/>
      <c r="Y12" s="189"/>
      <c r="Z12" s="189"/>
      <c r="AA12" s="191"/>
      <c r="AB12" s="192"/>
      <c r="AC12" s="382"/>
      <c r="AD12" s="383"/>
      <c r="AE12" s="189"/>
      <c r="AF12" s="189"/>
      <c r="AG12" s="189"/>
      <c r="AH12" s="189"/>
      <c r="AI12" s="378"/>
      <c r="AJ12" s="379"/>
      <c r="AK12" s="384"/>
      <c r="AL12" s="385"/>
      <c r="AM12" s="385"/>
      <c r="AN12" s="386"/>
    </row>
    <row r="13" spans="2:40" ht="13.5" customHeight="1" x14ac:dyDescent="0.15">
      <c r="B13" s="193">
        <v>3</v>
      </c>
      <c r="C13" s="194">
        <v>6</v>
      </c>
      <c r="D13" s="194">
        <v>10.25</v>
      </c>
      <c r="E13" s="194">
        <v>16.25</v>
      </c>
      <c r="F13" s="378"/>
      <c r="G13" s="379"/>
      <c r="H13" s="379"/>
      <c r="I13" s="189"/>
      <c r="J13" s="190"/>
      <c r="K13" s="189"/>
      <c r="L13" s="189"/>
      <c r="M13" s="380"/>
      <c r="N13" s="381"/>
      <c r="O13" s="189"/>
      <c r="P13" s="189"/>
      <c r="Q13" s="189"/>
      <c r="R13" s="189"/>
      <c r="S13" s="189"/>
      <c r="T13" s="189"/>
      <c r="U13" s="189"/>
      <c r="V13" s="189"/>
      <c r="W13" s="189"/>
      <c r="X13" s="189"/>
      <c r="Y13" s="189"/>
      <c r="Z13" s="189"/>
      <c r="AA13" s="191"/>
      <c r="AB13" s="192"/>
      <c r="AC13" s="382"/>
      <c r="AD13" s="383"/>
      <c r="AE13" s="189"/>
      <c r="AF13" s="189"/>
      <c r="AG13" s="189"/>
      <c r="AH13" s="189"/>
      <c r="AI13" s="380"/>
      <c r="AJ13" s="391"/>
      <c r="AK13" s="384"/>
      <c r="AL13" s="385"/>
      <c r="AM13" s="385"/>
      <c r="AN13" s="386"/>
    </row>
    <row r="14" spans="2:40" ht="13.5" customHeight="1" x14ac:dyDescent="0.15">
      <c r="B14" s="193">
        <v>4</v>
      </c>
      <c r="C14" s="194">
        <v>6</v>
      </c>
      <c r="D14" s="194">
        <v>16.25</v>
      </c>
      <c r="E14" s="194">
        <v>22.25</v>
      </c>
      <c r="F14" s="378"/>
      <c r="G14" s="379"/>
      <c r="H14" s="379"/>
      <c r="I14" s="189"/>
      <c r="J14" s="190"/>
      <c r="K14" s="189"/>
      <c r="L14" s="189"/>
      <c r="M14" s="380"/>
      <c r="N14" s="381"/>
      <c r="O14" s="189"/>
      <c r="P14" s="189"/>
      <c r="Q14" s="189"/>
      <c r="R14" s="189"/>
      <c r="S14" s="189"/>
      <c r="T14" s="189"/>
      <c r="U14" s="189"/>
      <c r="V14" s="189"/>
      <c r="W14" s="189"/>
      <c r="X14" s="189"/>
      <c r="Y14" s="189"/>
      <c r="Z14" s="189"/>
      <c r="AA14" s="191"/>
      <c r="AB14" s="192"/>
      <c r="AC14" s="382"/>
      <c r="AD14" s="383"/>
      <c r="AE14" s="189"/>
      <c r="AF14" s="189"/>
      <c r="AG14" s="191"/>
      <c r="AH14" s="192"/>
      <c r="AI14" s="378"/>
      <c r="AJ14" s="379"/>
      <c r="AK14" s="384"/>
      <c r="AL14" s="385"/>
      <c r="AM14" s="385"/>
      <c r="AN14" s="386"/>
    </row>
    <row r="15" spans="2:40" ht="13.5" customHeight="1" x14ac:dyDescent="0.15">
      <c r="B15" s="193">
        <v>5</v>
      </c>
      <c r="C15" s="194">
        <v>5.8</v>
      </c>
      <c r="D15" s="194">
        <v>22.25</v>
      </c>
      <c r="E15" s="194">
        <v>28.05</v>
      </c>
      <c r="F15" s="378"/>
      <c r="G15" s="379"/>
      <c r="H15" s="379"/>
      <c r="I15" s="189"/>
      <c r="J15" s="190"/>
      <c r="K15" s="189"/>
      <c r="L15" s="189"/>
      <c r="M15" s="380"/>
      <c r="N15" s="381"/>
      <c r="O15" s="189"/>
      <c r="P15" s="189"/>
      <c r="Q15" s="189"/>
      <c r="R15" s="189"/>
      <c r="S15" s="189"/>
      <c r="T15" s="189"/>
      <c r="U15" s="189"/>
      <c r="V15" s="189"/>
      <c r="W15" s="189"/>
      <c r="X15" s="189"/>
      <c r="Y15" s="189"/>
      <c r="Z15" s="189"/>
      <c r="AA15" s="191"/>
      <c r="AB15" s="192"/>
      <c r="AC15" s="382"/>
      <c r="AD15" s="383"/>
      <c r="AE15" s="189"/>
      <c r="AF15" s="189"/>
      <c r="AG15" s="191"/>
      <c r="AH15" s="192"/>
      <c r="AI15" s="378"/>
      <c r="AJ15" s="379"/>
      <c r="AK15" s="384"/>
      <c r="AL15" s="385"/>
      <c r="AM15" s="385"/>
      <c r="AN15" s="386"/>
    </row>
    <row r="16" spans="2:40" ht="13.5" customHeight="1" x14ac:dyDescent="0.15">
      <c r="B16" s="193">
        <v>6</v>
      </c>
      <c r="C16" s="194">
        <v>5.95</v>
      </c>
      <c r="D16" s="194">
        <v>28.05</v>
      </c>
      <c r="E16" s="194">
        <v>34</v>
      </c>
      <c r="F16" s="378"/>
      <c r="G16" s="379"/>
      <c r="H16" s="379"/>
      <c r="I16" s="189"/>
      <c r="J16" s="190"/>
      <c r="K16" s="189"/>
      <c r="L16" s="189"/>
      <c r="M16" s="380"/>
      <c r="N16" s="381"/>
      <c r="O16" s="189"/>
      <c r="P16" s="189"/>
      <c r="Q16" s="189"/>
      <c r="R16" s="189"/>
      <c r="S16" s="189"/>
      <c r="T16" s="189"/>
      <c r="U16" s="189"/>
      <c r="V16" s="189"/>
      <c r="W16" s="189"/>
      <c r="X16" s="189"/>
      <c r="Y16" s="189"/>
      <c r="Z16" s="189"/>
      <c r="AA16" s="191"/>
      <c r="AB16" s="192"/>
      <c r="AC16" s="382"/>
      <c r="AD16" s="383"/>
      <c r="AE16" s="189"/>
      <c r="AF16" s="189"/>
      <c r="AG16" s="191"/>
      <c r="AH16" s="192"/>
      <c r="AI16" s="378"/>
      <c r="AJ16" s="379"/>
      <c r="AK16" s="384"/>
      <c r="AL16" s="385"/>
      <c r="AM16" s="385"/>
      <c r="AN16" s="386"/>
    </row>
    <row r="17" spans="2:40" ht="13.5" customHeight="1" x14ac:dyDescent="0.15">
      <c r="B17" s="193">
        <v>7</v>
      </c>
      <c r="C17" s="194">
        <v>5.8</v>
      </c>
      <c r="D17" s="194">
        <v>34</v>
      </c>
      <c r="E17" s="194">
        <v>39.799999999999997</v>
      </c>
      <c r="F17" s="378"/>
      <c r="G17" s="379"/>
      <c r="H17" s="379"/>
      <c r="I17" s="189"/>
      <c r="J17" s="190"/>
      <c r="K17" s="189"/>
      <c r="L17" s="189"/>
      <c r="M17" s="380"/>
      <c r="N17" s="381"/>
      <c r="O17" s="189"/>
      <c r="P17" s="189"/>
      <c r="Q17" s="189"/>
      <c r="R17" s="189"/>
      <c r="S17" s="189"/>
      <c r="T17" s="189"/>
      <c r="U17" s="189"/>
      <c r="V17" s="189"/>
      <c r="W17" s="189"/>
      <c r="X17" s="189"/>
      <c r="Y17" s="189"/>
      <c r="Z17" s="189"/>
      <c r="AA17" s="191"/>
      <c r="AB17" s="192"/>
      <c r="AC17" s="382"/>
      <c r="AD17" s="383"/>
      <c r="AE17" s="189"/>
      <c r="AF17" s="189"/>
      <c r="AG17" s="191"/>
      <c r="AH17" s="192"/>
      <c r="AI17" s="378"/>
      <c r="AJ17" s="379"/>
      <c r="AK17" s="384"/>
      <c r="AL17" s="385"/>
      <c r="AM17" s="385"/>
      <c r="AN17" s="386"/>
    </row>
    <row r="18" spans="2:40" ht="13.5" customHeight="1" x14ac:dyDescent="0.15">
      <c r="B18" s="193">
        <v>8</v>
      </c>
      <c r="C18" s="194">
        <v>5.95</v>
      </c>
      <c r="D18" s="194">
        <v>39.799999999999997</v>
      </c>
      <c r="E18" s="194">
        <v>45.75</v>
      </c>
      <c r="F18" s="378"/>
      <c r="G18" s="379"/>
      <c r="H18" s="379"/>
      <c r="I18" s="189"/>
      <c r="J18" s="190"/>
      <c r="K18" s="189"/>
      <c r="L18" s="189"/>
      <c r="M18" s="380"/>
      <c r="N18" s="381"/>
      <c r="O18" s="189"/>
      <c r="P18" s="189"/>
      <c r="Q18" s="189"/>
      <c r="R18" s="189"/>
      <c r="S18" s="189"/>
      <c r="T18" s="189"/>
      <c r="U18" s="189"/>
      <c r="V18" s="189"/>
      <c r="W18" s="189"/>
      <c r="X18" s="189"/>
      <c r="Y18" s="189"/>
      <c r="Z18" s="189"/>
      <c r="AA18" s="191"/>
      <c r="AB18" s="192"/>
      <c r="AC18" s="382"/>
      <c r="AD18" s="383"/>
      <c r="AE18" s="189"/>
      <c r="AF18" s="189"/>
      <c r="AG18" s="191"/>
      <c r="AH18" s="192"/>
      <c r="AI18" s="378"/>
      <c r="AJ18" s="379"/>
      <c r="AK18" s="384"/>
      <c r="AL18" s="385"/>
      <c r="AM18" s="385"/>
      <c r="AN18" s="386"/>
    </row>
    <row r="19" spans="2:40" ht="13.5" customHeight="1" x14ac:dyDescent="0.15">
      <c r="B19" s="193">
        <v>9</v>
      </c>
      <c r="C19" s="194">
        <v>5.8</v>
      </c>
      <c r="D19" s="194">
        <v>45.75</v>
      </c>
      <c r="E19" s="194">
        <v>51.55</v>
      </c>
      <c r="F19" s="378"/>
      <c r="G19" s="379"/>
      <c r="H19" s="379"/>
      <c r="I19" s="189"/>
      <c r="J19" s="190"/>
      <c r="K19" s="189"/>
      <c r="L19" s="189"/>
      <c r="M19" s="380"/>
      <c r="N19" s="381"/>
      <c r="O19" s="189"/>
      <c r="P19" s="189"/>
      <c r="Q19" s="189"/>
      <c r="R19" s="189"/>
      <c r="S19" s="189"/>
      <c r="T19" s="189"/>
      <c r="U19" s="189"/>
      <c r="V19" s="189"/>
      <c r="W19" s="189"/>
      <c r="X19" s="189"/>
      <c r="Y19" s="189"/>
      <c r="Z19" s="189"/>
      <c r="AA19" s="191"/>
      <c r="AB19" s="192"/>
      <c r="AC19" s="382"/>
      <c r="AD19" s="383"/>
      <c r="AE19" s="189"/>
      <c r="AF19" s="189"/>
      <c r="AG19" s="191"/>
      <c r="AH19" s="192"/>
      <c r="AI19" s="378"/>
      <c r="AJ19" s="379"/>
      <c r="AK19" s="384"/>
      <c r="AL19" s="385"/>
      <c r="AM19" s="385"/>
      <c r="AN19" s="386"/>
    </row>
    <row r="20" spans="2:40" ht="13.5" customHeight="1" x14ac:dyDescent="0.15">
      <c r="B20" s="193">
        <v>10</v>
      </c>
      <c r="C20" s="194">
        <v>5.95</v>
      </c>
      <c r="D20" s="194">
        <v>51.55</v>
      </c>
      <c r="E20" s="194">
        <v>57.5</v>
      </c>
      <c r="F20" s="378"/>
      <c r="G20" s="379"/>
      <c r="H20" s="379"/>
      <c r="I20" s="189"/>
      <c r="J20" s="190"/>
      <c r="K20" s="189"/>
      <c r="L20" s="189"/>
      <c r="M20" s="380"/>
      <c r="N20" s="381"/>
      <c r="O20" s="189"/>
      <c r="P20" s="189"/>
      <c r="Q20" s="189"/>
      <c r="R20" s="189"/>
      <c r="S20" s="189"/>
      <c r="T20" s="189"/>
      <c r="U20" s="189"/>
      <c r="V20" s="189"/>
      <c r="W20" s="189"/>
      <c r="X20" s="189"/>
      <c r="Y20" s="189"/>
      <c r="Z20" s="189"/>
      <c r="AA20" s="191"/>
      <c r="AB20" s="192"/>
      <c r="AC20" s="382"/>
      <c r="AD20" s="383"/>
      <c r="AE20" s="189"/>
      <c r="AF20" s="189"/>
      <c r="AG20" s="191"/>
      <c r="AH20" s="192"/>
      <c r="AI20" s="378"/>
      <c r="AJ20" s="379"/>
      <c r="AK20" s="384"/>
      <c r="AL20" s="385"/>
      <c r="AM20" s="385"/>
      <c r="AN20" s="386"/>
    </row>
    <row r="21" spans="2:40" ht="13.5" customHeight="1" x14ac:dyDescent="0.15">
      <c r="B21" s="193">
        <v>11</v>
      </c>
      <c r="C21" s="194">
        <v>5.9</v>
      </c>
      <c r="D21" s="194">
        <v>57.5</v>
      </c>
      <c r="E21" s="194">
        <v>63.4</v>
      </c>
      <c r="F21" s="378"/>
      <c r="G21" s="379"/>
      <c r="H21" s="379"/>
      <c r="I21" s="189"/>
      <c r="J21" s="190"/>
      <c r="K21" s="189"/>
      <c r="L21" s="189"/>
      <c r="M21" s="380"/>
      <c r="N21" s="381"/>
      <c r="O21" s="189"/>
      <c r="P21" s="189"/>
      <c r="Q21" s="189"/>
      <c r="R21" s="189"/>
      <c r="S21" s="189"/>
      <c r="T21" s="189"/>
      <c r="U21" s="189"/>
      <c r="V21" s="189"/>
      <c r="W21" s="189"/>
      <c r="X21" s="189"/>
      <c r="Y21" s="189"/>
      <c r="Z21" s="189"/>
      <c r="AA21" s="191"/>
      <c r="AB21" s="192"/>
      <c r="AC21" s="382"/>
      <c r="AD21" s="383"/>
      <c r="AE21" s="189"/>
      <c r="AF21" s="189"/>
      <c r="AG21" s="191"/>
      <c r="AH21" s="192"/>
      <c r="AI21" s="378"/>
      <c r="AJ21" s="379"/>
      <c r="AK21" s="384"/>
      <c r="AL21" s="385"/>
      <c r="AM21" s="385"/>
      <c r="AN21" s="386"/>
    </row>
    <row r="22" spans="2:40" ht="13.5" customHeight="1" x14ac:dyDescent="0.15">
      <c r="B22" s="193">
        <v>12</v>
      </c>
      <c r="C22" s="194">
        <v>5.85</v>
      </c>
      <c r="D22" s="194">
        <v>63.4</v>
      </c>
      <c r="E22" s="194">
        <v>69.25</v>
      </c>
      <c r="F22" s="378"/>
      <c r="G22" s="379"/>
      <c r="H22" s="379"/>
      <c r="I22" s="189"/>
      <c r="J22" s="190"/>
      <c r="K22" s="189"/>
      <c r="L22" s="189"/>
      <c r="M22" s="380"/>
      <c r="N22" s="381"/>
      <c r="O22" s="189"/>
      <c r="P22" s="189"/>
      <c r="Q22" s="189"/>
      <c r="R22" s="189"/>
      <c r="S22" s="189"/>
      <c r="T22" s="189"/>
      <c r="U22" s="189"/>
      <c r="V22" s="189"/>
      <c r="W22" s="189"/>
      <c r="X22" s="189"/>
      <c r="Y22" s="189"/>
      <c r="Z22" s="189"/>
      <c r="AA22" s="191"/>
      <c r="AB22" s="192"/>
      <c r="AC22" s="382"/>
      <c r="AD22" s="383"/>
      <c r="AE22" s="189"/>
      <c r="AF22" s="189"/>
      <c r="AG22" s="191"/>
      <c r="AH22" s="192"/>
      <c r="AI22" s="378"/>
      <c r="AJ22" s="379"/>
      <c r="AK22" s="384"/>
      <c r="AL22" s="385"/>
      <c r="AM22" s="385"/>
      <c r="AN22" s="386"/>
    </row>
    <row r="23" spans="2:40" ht="13.5" customHeight="1" x14ac:dyDescent="0.15">
      <c r="B23" s="193">
        <v>13</v>
      </c>
      <c r="C23" s="194">
        <v>4.5999999999999996</v>
      </c>
      <c r="D23" s="194">
        <v>69.25</v>
      </c>
      <c r="E23" s="194">
        <v>73.849999999999994</v>
      </c>
      <c r="F23" s="378"/>
      <c r="G23" s="379"/>
      <c r="H23" s="379"/>
      <c r="I23" s="189"/>
      <c r="J23" s="190"/>
      <c r="K23" s="189"/>
      <c r="L23" s="189"/>
      <c r="M23" s="380"/>
      <c r="N23" s="381"/>
      <c r="O23" s="189"/>
      <c r="P23" s="189"/>
      <c r="Q23" s="189"/>
      <c r="R23" s="189"/>
      <c r="S23" s="189"/>
      <c r="T23" s="189"/>
      <c r="U23" s="189"/>
      <c r="V23" s="189"/>
      <c r="W23" s="189"/>
      <c r="X23" s="189"/>
      <c r="Y23" s="189"/>
      <c r="Z23" s="189"/>
      <c r="AA23" s="191"/>
      <c r="AB23" s="189"/>
      <c r="AC23" s="382"/>
      <c r="AD23" s="383"/>
      <c r="AE23" s="189"/>
      <c r="AF23" s="189"/>
      <c r="AG23" s="191"/>
      <c r="AH23" s="192"/>
      <c r="AI23" s="378"/>
      <c r="AJ23" s="379"/>
      <c r="AK23" s="384"/>
      <c r="AL23" s="385"/>
      <c r="AM23" s="385"/>
      <c r="AN23" s="386"/>
    </row>
    <row r="24" spans="2:40" ht="13.5" customHeight="1" x14ac:dyDescent="0.15">
      <c r="B24" s="193">
        <v>14</v>
      </c>
      <c r="C24" s="194">
        <v>4.3499999999999996</v>
      </c>
      <c r="D24" s="194">
        <v>73.849999999999994</v>
      </c>
      <c r="E24" s="194">
        <v>78.199999999999989</v>
      </c>
      <c r="F24" s="378"/>
      <c r="G24" s="379"/>
      <c r="H24" s="379"/>
      <c r="I24" s="189"/>
      <c r="J24" s="190"/>
      <c r="K24" s="189"/>
      <c r="L24" s="189"/>
      <c r="M24" s="380"/>
      <c r="N24" s="381"/>
      <c r="O24" s="189"/>
      <c r="P24" s="189"/>
      <c r="Q24" s="189"/>
      <c r="R24" s="189"/>
      <c r="S24" s="189"/>
      <c r="T24" s="189"/>
      <c r="U24" s="189"/>
      <c r="V24" s="189"/>
      <c r="W24" s="189"/>
      <c r="X24" s="189"/>
      <c r="Y24" s="189"/>
      <c r="Z24" s="189"/>
      <c r="AA24" s="191"/>
      <c r="AB24" s="192"/>
      <c r="AC24" s="382"/>
      <c r="AD24" s="383"/>
      <c r="AE24" s="189"/>
      <c r="AF24" s="189"/>
      <c r="AG24" s="191"/>
      <c r="AH24" s="192"/>
      <c r="AI24" s="378"/>
      <c r="AJ24" s="379"/>
      <c r="AK24" s="384"/>
      <c r="AL24" s="385"/>
      <c r="AM24" s="385"/>
      <c r="AN24" s="386"/>
    </row>
    <row r="25" spans="2:40" ht="13.5" customHeight="1" x14ac:dyDescent="0.15">
      <c r="B25" s="193">
        <v>15</v>
      </c>
      <c r="C25" s="194">
        <v>6.2</v>
      </c>
      <c r="D25" s="194">
        <v>78.199999999999989</v>
      </c>
      <c r="E25" s="194">
        <v>84.399999999999991</v>
      </c>
      <c r="F25" s="378"/>
      <c r="G25" s="379"/>
      <c r="H25" s="379"/>
      <c r="I25" s="189"/>
      <c r="J25" s="190"/>
      <c r="K25" s="189"/>
      <c r="L25" s="189"/>
      <c r="M25" s="380"/>
      <c r="N25" s="381"/>
      <c r="O25" s="189"/>
      <c r="P25" s="189"/>
      <c r="Q25" s="189"/>
      <c r="R25" s="189"/>
      <c r="S25" s="189"/>
      <c r="T25" s="189"/>
      <c r="U25" s="189"/>
      <c r="V25" s="189"/>
      <c r="W25" s="189"/>
      <c r="X25" s="189"/>
      <c r="Y25" s="189"/>
      <c r="Z25" s="189"/>
      <c r="AA25" s="191"/>
      <c r="AB25" s="192"/>
      <c r="AC25" s="382"/>
      <c r="AD25" s="383"/>
      <c r="AE25" s="189"/>
      <c r="AF25" s="189"/>
      <c r="AG25" s="191"/>
      <c r="AH25" s="192"/>
      <c r="AI25" s="378"/>
      <c r="AJ25" s="379"/>
      <c r="AK25" s="384"/>
      <c r="AL25" s="385"/>
      <c r="AM25" s="385"/>
      <c r="AN25" s="386"/>
    </row>
    <row r="26" spans="2:40" ht="13.5" customHeight="1" x14ac:dyDescent="0.15">
      <c r="B26" s="193">
        <v>16</v>
      </c>
      <c r="C26" s="194">
        <v>5.9</v>
      </c>
      <c r="D26" s="194">
        <v>84.399999999999991</v>
      </c>
      <c r="E26" s="194">
        <v>90.3</v>
      </c>
      <c r="F26" s="378"/>
      <c r="G26" s="379"/>
      <c r="H26" s="379"/>
      <c r="I26" s="189"/>
      <c r="J26" s="190"/>
      <c r="K26" s="189"/>
      <c r="L26" s="189"/>
      <c r="M26" s="380"/>
      <c r="N26" s="381"/>
      <c r="O26" s="189"/>
      <c r="P26" s="189"/>
      <c r="Q26" s="189"/>
      <c r="R26" s="189"/>
      <c r="S26" s="189"/>
      <c r="T26" s="189"/>
      <c r="U26" s="189"/>
      <c r="V26" s="189"/>
      <c r="W26" s="189"/>
      <c r="X26" s="189"/>
      <c r="Y26" s="189"/>
      <c r="Z26" s="189"/>
      <c r="AA26" s="191"/>
      <c r="AB26" s="192"/>
      <c r="AC26" s="382"/>
      <c r="AD26" s="383"/>
      <c r="AE26" s="189"/>
      <c r="AF26" s="189"/>
      <c r="AG26" s="191"/>
      <c r="AH26" s="192"/>
      <c r="AI26" s="378"/>
      <c r="AJ26" s="379"/>
      <c r="AK26" s="384"/>
      <c r="AL26" s="385"/>
      <c r="AM26" s="385"/>
      <c r="AN26" s="386"/>
    </row>
    <row r="27" spans="2:40" ht="13.5" customHeight="1" x14ac:dyDescent="0.15">
      <c r="B27" s="193" t="s">
        <v>578</v>
      </c>
      <c r="C27" s="194">
        <v>1.45</v>
      </c>
      <c r="D27" s="194">
        <v>90.3</v>
      </c>
      <c r="E27" s="194">
        <v>91.75</v>
      </c>
      <c r="F27" s="380" t="s">
        <v>582</v>
      </c>
      <c r="G27" s="403"/>
      <c r="H27" s="391"/>
      <c r="I27" s="189"/>
      <c r="J27" s="190"/>
      <c r="K27" s="189"/>
      <c r="L27" s="189"/>
      <c r="M27" s="380"/>
      <c r="N27" s="381"/>
      <c r="O27" s="189"/>
      <c r="P27" s="189"/>
      <c r="Q27" s="189"/>
      <c r="R27" s="189"/>
      <c r="S27" s="189"/>
      <c r="T27" s="189"/>
      <c r="U27" s="189"/>
      <c r="V27" s="189"/>
      <c r="W27" s="189"/>
      <c r="X27" s="189"/>
      <c r="Y27" s="189"/>
      <c r="Z27" s="189"/>
      <c r="AA27" s="191"/>
      <c r="AB27" s="192"/>
      <c r="AC27" s="382"/>
      <c r="AD27" s="383"/>
      <c r="AE27" s="189"/>
      <c r="AF27" s="189"/>
      <c r="AG27" s="191"/>
      <c r="AH27" s="192"/>
      <c r="AI27" s="378"/>
      <c r="AJ27" s="379"/>
      <c r="AK27" s="384"/>
      <c r="AL27" s="385"/>
      <c r="AM27" s="385"/>
      <c r="AN27" s="386"/>
    </row>
    <row r="28" spans="2:40" ht="13.5" customHeight="1" x14ac:dyDescent="0.15">
      <c r="B28" s="193"/>
      <c r="C28" s="194"/>
      <c r="D28" s="194"/>
      <c r="E28" s="194"/>
      <c r="F28" s="378"/>
      <c r="G28" s="379"/>
      <c r="H28" s="379"/>
      <c r="I28" s="189"/>
      <c r="J28" s="190"/>
      <c r="K28" s="189"/>
      <c r="L28" s="189"/>
      <c r="M28" s="380"/>
      <c r="N28" s="381"/>
      <c r="O28" s="189"/>
      <c r="P28" s="189"/>
      <c r="Q28" s="189"/>
      <c r="R28" s="189"/>
      <c r="S28" s="189"/>
      <c r="T28" s="189"/>
      <c r="U28" s="189"/>
      <c r="V28" s="189"/>
      <c r="W28" s="189"/>
      <c r="X28" s="189"/>
      <c r="Y28" s="189"/>
      <c r="Z28" s="189"/>
      <c r="AA28" s="191"/>
      <c r="AB28" s="192"/>
      <c r="AC28" s="382"/>
      <c r="AD28" s="383"/>
      <c r="AE28" s="189"/>
      <c r="AF28" s="189"/>
      <c r="AG28" s="191"/>
      <c r="AH28" s="192"/>
      <c r="AI28" s="378"/>
      <c r="AJ28" s="379"/>
      <c r="AK28" s="384"/>
      <c r="AL28" s="385"/>
      <c r="AM28" s="385"/>
      <c r="AN28" s="386"/>
    </row>
    <row r="29" spans="2:40" ht="13.5" customHeight="1" x14ac:dyDescent="0.15">
      <c r="B29" s="193"/>
      <c r="C29" s="194"/>
      <c r="D29" s="194"/>
      <c r="E29" s="194"/>
      <c r="F29" s="378"/>
      <c r="G29" s="379"/>
      <c r="H29" s="379"/>
      <c r="I29" s="189"/>
      <c r="J29" s="190"/>
      <c r="K29" s="189"/>
      <c r="L29" s="189"/>
      <c r="M29" s="380"/>
      <c r="N29" s="381"/>
      <c r="O29" s="189"/>
      <c r="P29" s="189"/>
      <c r="Q29" s="189"/>
      <c r="R29" s="189"/>
      <c r="S29" s="189"/>
      <c r="T29" s="189"/>
      <c r="U29" s="189"/>
      <c r="V29" s="189"/>
      <c r="W29" s="189"/>
      <c r="X29" s="189"/>
      <c r="Y29" s="189"/>
      <c r="Z29" s="189"/>
      <c r="AA29" s="191"/>
      <c r="AB29" s="192"/>
      <c r="AC29" s="382"/>
      <c r="AD29" s="383"/>
      <c r="AE29" s="189"/>
      <c r="AF29" s="189"/>
      <c r="AG29" s="191"/>
      <c r="AH29" s="192"/>
      <c r="AI29" s="378"/>
      <c r="AJ29" s="379"/>
      <c r="AK29" s="384"/>
      <c r="AL29" s="385"/>
      <c r="AM29" s="385"/>
      <c r="AN29" s="386"/>
    </row>
    <row r="30" spans="2:40" ht="13.5" customHeight="1" x14ac:dyDescent="0.15">
      <c r="B30" s="193"/>
      <c r="C30" s="194"/>
      <c r="D30" s="194"/>
      <c r="E30" s="194"/>
      <c r="F30" s="378"/>
      <c r="G30" s="379"/>
      <c r="H30" s="379"/>
      <c r="I30" s="189"/>
      <c r="J30" s="190"/>
      <c r="K30" s="189"/>
      <c r="L30" s="189"/>
      <c r="M30" s="380"/>
      <c r="N30" s="381"/>
      <c r="O30" s="189"/>
      <c r="P30" s="189"/>
      <c r="Q30" s="189"/>
      <c r="R30" s="189"/>
      <c r="S30" s="189"/>
      <c r="T30" s="189"/>
      <c r="U30" s="189"/>
      <c r="V30" s="189"/>
      <c r="W30" s="189"/>
      <c r="X30" s="189"/>
      <c r="Y30" s="189"/>
      <c r="Z30" s="189"/>
      <c r="AA30" s="191"/>
      <c r="AB30" s="192"/>
      <c r="AC30" s="382"/>
      <c r="AD30" s="383"/>
      <c r="AE30" s="189"/>
      <c r="AF30" s="189"/>
      <c r="AG30" s="191"/>
      <c r="AH30" s="192"/>
      <c r="AI30" s="378"/>
      <c r="AJ30" s="379"/>
      <c r="AK30" s="384"/>
      <c r="AL30" s="385"/>
      <c r="AM30" s="385"/>
      <c r="AN30" s="386"/>
    </row>
    <row r="31" spans="2:40" ht="13.5" customHeight="1" x14ac:dyDescent="0.15">
      <c r="B31" s="193"/>
      <c r="C31" s="194"/>
      <c r="D31" s="194"/>
      <c r="E31" s="194"/>
      <c r="F31" s="378"/>
      <c r="G31" s="379"/>
      <c r="H31" s="379"/>
      <c r="I31" s="189"/>
      <c r="J31" s="190"/>
      <c r="K31" s="189"/>
      <c r="L31" s="189"/>
      <c r="M31" s="380"/>
      <c r="N31" s="381"/>
      <c r="O31" s="189"/>
      <c r="P31" s="189"/>
      <c r="Q31" s="189"/>
      <c r="R31" s="189"/>
      <c r="S31" s="189"/>
      <c r="T31" s="189"/>
      <c r="U31" s="189"/>
      <c r="V31" s="189"/>
      <c r="W31" s="189"/>
      <c r="X31" s="189"/>
      <c r="Y31" s="189"/>
      <c r="Z31" s="189"/>
      <c r="AA31" s="191"/>
      <c r="AB31" s="192"/>
      <c r="AC31" s="382"/>
      <c r="AD31" s="383"/>
      <c r="AE31" s="189"/>
      <c r="AF31" s="189"/>
      <c r="AG31" s="191"/>
      <c r="AH31" s="192"/>
      <c r="AI31" s="378"/>
      <c r="AJ31" s="379"/>
      <c r="AK31" s="384"/>
      <c r="AL31" s="385"/>
      <c r="AM31" s="385"/>
      <c r="AN31" s="386"/>
    </row>
    <row r="32" spans="2:40" ht="13.5" customHeight="1" x14ac:dyDescent="0.15">
      <c r="B32" s="193"/>
      <c r="C32" s="194"/>
      <c r="D32" s="194"/>
      <c r="E32" s="194"/>
      <c r="F32" s="378"/>
      <c r="G32" s="379"/>
      <c r="H32" s="379"/>
      <c r="I32" s="189"/>
      <c r="J32" s="190"/>
      <c r="K32" s="189"/>
      <c r="L32" s="189"/>
      <c r="M32" s="380"/>
      <c r="N32" s="381"/>
      <c r="O32" s="189"/>
      <c r="P32" s="189"/>
      <c r="Q32" s="189"/>
      <c r="R32" s="189"/>
      <c r="S32" s="189"/>
      <c r="T32" s="189"/>
      <c r="U32" s="189"/>
      <c r="V32" s="189"/>
      <c r="W32" s="189"/>
      <c r="X32" s="189"/>
      <c r="Y32" s="189"/>
      <c r="Z32" s="189"/>
      <c r="AA32" s="191"/>
      <c r="AB32" s="192"/>
      <c r="AC32" s="382"/>
      <c r="AD32" s="383"/>
      <c r="AE32" s="189"/>
      <c r="AF32" s="189"/>
      <c r="AG32" s="191"/>
      <c r="AH32" s="192"/>
      <c r="AI32" s="378"/>
      <c r="AJ32" s="379"/>
      <c r="AK32" s="384"/>
      <c r="AL32" s="385"/>
      <c r="AM32" s="385"/>
      <c r="AN32" s="386"/>
    </row>
    <row r="33" spans="2:40" ht="13.5" customHeight="1" x14ac:dyDescent="0.15">
      <c r="B33" s="193"/>
      <c r="C33" s="194"/>
      <c r="D33" s="194"/>
      <c r="E33" s="194"/>
      <c r="F33" s="378"/>
      <c r="G33" s="379"/>
      <c r="H33" s="379"/>
      <c r="I33" s="189"/>
      <c r="J33" s="190"/>
      <c r="K33" s="189"/>
      <c r="L33" s="189"/>
      <c r="M33" s="380"/>
      <c r="N33" s="381"/>
      <c r="O33" s="189"/>
      <c r="P33" s="189"/>
      <c r="Q33" s="189"/>
      <c r="R33" s="189"/>
      <c r="S33" s="189"/>
      <c r="T33" s="189"/>
      <c r="U33" s="189"/>
      <c r="V33" s="189"/>
      <c r="W33" s="189"/>
      <c r="X33" s="189"/>
      <c r="Y33" s="189"/>
      <c r="Z33" s="189"/>
      <c r="AA33" s="191"/>
      <c r="AB33" s="192"/>
      <c r="AC33" s="382"/>
      <c r="AD33" s="383"/>
      <c r="AE33" s="189"/>
      <c r="AF33" s="189"/>
      <c r="AG33" s="191"/>
      <c r="AH33" s="192"/>
      <c r="AI33" s="378"/>
      <c r="AJ33" s="379"/>
      <c r="AK33" s="384"/>
      <c r="AL33" s="385"/>
      <c r="AM33" s="385"/>
      <c r="AN33" s="386"/>
    </row>
    <row r="34" spans="2:40" ht="13.5" customHeight="1" x14ac:dyDescent="0.15">
      <c r="B34" s="193"/>
      <c r="C34" s="194"/>
      <c r="D34" s="194"/>
      <c r="E34" s="194"/>
      <c r="F34" s="378"/>
      <c r="G34" s="379"/>
      <c r="H34" s="379"/>
      <c r="I34" s="189"/>
      <c r="J34" s="190"/>
      <c r="K34" s="189"/>
      <c r="L34" s="189"/>
      <c r="M34" s="380"/>
      <c r="N34" s="381"/>
      <c r="O34" s="189"/>
      <c r="P34" s="189"/>
      <c r="Q34" s="189"/>
      <c r="R34" s="189"/>
      <c r="S34" s="189"/>
      <c r="T34" s="189"/>
      <c r="U34" s="189"/>
      <c r="V34" s="189"/>
      <c r="W34" s="189"/>
      <c r="X34" s="189"/>
      <c r="Y34" s="189"/>
      <c r="Z34" s="189"/>
      <c r="AA34" s="191"/>
      <c r="AB34" s="192"/>
      <c r="AC34" s="382"/>
      <c r="AD34" s="383"/>
      <c r="AE34" s="189"/>
      <c r="AF34" s="189"/>
      <c r="AG34" s="191"/>
      <c r="AH34" s="192"/>
      <c r="AI34" s="378"/>
      <c r="AJ34" s="379"/>
      <c r="AK34" s="384"/>
      <c r="AL34" s="385"/>
      <c r="AM34" s="385"/>
      <c r="AN34" s="386"/>
    </row>
    <row r="35" spans="2:40" ht="13.5" customHeight="1" x14ac:dyDescent="0.15">
      <c r="B35" s="193"/>
      <c r="C35" s="194"/>
      <c r="D35" s="194"/>
      <c r="E35" s="194"/>
      <c r="F35" s="378"/>
      <c r="G35" s="379"/>
      <c r="H35" s="379"/>
      <c r="I35" s="189"/>
      <c r="J35" s="190"/>
      <c r="K35" s="189"/>
      <c r="L35" s="189"/>
      <c r="M35" s="380"/>
      <c r="N35" s="381"/>
      <c r="O35" s="189"/>
      <c r="P35" s="189"/>
      <c r="Q35" s="189"/>
      <c r="R35" s="189"/>
      <c r="S35" s="189"/>
      <c r="T35" s="189"/>
      <c r="U35" s="189"/>
      <c r="V35" s="189"/>
      <c r="W35" s="189"/>
      <c r="X35" s="189"/>
      <c r="Y35" s="189"/>
      <c r="Z35" s="189"/>
      <c r="AA35" s="191"/>
      <c r="AB35" s="192"/>
      <c r="AC35" s="382"/>
      <c r="AD35" s="383"/>
      <c r="AE35" s="189"/>
      <c r="AF35" s="189"/>
      <c r="AG35" s="191"/>
      <c r="AH35" s="192"/>
      <c r="AI35" s="378"/>
      <c r="AJ35" s="379"/>
      <c r="AK35" s="384"/>
      <c r="AL35" s="385"/>
      <c r="AM35" s="385"/>
      <c r="AN35" s="386"/>
    </row>
    <row r="36" spans="2:40" ht="13.5" customHeight="1" x14ac:dyDescent="0.15">
      <c r="B36" s="193"/>
      <c r="C36" s="194"/>
      <c r="D36" s="194"/>
      <c r="E36" s="194"/>
      <c r="F36" s="378"/>
      <c r="G36" s="379"/>
      <c r="H36" s="379"/>
      <c r="I36" s="189"/>
      <c r="J36" s="190"/>
      <c r="K36" s="189"/>
      <c r="L36" s="189"/>
      <c r="M36" s="380"/>
      <c r="N36" s="381"/>
      <c r="O36" s="189"/>
      <c r="P36" s="189"/>
      <c r="Q36" s="189"/>
      <c r="R36" s="189"/>
      <c r="S36" s="189"/>
      <c r="T36" s="189"/>
      <c r="U36" s="189"/>
      <c r="V36" s="189"/>
      <c r="W36" s="189"/>
      <c r="X36" s="189"/>
      <c r="Y36" s="189"/>
      <c r="Z36" s="189"/>
      <c r="AA36" s="191"/>
      <c r="AB36" s="192"/>
      <c r="AC36" s="382"/>
      <c r="AD36" s="383"/>
      <c r="AE36" s="189"/>
      <c r="AF36" s="189"/>
      <c r="AG36" s="191"/>
      <c r="AH36" s="192"/>
      <c r="AI36" s="378"/>
      <c r="AJ36" s="379"/>
      <c r="AK36" s="384"/>
      <c r="AL36" s="385"/>
      <c r="AM36" s="385"/>
      <c r="AN36" s="386"/>
    </row>
    <row r="37" spans="2:40" ht="13.5" customHeight="1" x14ac:dyDescent="0.15">
      <c r="B37" s="193"/>
      <c r="C37" s="194"/>
      <c r="D37" s="194"/>
      <c r="E37" s="194"/>
      <c r="F37" s="378"/>
      <c r="G37" s="379"/>
      <c r="H37" s="379"/>
      <c r="I37" s="189"/>
      <c r="J37" s="190"/>
      <c r="K37" s="189"/>
      <c r="L37" s="189"/>
      <c r="M37" s="380"/>
      <c r="N37" s="381"/>
      <c r="O37" s="189"/>
      <c r="P37" s="189"/>
      <c r="Q37" s="189"/>
      <c r="R37" s="189"/>
      <c r="S37" s="189"/>
      <c r="T37" s="189"/>
      <c r="U37" s="189"/>
      <c r="V37" s="189"/>
      <c r="W37" s="189"/>
      <c r="X37" s="189"/>
      <c r="Y37" s="189"/>
      <c r="Z37" s="189"/>
      <c r="AA37" s="191"/>
      <c r="AB37" s="192"/>
      <c r="AC37" s="382"/>
      <c r="AD37" s="383"/>
      <c r="AE37" s="189"/>
      <c r="AF37" s="189"/>
      <c r="AG37" s="191"/>
      <c r="AH37" s="192"/>
      <c r="AI37" s="378"/>
      <c r="AJ37" s="379"/>
      <c r="AK37" s="384"/>
      <c r="AL37" s="385"/>
      <c r="AM37" s="385"/>
      <c r="AN37" s="386"/>
    </row>
    <row r="38" spans="2:40" ht="13.5" customHeight="1" x14ac:dyDescent="0.15">
      <c r="B38" s="193"/>
      <c r="C38" s="194"/>
      <c r="D38" s="194"/>
      <c r="E38" s="194"/>
      <c r="F38" s="378"/>
      <c r="G38" s="379"/>
      <c r="H38" s="379"/>
      <c r="I38" s="189"/>
      <c r="J38" s="190"/>
      <c r="K38" s="189"/>
      <c r="L38" s="189"/>
      <c r="M38" s="380"/>
      <c r="N38" s="381"/>
      <c r="O38" s="189"/>
      <c r="P38" s="189"/>
      <c r="Q38" s="189"/>
      <c r="R38" s="189"/>
      <c r="S38" s="189"/>
      <c r="T38" s="189"/>
      <c r="U38" s="189"/>
      <c r="V38" s="189"/>
      <c r="W38" s="189"/>
      <c r="X38" s="189"/>
      <c r="Y38" s="189"/>
      <c r="Z38" s="189"/>
      <c r="AA38" s="191"/>
      <c r="AB38" s="192"/>
      <c r="AC38" s="382"/>
      <c r="AD38" s="383"/>
      <c r="AE38" s="189"/>
      <c r="AF38" s="189"/>
      <c r="AG38" s="191"/>
      <c r="AH38" s="192"/>
      <c r="AI38" s="378"/>
      <c r="AJ38" s="379"/>
      <c r="AK38" s="384"/>
      <c r="AL38" s="385"/>
      <c r="AM38" s="385"/>
      <c r="AN38" s="386"/>
    </row>
    <row r="39" spans="2:40" ht="13.5" customHeight="1" x14ac:dyDescent="0.15">
      <c r="B39" s="193"/>
      <c r="C39" s="194"/>
      <c r="D39" s="194"/>
      <c r="E39" s="194"/>
      <c r="F39" s="378"/>
      <c r="G39" s="379"/>
      <c r="H39" s="379"/>
      <c r="I39" s="189"/>
      <c r="J39" s="190"/>
      <c r="K39" s="189"/>
      <c r="L39" s="189"/>
      <c r="M39" s="380"/>
      <c r="N39" s="381"/>
      <c r="O39" s="189"/>
      <c r="P39" s="189"/>
      <c r="Q39" s="189"/>
      <c r="R39" s="189"/>
      <c r="S39" s="189"/>
      <c r="T39" s="189"/>
      <c r="U39" s="189"/>
      <c r="V39" s="189"/>
      <c r="W39" s="189"/>
      <c r="X39" s="189"/>
      <c r="Y39" s="189"/>
      <c r="Z39" s="189"/>
      <c r="AA39" s="191"/>
      <c r="AB39" s="192"/>
      <c r="AC39" s="382"/>
      <c r="AD39" s="383"/>
      <c r="AE39" s="189"/>
      <c r="AF39" s="189"/>
      <c r="AG39" s="191"/>
      <c r="AH39" s="192"/>
      <c r="AI39" s="378"/>
      <c r="AJ39" s="379"/>
      <c r="AK39" s="384"/>
      <c r="AL39" s="385"/>
      <c r="AM39" s="385"/>
      <c r="AN39" s="386"/>
    </row>
    <row r="40" spans="2:40" ht="13.5" customHeight="1" x14ac:dyDescent="0.15">
      <c r="B40" s="193"/>
      <c r="C40" s="194"/>
      <c r="D40" s="194"/>
      <c r="E40" s="194"/>
      <c r="F40" s="378"/>
      <c r="G40" s="379"/>
      <c r="H40" s="379"/>
      <c r="I40" s="189"/>
      <c r="J40" s="190"/>
      <c r="K40" s="189"/>
      <c r="L40" s="189"/>
      <c r="M40" s="380"/>
      <c r="N40" s="381"/>
      <c r="O40" s="189"/>
      <c r="P40" s="189"/>
      <c r="Q40" s="189"/>
      <c r="R40" s="189"/>
      <c r="S40" s="189"/>
      <c r="T40" s="189"/>
      <c r="U40" s="189"/>
      <c r="V40" s="189"/>
      <c r="W40" s="189"/>
      <c r="X40" s="189"/>
      <c r="Y40" s="189"/>
      <c r="Z40" s="189"/>
      <c r="AA40" s="191"/>
      <c r="AB40" s="192"/>
      <c r="AC40" s="382"/>
      <c r="AD40" s="383"/>
      <c r="AE40" s="189"/>
      <c r="AF40" s="189"/>
      <c r="AG40" s="191"/>
      <c r="AH40" s="192"/>
      <c r="AI40" s="378"/>
      <c r="AJ40" s="379"/>
      <c r="AK40" s="384"/>
      <c r="AL40" s="385"/>
      <c r="AM40" s="385"/>
      <c r="AN40" s="386"/>
    </row>
    <row r="41" spans="2:40" ht="13.5" customHeight="1" x14ac:dyDescent="0.15">
      <c r="B41" s="193"/>
      <c r="C41" s="194"/>
      <c r="D41" s="194"/>
      <c r="E41" s="194"/>
      <c r="F41" s="378"/>
      <c r="G41" s="379"/>
      <c r="H41" s="379"/>
      <c r="I41" s="189"/>
      <c r="J41" s="190"/>
      <c r="K41" s="189"/>
      <c r="L41" s="189"/>
      <c r="M41" s="380"/>
      <c r="N41" s="381"/>
      <c r="O41" s="189"/>
      <c r="P41" s="189"/>
      <c r="Q41" s="189"/>
      <c r="R41" s="189"/>
      <c r="S41" s="189"/>
      <c r="T41" s="189"/>
      <c r="U41" s="189"/>
      <c r="V41" s="189"/>
      <c r="W41" s="189"/>
      <c r="X41" s="189"/>
      <c r="Y41" s="189"/>
      <c r="Z41" s="189"/>
      <c r="AA41" s="191"/>
      <c r="AB41" s="192"/>
      <c r="AC41" s="382"/>
      <c r="AD41" s="383"/>
      <c r="AE41" s="189"/>
      <c r="AF41" s="189"/>
      <c r="AG41" s="191"/>
      <c r="AH41" s="192"/>
      <c r="AI41" s="378"/>
      <c r="AJ41" s="379"/>
      <c r="AK41" s="384"/>
      <c r="AL41" s="385"/>
      <c r="AM41" s="385"/>
      <c r="AN41" s="386"/>
    </row>
    <row r="42" spans="2:40" ht="13.5" customHeight="1" x14ac:dyDescent="0.15">
      <c r="B42" s="193"/>
      <c r="C42" s="194"/>
      <c r="D42" s="194"/>
      <c r="E42" s="194"/>
      <c r="F42" s="378"/>
      <c r="G42" s="379"/>
      <c r="H42" s="379"/>
      <c r="I42" s="189"/>
      <c r="J42" s="190"/>
      <c r="K42" s="189"/>
      <c r="L42" s="189"/>
      <c r="M42" s="380"/>
      <c r="N42" s="381"/>
      <c r="O42" s="189"/>
      <c r="P42" s="189"/>
      <c r="Q42" s="189"/>
      <c r="R42" s="189"/>
      <c r="S42" s="189"/>
      <c r="T42" s="189"/>
      <c r="U42" s="189"/>
      <c r="V42" s="189"/>
      <c r="W42" s="189"/>
      <c r="X42" s="189"/>
      <c r="Y42" s="189"/>
      <c r="Z42" s="189"/>
      <c r="AA42" s="191"/>
      <c r="AB42" s="192"/>
      <c r="AC42" s="382"/>
      <c r="AD42" s="383"/>
      <c r="AE42" s="189"/>
      <c r="AF42" s="189"/>
      <c r="AG42" s="191"/>
      <c r="AH42" s="192"/>
      <c r="AI42" s="378"/>
      <c r="AJ42" s="379"/>
      <c r="AK42" s="384"/>
      <c r="AL42" s="385"/>
      <c r="AM42" s="385"/>
      <c r="AN42" s="386"/>
    </row>
    <row r="43" spans="2:40" ht="13.5" customHeight="1" x14ac:dyDescent="0.15">
      <c r="B43" s="193"/>
      <c r="C43" s="194"/>
      <c r="D43" s="194"/>
      <c r="E43" s="194"/>
      <c r="F43" s="378"/>
      <c r="G43" s="379"/>
      <c r="H43" s="379"/>
      <c r="I43" s="189"/>
      <c r="J43" s="190"/>
      <c r="K43" s="189"/>
      <c r="L43" s="189"/>
      <c r="M43" s="380"/>
      <c r="N43" s="381"/>
      <c r="O43" s="189"/>
      <c r="P43" s="189"/>
      <c r="Q43" s="189"/>
      <c r="R43" s="189"/>
      <c r="S43" s="189"/>
      <c r="T43" s="189"/>
      <c r="U43" s="189"/>
      <c r="V43" s="189"/>
      <c r="W43" s="189"/>
      <c r="X43" s="189"/>
      <c r="Y43" s="189"/>
      <c r="Z43" s="189"/>
      <c r="AA43" s="191"/>
      <c r="AB43" s="192"/>
      <c r="AC43" s="382"/>
      <c r="AD43" s="383"/>
      <c r="AE43" s="189"/>
      <c r="AF43" s="189"/>
      <c r="AG43" s="191"/>
      <c r="AH43" s="192"/>
      <c r="AI43" s="378"/>
      <c r="AJ43" s="379"/>
      <c r="AK43" s="384"/>
      <c r="AL43" s="385"/>
      <c r="AM43" s="385"/>
      <c r="AN43" s="386"/>
    </row>
    <row r="44" spans="2:40" ht="13.5" customHeight="1" x14ac:dyDescent="0.15">
      <c r="B44" s="193"/>
      <c r="C44" s="194"/>
      <c r="D44" s="194"/>
      <c r="E44" s="194"/>
      <c r="F44" s="378"/>
      <c r="G44" s="379"/>
      <c r="H44" s="379"/>
      <c r="I44" s="189"/>
      <c r="J44" s="190"/>
      <c r="K44" s="189"/>
      <c r="L44" s="189"/>
      <c r="M44" s="380"/>
      <c r="N44" s="381"/>
      <c r="O44" s="189"/>
      <c r="P44" s="189"/>
      <c r="Q44" s="189"/>
      <c r="R44" s="189"/>
      <c r="S44" s="189"/>
      <c r="T44" s="189"/>
      <c r="U44" s="189"/>
      <c r="V44" s="189"/>
      <c r="W44" s="189"/>
      <c r="X44" s="189"/>
      <c r="Y44" s="189"/>
      <c r="Z44" s="189"/>
      <c r="AA44" s="191"/>
      <c r="AB44" s="192"/>
      <c r="AC44" s="382"/>
      <c r="AD44" s="383"/>
      <c r="AE44" s="189"/>
      <c r="AF44" s="189"/>
      <c r="AG44" s="191"/>
      <c r="AH44" s="192"/>
      <c r="AI44" s="378"/>
      <c r="AJ44" s="379"/>
      <c r="AK44" s="384"/>
      <c r="AL44" s="385"/>
      <c r="AM44" s="385"/>
      <c r="AN44" s="386"/>
    </row>
    <row r="45" spans="2:40" ht="13.5" customHeight="1" x14ac:dyDescent="0.15">
      <c r="B45" s="193"/>
      <c r="C45" s="194"/>
      <c r="D45" s="194"/>
      <c r="E45" s="194"/>
      <c r="F45" s="378"/>
      <c r="G45" s="379"/>
      <c r="H45" s="379"/>
      <c r="I45" s="189"/>
      <c r="J45" s="190"/>
      <c r="K45" s="189"/>
      <c r="L45" s="189"/>
      <c r="M45" s="380"/>
      <c r="N45" s="381"/>
      <c r="O45" s="189"/>
      <c r="P45" s="189"/>
      <c r="Q45" s="189"/>
      <c r="R45" s="189"/>
      <c r="S45" s="189"/>
      <c r="T45" s="189"/>
      <c r="U45" s="189"/>
      <c r="V45" s="189"/>
      <c r="W45" s="189"/>
      <c r="X45" s="189"/>
      <c r="Y45" s="189"/>
      <c r="Z45" s="189"/>
      <c r="AA45" s="191"/>
      <c r="AB45" s="192"/>
      <c r="AC45" s="382"/>
      <c r="AD45" s="383"/>
      <c r="AE45" s="189"/>
      <c r="AF45" s="189"/>
      <c r="AG45" s="191"/>
      <c r="AH45" s="192"/>
      <c r="AI45" s="378"/>
      <c r="AJ45" s="379"/>
      <c r="AK45" s="384"/>
      <c r="AL45" s="385"/>
      <c r="AM45" s="385"/>
      <c r="AN45" s="386"/>
    </row>
    <row r="46" spans="2:40" ht="13.5" customHeight="1" x14ac:dyDescent="0.15">
      <c r="B46" s="193"/>
      <c r="C46" s="194"/>
      <c r="D46" s="194"/>
      <c r="E46" s="194"/>
      <c r="F46" s="378"/>
      <c r="G46" s="379"/>
      <c r="H46" s="379"/>
      <c r="I46" s="189"/>
      <c r="J46" s="190"/>
      <c r="K46" s="189"/>
      <c r="L46" s="189"/>
      <c r="M46" s="380"/>
      <c r="N46" s="381"/>
      <c r="O46" s="189"/>
      <c r="P46" s="189"/>
      <c r="Q46" s="189"/>
      <c r="R46" s="189"/>
      <c r="S46" s="189"/>
      <c r="T46" s="189"/>
      <c r="U46" s="189"/>
      <c r="V46" s="189"/>
      <c r="W46" s="189"/>
      <c r="X46" s="189"/>
      <c r="Y46" s="189"/>
      <c r="Z46" s="189"/>
      <c r="AA46" s="191"/>
      <c r="AB46" s="192"/>
      <c r="AC46" s="382"/>
      <c r="AD46" s="383"/>
      <c r="AE46" s="189"/>
      <c r="AF46" s="189"/>
      <c r="AG46" s="191"/>
      <c r="AH46" s="192"/>
      <c r="AI46" s="378"/>
      <c r="AJ46" s="379"/>
      <c r="AK46" s="384"/>
      <c r="AL46" s="385"/>
      <c r="AM46" s="385"/>
      <c r="AN46" s="386"/>
    </row>
    <row r="47" spans="2:40" ht="13.5" customHeight="1" x14ac:dyDescent="0.15">
      <c r="B47" s="193"/>
      <c r="C47" s="194"/>
      <c r="D47" s="194"/>
      <c r="E47" s="194"/>
      <c r="F47" s="378"/>
      <c r="G47" s="379"/>
      <c r="H47" s="379"/>
      <c r="I47" s="189"/>
      <c r="J47" s="190"/>
      <c r="K47" s="189"/>
      <c r="L47" s="189"/>
      <c r="M47" s="380"/>
      <c r="N47" s="381"/>
      <c r="O47" s="189"/>
      <c r="P47" s="189"/>
      <c r="Q47" s="189"/>
      <c r="R47" s="189"/>
      <c r="S47" s="189"/>
      <c r="T47" s="189"/>
      <c r="U47" s="189"/>
      <c r="V47" s="189"/>
      <c r="W47" s="189"/>
      <c r="X47" s="189"/>
      <c r="Y47" s="189"/>
      <c r="Z47" s="189"/>
      <c r="AA47" s="191"/>
      <c r="AB47" s="192"/>
      <c r="AC47" s="382"/>
      <c r="AD47" s="383"/>
      <c r="AE47" s="189"/>
      <c r="AF47" s="189"/>
      <c r="AG47" s="191"/>
      <c r="AH47" s="192"/>
      <c r="AI47" s="378"/>
      <c r="AJ47" s="379"/>
      <c r="AK47" s="384"/>
      <c r="AL47" s="385"/>
      <c r="AM47" s="385"/>
      <c r="AN47" s="386"/>
    </row>
    <row r="48" spans="2:40" ht="13.5" customHeight="1" x14ac:dyDescent="0.15">
      <c r="B48" s="193"/>
      <c r="C48" s="194"/>
      <c r="D48" s="194"/>
      <c r="E48" s="194"/>
      <c r="F48" s="378"/>
      <c r="G48" s="379"/>
      <c r="H48" s="379"/>
      <c r="I48" s="189"/>
      <c r="J48" s="190"/>
      <c r="K48" s="189"/>
      <c r="L48" s="189"/>
      <c r="M48" s="380"/>
      <c r="N48" s="381"/>
      <c r="O48" s="189"/>
      <c r="P48" s="189"/>
      <c r="Q48" s="189"/>
      <c r="R48" s="189"/>
      <c r="S48" s="189"/>
      <c r="T48" s="189"/>
      <c r="U48" s="189"/>
      <c r="V48" s="189"/>
      <c r="W48" s="189"/>
      <c r="X48" s="189"/>
      <c r="Y48" s="189"/>
      <c r="Z48" s="189"/>
      <c r="AA48" s="191"/>
      <c r="AB48" s="192"/>
      <c r="AC48" s="382"/>
      <c r="AD48" s="383"/>
      <c r="AE48" s="189"/>
      <c r="AF48" s="189"/>
      <c r="AG48" s="191"/>
      <c r="AH48" s="192"/>
      <c r="AI48" s="378"/>
      <c r="AJ48" s="379"/>
      <c r="AK48" s="384"/>
      <c r="AL48" s="385"/>
      <c r="AM48" s="385"/>
      <c r="AN48" s="386"/>
    </row>
    <row r="49" spans="2:40" ht="13.5" customHeight="1" x14ac:dyDescent="0.15">
      <c r="B49" s="193"/>
      <c r="C49" s="194"/>
      <c r="D49" s="194"/>
      <c r="E49" s="194"/>
      <c r="F49" s="378"/>
      <c r="G49" s="379"/>
      <c r="H49" s="379"/>
      <c r="I49" s="189"/>
      <c r="J49" s="190"/>
      <c r="K49" s="189"/>
      <c r="L49" s="189"/>
      <c r="M49" s="380"/>
      <c r="N49" s="381"/>
      <c r="O49" s="189"/>
      <c r="P49" s="189"/>
      <c r="Q49" s="189"/>
      <c r="R49" s="189"/>
      <c r="S49" s="189"/>
      <c r="T49" s="189"/>
      <c r="U49" s="189"/>
      <c r="V49" s="189"/>
      <c r="W49" s="189"/>
      <c r="X49" s="189"/>
      <c r="Y49" s="189"/>
      <c r="Z49" s="189"/>
      <c r="AA49" s="191"/>
      <c r="AB49" s="192"/>
      <c r="AC49" s="382"/>
      <c r="AD49" s="383"/>
      <c r="AE49" s="189"/>
      <c r="AF49" s="189"/>
      <c r="AG49" s="191"/>
      <c r="AH49" s="192"/>
      <c r="AI49" s="378"/>
      <c r="AJ49" s="379"/>
      <c r="AK49" s="384"/>
      <c r="AL49" s="385"/>
      <c r="AM49" s="385"/>
      <c r="AN49" s="386"/>
    </row>
    <row r="50" spans="2:40" ht="13.5" customHeight="1" x14ac:dyDescent="0.15">
      <c r="B50" s="166" t="s">
        <v>373</v>
      </c>
    </row>
  </sheetData>
  <mergeCells count="25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s>
  <phoneticPr fontId="7"/>
  <dataValidations count="1">
    <dataValidation type="list" allowBlank="1" showInputMessage="1" showErrorMessage="1" sqref="AH11 U23 U37 AB23 AE13 AF12:AG12 K10:L49 U45"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73" t="s">
        <v>239</v>
      </c>
      <c r="C3" s="473"/>
      <c r="D3" s="473"/>
      <c r="E3" s="473"/>
      <c r="F3" s="473"/>
      <c r="G3" s="473"/>
      <c r="H3" s="473"/>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row>
    <row r="4" spans="2:35" ht="20.100000000000001" customHeight="1" x14ac:dyDescent="0.15">
      <c r="B4" s="345" t="s">
        <v>17</v>
      </c>
      <c r="C4" s="359"/>
      <c r="D4" s="360"/>
      <c r="E4" s="474" t="s">
        <v>586</v>
      </c>
      <c r="F4" s="475"/>
      <c r="G4" s="475"/>
      <c r="H4" s="475"/>
      <c r="I4" s="476"/>
      <c r="J4" s="477" t="s">
        <v>18</v>
      </c>
      <c r="K4" s="477"/>
      <c r="L4" s="477"/>
      <c r="M4" s="478" t="s">
        <v>590</v>
      </c>
      <c r="N4" s="479"/>
      <c r="O4" s="479"/>
      <c r="P4" s="479"/>
      <c r="Q4" s="479"/>
      <c r="R4" s="479"/>
      <c r="S4" s="265" t="s">
        <v>134</v>
      </c>
      <c r="T4" s="266"/>
      <c r="U4" s="266"/>
      <c r="V4" s="267"/>
      <c r="W4" s="480" t="s">
        <v>595</v>
      </c>
      <c r="X4" s="481"/>
      <c r="Y4" s="481"/>
      <c r="Z4" s="481"/>
      <c r="AA4" s="481"/>
      <c r="AB4" s="482"/>
      <c r="AC4" s="486" t="s">
        <v>163</v>
      </c>
      <c r="AD4" s="487"/>
      <c r="AE4" s="488"/>
      <c r="AF4" s="492">
        <v>45875</v>
      </c>
      <c r="AG4" s="493"/>
      <c r="AH4" s="493"/>
      <c r="AI4" s="494"/>
    </row>
    <row r="5" spans="2:35" ht="20.100000000000001" customHeight="1" x14ac:dyDescent="0.15">
      <c r="B5" s="281" t="s">
        <v>0</v>
      </c>
      <c r="C5" s="282"/>
      <c r="D5" s="283"/>
      <c r="E5" s="498" t="s">
        <v>588</v>
      </c>
      <c r="F5" s="499"/>
      <c r="G5" s="499"/>
      <c r="H5" s="499"/>
      <c r="I5" s="500"/>
      <c r="J5" s="501" t="s">
        <v>1</v>
      </c>
      <c r="K5" s="501"/>
      <c r="L5" s="501"/>
      <c r="M5" s="478" t="s">
        <v>592</v>
      </c>
      <c r="N5" s="479"/>
      <c r="O5" s="479"/>
      <c r="P5" s="479"/>
      <c r="Q5" s="479"/>
      <c r="R5" s="479"/>
      <c r="S5" s="268"/>
      <c r="T5" s="269"/>
      <c r="U5" s="269"/>
      <c r="V5" s="270"/>
      <c r="W5" s="483"/>
      <c r="X5" s="484"/>
      <c r="Y5" s="484"/>
      <c r="Z5" s="484"/>
      <c r="AA5" s="484"/>
      <c r="AB5" s="485"/>
      <c r="AC5" s="489"/>
      <c r="AD5" s="490"/>
      <c r="AE5" s="491"/>
      <c r="AF5" s="495"/>
      <c r="AG5" s="496"/>
      <c r="AH5" s="496"/>
      <c r="AI5" s="497"/>
    </row>
    <row r="6" spans="2:35" ht="26.25" customHeight="1" x14ac:dyDescent="0.15">
      <c r="B6" s="469" t="s">
        <v>162</v>
      </c>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row>
    <row r="7" spans="2:35" ht="35.450000000000003" customHeight="1" x14ac:dyDescent="0.15">
      <c r="B7" s="470"/>
      <c r="C7" s="472"/>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row>
    <row r="8" spans="2:35" ht="35.450000000000003" customHeight="1" x14ac:dyDescent="0.15">
      <c r="B8" s="470"/>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row>
    <row r="9" spans="2:35" ht="35.450000000000003" customHeight="1" x14ac:dyDescent="0.15">
      <c r="B9" s="470"/>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row>
    <row r="10" spans="2:35" ht="35.450000000000003" customHeight="1" x14ac:dyDescent="0.15">
      <c r="B10" s="470"/>
      <c r="C10" s="472"/>
      <c r="D10" s="472"/>
      <c r="E10" s="472"/>
      <c r="F10" s="472"/>
      <c r="G10" s="472"/>
      <c r="H10" s="472"/>
      <c r="I10" s="472"/>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c r="AG10" s="472"/>
      <c r="AH10" s="472"/>
      <c r="AI10" s="472"/>
    </row>
    <row r="11" spans="2:35" ht="35.450000000000003" customHeight="1" x14ac:dyDescent="0.15">
      <c r="B11" s="470"/>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row>
    <row r="12" spans="2:35" ht="35.450000000000003" customHeight="1" x14ac:dyDescent="0.15">
      <c r="B12" s="470"/>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c r="AG12" s="472"/>
      <c r="AH12" s="472"/>
      <c r="AI12" s="472"/>
    </row>
    <row r="13" spans="2:35" ht="35.450000000000003" customHeight="1" x14ac:dyDescent="0.15">
      <c r="B13" s="470"/>
      <c r="C13" s="472"/>
      <c r="D13" s="472"/>
      <c r="E13" s="472"/>
      <c r="F13" s="472"/>
      <c r="G13" s="472"/>
      <c r="H13" s="472"/>
      <c r="I13" s="47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c r="AG13" s="472"/>
      <c r="AH13" s="472"/>
      <c r="AI13" s="472"/>
    </row>
    <row r="14" spans="2:35" ht="35.450000000000003" customHeight="1" x14ac:dyDescent="0.15">
      <c r="B14" s="470"/>
      <c r="C14" s="472"/>
      <c r="D14" s="472"/>
      <c r="E14" s="472"/>
      <c r="F14" s="472"/>
      <c r="G14" s="472"/>
      <c r="H14" s="472"/>
      <c r="I14" s="472"/>
      <c r="J14" s="472"/>
      <c r="K14" s="472"/>
      <c r="L14" s="472"/>
      <c r="M14" s="472"/>
      <c r="N14" s="472"/>
      <c r="O14" s="472"/>
      <c r="P14" s="472"/>
      <c r="Q14" s="472"/>
      <c r="R14" s="472"/>
      <c r="S14" s="472"/>
      <c r="T14" s="472"/>
      <c r="U14" s="472"/>
      <c r="V14" s="472"/>
      <c r="W14" s="472"/>
      <c r="X14" s="472"/>
      <c r="Y14" s="472"/>
      <c r="Z14" s="472"/>
      <c r="AA14" s="472"/>
      <c r="AB14" s="472"/>
      <c r="AC14" s="472"/>
      <c r="AD14" s="472"/>
      <c r="AE14" s="472"/>
      <c r="AF14" s="472"/>
      <c r="AG14" s="472"/>
      <c r="AH14" s="472"/>
      <c r="AI14" s="472"/>
    </row>
    <row r="15" spans="2:35" ht="35.450000000000003" customHeight="1" x14ac:dyDescent="0.15">
      <c r="B15" s="470"/>
      <c r="C15" s="472"/>
      <c r="D15" s="472"/>
      <c r="E15" s="472"/>
      <c r="F15" s="472"/>
      <c r="G15" s="472"/>
      <c r="H15" s="472"/>
      <c r="I15" s="472"/>
      <c r="J15" s="472"/>
      <c r="K15" s="472"/>
      <c r="L15" s="472"/>
      <c r="M15" s="472"/>
      <c r="N15" s="472"/>
      <c r="O15" s="472"/>
      <c r="P15" s="472"/>
      <c r="Q15" s="472"/>
      <c r="R15" s="472"/>
      <c r="S15" s="472"/>
      <c r="T15" s="472"/>
      <c r="U15" s="472"/>
      <c r="V15" s="472"/>
      <c r="W15" s="472"/>
      <c r="X15" s="472"/>
      <c r="Y15" s="472"/>
      <c r="Z15" s="472"/>
      <c r="AA15" s="472"/>
      <c r="AB15" s="472"/>
      <c r="AC15" s="472"/>
      <c r="AD15" s="472"/>
      <c r="AE15" s="472"/>
      <c r="AF15" s="472"/>
      <c r="AG15" s="472"/>
      <c r="AH15" s="472"/>
      <c r="AI15" s="472"/>
    </row>
    <row r="16" spans="2:35" ht="35.450000000000003" customHeight="1" x14ac:dyDescent="0.15">
      <c r="B16" s="470"/>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c r="AG16" s="472"/>
      <c r="AH16" s="472"/>
      <c r="AI16" s="472"/>
    </row>
    <row r="17" spans="2:35" ht="35.450000000000003" customHeight="1" x14ac:dyDescent="0.15">
      <c r="B17" s="470"/>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72"/>
      <c r="AH17" s="472"/>
      <c r="AI17" s="472"/>
    </row>
    <row r="18" spans="2:35" ht="53.25" customHeight="1" x14ac:dyDescent="0.15">
      <c r="B18" s="470"/>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c r="AG18" s="472"/>
      <c r="AH18" s="472"/>
      <c r="AI18" s="472"/>
    </row>
    <row r="19" spans="2:35" ht="15" customHeight="1" x14ac:dyDescent="0.15">
      <c r="B19" s="12"/>
      <c r="C19" s="12"/>
      <c r="D19" s="3"/>
    </row>
    <row r="20" spans="2:35" s="13" customFormat="1" ht="24.95" customHeight="1" x14ac:dyDescent="0.15">
      <c r="B20" s="473" t="s">
        <v>239</v>
      </c>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row>
    <row r="21" spans="2:35" ht="20.100000000000001" customHeight="1" x14ac:dyDescent="0.15">
      <c r="B21" s="345" t="s">
        <v>17</v>
      </c>
      <c r="C21" s="359"/>
      <c r="D21" s="360"/>
      <c r="E21" s="474" t="s">
        <v>586</v>
      </c>
      <c r="F21" s="475"/>
      <c r="G21" s="475"/>
      <c r="H21" s="475"/>
      <c r="I21" s="476"/>
      <c r="J21" s="477" t="s">
        <v>18</v>
      </c>
      <c r="K21" s="477"/>
      <c r="L21" s="477"/>
      <c r="M21" s="478" t="s">
        <v>590</v>
      </c>
      <c r="N21" s="479"/>
      <c r="O21" s="479"/>
      <c r="P21" s="479"/>
      <c r="Q21" s="479"/>
      <c r="R21" s="479"/>
      <c r="S21" s="265" t="s">
        <v>134</v>
      </c>
      <c r="T21" s="266"/>
      <c r="U21" s="266"/>
      <c r="V21" s="267"/>
      <c r="W21" s="480" t="s">
        <v>595</v>
      </c>
      <c r="X21" s="481"/>
      <c r="Y21" s="481"/>
      <c r="Z21" s="481"/>
      <c r="AA21" s="481"/>
      <c r="AB21" s="482"/>
      <c r="AC21" s="486" t="s">
        <v>163</v>
      </c>
      <c r="AD21" s="487"/>
      <c r="AE21" s="488"/>
      <c r="AF21" s="492">
        <v>45875</v>
      </c>
      <c r="AG21" s="493"/>
      <c r="AH21" s="493"/>
      <c r="AI21" s="494"/>
    </row>
    <row r="22" spans="2:35" ht="20.100000000000001" customHeight="1" x14ac:dyDescent="0.15">
      <c r="B22" s="281" t="s">
        <v>0</v>
      </c>
      <c r="C22" s="282"/>
      <c r="D22" s="283"/>
      <c r="E22" s="498" t="s">
        <v>588</v>
      </c>
      <c r="F22" s="499"/>
      <c r="G22" s="499"/>
      <c r="H22" s="499"/>
      <c r="I22" s="500"/>
      <c r="J22" s="501" t="s">
        <v>1</v>
      </c>
      <c r="K22" s="501"/>
      <c r="L22" s="501"/>
      <c r="M22" s="478" t="s">
        <v>592</v>
      </c>
      <c r="N22" s="479"/>
      <c r="O22" s="479"/>
      <c r="P22" s="479"/>
      <c r="Q22" s="479"/>
      <c r="R22" s="479"/>
      <c r="S22" s="268"/>
      <c r="T22" s="269"/>
      <c r="U22" s="269"/>
      <c r="V22" s="270"/>
      <c r="W22" s="483"/>
      <c r="X22" s="484"/>
      <c r="Y22" s="484"/>
      <c r="Z22" s="484"/>
      <c r="AA22" s="484"/>
      <c r="AB22" s="485"/>
      <c r="AC22" s="489"/>
      <c r="AD22" s="490"/>
      <c r="AE22" s="491"/>
      <c r="AF22" s="495"/>
      <c r="AG22" s="496"/>
      <c r="AH22" s="496"/>
      <c r="AI22" s="497"/>
    </row>
    <row r="23" spans="2:35" ht="26.25" customHeight="1" x14ac:dyDescent="0.15">
      <c r="B23" s="469" t="s">
        <v>162</v>
      </c>
      <c r="C23" s="471"/>
      <c r="D23" s="471"/>
      <c r="E23" s="471"/>
      <c r="F23" s="471"/>
      <c r="G23" s="471"/>
      <c r="H23" s="471"/>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1"/>
      <c r="AH23" s="471"/>
      <c r="AI23" s="471"/>
    </row>
    <row r="24" spans="2:35" ht="35.450000000000003" customHeight="1" x14ac:dyDescent="0.15">
      <c r="B24" s="470"/>
      <c r="C24" s="472"/>
      <c r="D24" s="472"/>
      <c r="E24" s="472"/>
      <c r="F24" s="472"/>
      <c r="G24" s="472"/>
      <c r="H24" s="472"/>
      <c r="I24" s="472"/>
      <c r="J24" s="472"/>
      <c r="K24" s="472"/>
      <c r="L24" s="472"/>
      <c r="M24" s="472"/>
      <c r="N24" s="472"/>
      <c r="O24" s="472"/>
      <c r="P24" s="472"/>
      <c r="Q24" s="472"/>
      <c r="R24" s="472"/>
      <c r="S24" s="472"/>
      <c r="T24" s="472"/>
      <c r="U24" s="472"/>
      <c r="V24" s="472"/>
      <c r="W24" s="472"/>
      <c r="X24" s="472"/>
      <c r="Y24" s="472"/>
      <c r="Z24" s="472"/>
      <c r="AA24" s="472"/>
      <c r="AB24" s="472"/>
      <c r="AC24" s="472"/>
      <c r="AD24" s="472"/>
      <c r="AE24" s="472"/>
      <c r="AF24" s="472"/>
      <c r="AG24" s="472"/>
      <c r="AH24" s="472"/>
      <c r="AI24" s="472"/>
    </row>
    <row r="25" spans="2:35" ht="35.450000000000003" customHeight="1" x14ac:dyDescent="0.15">
      <c r="B25" s="470"/>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c r="AG25" s="472"/>
      <c r="AH25" s="472"/>
      <c r="AI25" s="472"/>
    </row>
    <row r="26" spans="2:35" ht="35.450000000000003" customHeight="1" x14ac:dyDescent="0.15">
      <c r="B26" s="470"/>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c r="AG26" s="472"/>
      <c r="AH26" s="472"/>
      <c r="AI26" s="472"/>
    </row>
    <row r="27" spans="2:35" ht="35.450000000000003" customHeight="1" x14ac:dyDescent="0.15">
      <c r="B27" s="470"/>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c r="AG27" s="472"/>
      <c r="AH27" s="472"/>
      <c r="AI27" s="472"/>
    </row>
    <row r="28" spans="2:35" ht="35.450000000000003" customHeight="1" x14ac:dyDescent="0.15">
      <c r="B28" s="470"/>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2"/>
      <c r="AI28" s="472"/>
    </row>
    <row r="29" spans="2:35" ht="35.450000000000003" customHeight="1" x14ac:dyDescent="0.15">
      <c r="B29" s="470"/>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c r="AG29" s="472"/>
      <c r="AH29" s="472"/>
      <c r="AI29" s="472"/>
    </row>
    <row r="30" spans="2:35" ht="35.450000000000003" customHeight="1" x14ac:dyDescent="0.15">
      <c r="B30" s="470"/>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2"/>
      <c r="AI30" s="472"/>
    </row>
    <row r="31" spans="2:35" ht="35.450000000000003" customHeight="1" x14ac:dyDescent="0.15">
      <c r="B31" s="470"/>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2"/>
    </row>
    <row r="32" spans="2:35" ht="35.450000000000003" customHeight="1" x14ac:dyDescent="0.15">
      <c r="B32" s="470"/>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row>
    <row r="33" spans="2:35" ht="35.450000000000003" customHeight="1" x14ac:dyDescent="0.15">
      <c r="B33" s="470"/>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c r="AG33" s="472"/>
      <c r="AH33" s="472"/>
      <c r="AI33" s="472"/>
    </row>
    <row r="34" spans="2:35" ht="35.450000000000003" customHeight="1" x14ac:dyDescent="0.15">
      <c r="B34" s="470"/>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c r="AG34" s="472"/>
      <c r="AH34" s="472"/>
      <c r="AI34" s="472"/>
    </row>
    <row r="35" spans="2:35" ht="53.25" customHeight="1" x14ac:dyDescent="0.15">
      <c r="B35" s="470"/>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c r="AG35" s="472"/>
      <c r="AH35" s="472"/>
      <c r="AI35" s="472"/>
    </row>
    <row r="36" spans="2:35" ht="15" customHeight="1" x14ac:dyDescent="0.15">
      <c r="B36" s="12"/>
      <c r="C36" s="12"/>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7"/>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502">
        <v>45840</v>
      </c>
      <c r="Q2" s="503"/>
      <c r="R2" s="504"/>
      <c r="S2" s="294" t="s">
        <v>414</v>
      </c>
      <c r="T2" s="294"/>
      <c r="U2" s="294"/>
      <c r="V2" s="505" t="s">
        <v>585</v>
      </c>
      <c r="W2" s="506"/>
      <c r="X2" s="506"/>
      <c r="Y2" s="506"/>
      <c r="Z2" s="506"/>
    </row>
    <row r="3" spans="2:27" ht="20.100000000000001" customHeight="1" x14ac:dyDescent="0.15">
      <c r="B3" s="82" t="s">
        <v>17</v>
      </c>
      <c r="C3" s="306" t="s">
        <v>586</v>
      </c>
      <c r="D3" s="307"/>
      <c r="E3" s="307"/>
      <c r="F3" s="308"/>
      <c r="G3" s="291" t="s">
        <v>415</v>
      </c>
      <c r="H3" s="306" t="s">
        <v>590</v>
      </c>
      <c r="I3" s="307"/>
      <c r="J3" s="308"/>
      <c r="K3" s="291" t="s">
        <v>416</v>
      </c>
      <c r="L3" s="507" t="s">
        <v>593</v>
      </c>
      <c r="M3" s="508"/>
      <c r="N3" s="508"/>
      <c r="O3" s="508"/>
      <c r="P3" s="508"/>
      <c r="Q3" s="265" t="s">
        <v>417</v>
      </c>
      <c r="R3" s="267"/>
      <c r="S3" s="306" t="s">
        <v>596</v>
      </c>
      <c r="T3" s="307"/>
      <c r="U3" s="308"/>
      <c r="V3" s="510" t="s">
        <v>418</v>
      </c>
      <c r="W3" s="96" t="s">
        <v>419</v>
      </c>
      <c r="X3" s="512">
        <v>34.28772</v>
      </c>
      <c r="Y3" s="513"/>
      <c r="Z3" s="514"/>
    </row>
    <row r="4" spans="2:27" ht="20.100000000000001" customHeight="1" x14ac:dyDescent="0.15">
      <c r="B4" s="84" t="s">
        <v>7</v>
      </c>
      <c r="C4" s="515" t="s">
        <v>588</v>
      </c>
      <c r="D4" s="310"/>
      <c r="E4" s="310"/>
      <c r="F4" s="311"/>
      <c r="G4" s="284"/>
      <c r="H4" s="309"/>
      <c r="I4" s="310"/>
      <c r="J4" s="311"/>
      <c r="K4" s="284"/>
      <c r="L4" s="509"/>
      <c r="M4" s="509"/>
      <c r="N4" s="509"/>
      <c r="O4" s="509"/>
      <c r="P4" s="509"/>
      <c r="Q4" s="268"/>
      <c r="R4" s="270"/>
      <c r="S4" s="515" t="s">
        <v>597</v>
      </c>
      <c r="T4" s="310"/>
      <c r="U4" s="311"/>
      <c r="V4" s="511"/>
      <c r="W4" s="97" t="s">
        <v>420</v>
      </c>
      <c r="X4" s="512">
        <v>131.96019000000001</v>
      </c>
      <c r="Y4" s="513"/>
      <c r="Z4" s="514"/>
    </row>
    <row r="5" spans="2:27" ht="20.100000000000001" customHeight="1" x14ac:dyDescent="0.15">
      <c r="B5" s="518" t="s">
        <v>8</v>
      </c>
      <c r="C5" s="79" t="s">
        <v>9</v>
      </c>
      <c r="D5" s="285" t="s">
        <v>600</v>
      </c>
      <c r="E5" s="280"/>
      <c r="F5" s="280"/>
      <c r="G5" s="252" t="s">
        <v>421</v>
      </c>
      <c r="H5" s="253"/>
      <c r="I5" s="285" t="s">
        <v>601</v>
      </c>
      <c r="J5" s="280"/>
      <c r="K5" s="286"/>
      <c r="L5" s="294" t="s">
        <v>26</v>
      </c>
      <c r="M5" s="294"/>
      <c r="N5" s="75" t="s">
        <v>25</v>
      </c>
      <c r="O5" s="195">
        <v>92</v>
      </c>
      <c r="P5" s="76" t="s">
        <v>24</v>
      </c>
      <c r="Q5" s="488" t="s">
        <v>437</v>
      </c>
      <c r="R5" s="516" t="s">
        <v>504</v>
      </c>
      <c r="S5" s="291" t="s">
        <v>13</v>
      </c>
      <c r="T5" s="291"/>
      <c r="U5" s="196" t="s">
        <v>603</v>
      </c>
      <c r="V5" s="265" t="s">
        <v>422</v>
      </c>
      <c r="W5" s="96" t="s">
        <v>419</v>
      </c>
      <c r="X5" s="512">
        <v>34.28763</v>
      </c>
      <c r="Y5" s="513"/>
      <c r="Z5" s="514"/>
    </row>
    <row r="6" spans="2:27" ht="20.100000000000001" customHeight="1" x14ac:dyDescent="0.15">
      <c r="B6" s="519"/>
      <c r="C6" s="79" t="s">
        <v>10</v>
      </c>
      <c r="D6" s="285" t="s">
        <v>600</v>
      </c>
      <c r="E6" s="280"/>
      <c r="F6" s="280"/>
      <c r="G6" s="294" t="s">
        <v>423</v>
      </c>
      <c r="H6" s="294"/>
      <c r="I6" s="285">
        <v>1967</v>
      </c>
      <c r="J6" s="280"/>
      <c r="K6" s="286"/>
      <c r="L6" s="294" t="s">
        <v>375</v>
      </c>
      <c r="M6" s="294"/>
      <c r="N6" s="75" t="s">
        <v>25</v>
      </c>
      <c r="O6" s="195">
        <v>7.5</v>
      </c>
      <c r="P6" s="76" t="s">
        <v>24</v>
      </c>
      <c r="Q6" s="270"/>
      <c r="R6" s="517"/>
      <c r="S6" s="294" t="s">
        <v>12</v>
      </c>
      <c r="T6" s="294"/>
      <c r="U6" s="197" t="s">
        <v>602</v>
      </c>
      <c r="V6" s="268"/>
      <c r="W6" s="96" t="s">
        <v>420</v>
      </c>
      <c r="X6" s="512">
        <v>131.95912000000001</v>
      </c>
      <c r="Y6" s="513"/>
      <c r="Z6" s="514"/>
    </row>
    <row r="7" spans="2:27" ht="7.5" customHeight="1" x14ac:dyDescent="0.15">
      <c r="B7" s="501" t="s">
        <v>424</v>
      </c>
      <c r="C7" s="501"/>
      <c r="D7" s="532" t="s">
        <v>260</v>
      </c>
      <c r="E7" s="53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501"/>
      <c r="C8" s="501"/>
      <c r="D8" s="533"/>
      <c r="E8" s="533"/>
      <c r="F8" s="99"/>
      <c r="G8" s="486" t="s">
        <v>425</v>
      </c>
      <c r="H8" s="488"/>
      <c r="I8" s="536" t="s">
        <v>426</v>
      </c>
      <c r="J8" s="100" t="s">
        <v>14</v>
      </c>
      <c r="K8" s="101" t="s">
        <v>23</v>
      </c>
      <c r="L8" s="539">
        <v>12</v>
      </c>
      <c r="M8" s="540"/>
      <c r="N8" s="79" t="s">
        <v>22</v>
      </c>
      <c r="O8" s="547">
        <v>3</v>
      </c>
      <c r="P8" s="548"/>
      <c r="Q8" s="79" t="s">
        <v>21</v>
      </c>
      <c r="R8" s="539">
        <v>0</v>
      </c>
      <c r="S8" s="540"/>
      <c r="T8" s="486" t="s">
        <v>427</v>
      </c>
      <c r="U8" s="488"/>
      <c r="V8" s="486" t="s">
        <v>428</v>
      </c>
      <c r="W8" s="488"/>
      <c r="X8" s="524">
        <v>0</v>
      </c>
      <c r="Y8" s="525"/>
      <c r="Z8" s="99"/>
      <c r="AA8" s="102"/>
    </row>
    <row r="9" spans="2:27" ht="10.9" customHeight="1" x14ac:dyDescent="0.15">
      <c r="B9" s="501"/>
      <c r="C9" s="501"/>
      <c r="D9" s="533"/>
      <c r="E9" s="533"/>
      <c r="F9" s="99"/>
      <c r="G9" s="534"/>
      <c r="H9" s="535"/>
      <c r="I9" s="537"/>
      <c r="J9" s="543" t="s">
        <v>15</v>
      </c>
      <c r="K9" s="545" t="s">
        <v>23</v>
      </c>
      <c r="L9" s="524">
        <v>44</v>
      </c>
      <c r="M9" s="525"/>
      <c r="N9" s="543" t="s">
        <v>22</v>
      </c>
      <c r="O9" s="524">
        <v>1</v>
      </c>
      <c r="P9" s="525"/>
      <c r="Q9" s="543" t="s">
        <v>21</v>
      </c>
      <c r="R9" s="524">
        <v>0</v>
      </c>
      <c r="S9" s="525"/>
      <c r="T9" s="534"/>
      <c r="U9" s="535"/>
      <c r="V9" s="489"/>
      <c r="W9" s="491"/>
      <c r="X9" s="541"/>
      <c r="Y9" s="542"/>
      <c r="Z9" s="99"/>
      <c r="AA9" s="102"/>
    </row>
    <row r="10" spans="2:27" ht="10.9" customHeight="1" x14ac:dyDescent="0.15">
      <c r="B10" s="501"/>
      <c r="C10" s="501"/>
      <c r="D10" s="533"/>
      <c r="E10" s="533"/>
      <c r="F10" s="99"/>
      <c r="G10" s="534"/>
      <c r="H10" s="535"/>
      <c r="I10" s="537"/>
      <c r="J10" s="544"/>
      <c r="K10" s="546"/>
      <c r="L10" s="526"/>
      <c r="M10" s="527"/>
      <c r="N10" s="544"/>
      <c r="O10" s="526"/>
      <c r="P10" s="527"/>
      <c r="Q10" s="544"/>
      <c r="R10" s="526"/>
      <c r="S10" s="527"/>
      <c r="T10" s="534"/>
      <c r="U10" s="535"/>
      <c r="V10" s="486" t="s">
        <v>411</v>
      </c>
      <c r="W10" s="488"/>
      <c r="X10" s="524">
        <v>0</v>
      </c>
      <c r="Y10" s="525"/>
      <c r="Z10" s="99"/>
      <c r="AA10" s="102"/>
    </row>
    <row r="11" spans="2:27" ht="21.75" customHeight="1" x14ac:dyDescent="0.15">
      <c r="B11" s="501"/>
      <c r="C11" s="501"/>
      <c r="D11" s="533"/>
      <c r="E11" s="533"/>
      <c r="F11" s="99"/>
      <c r="G11" s="489"/>
      <c r="H11" s="491"/>
      <c r="I11" s="538"/>
      <c r="J11" s="79" t="s">
        <v>16</v>
      </c>
      <c r="K11" s="101" t="s">
        <v>23</v>
      </c>
      <c r="L11" s="528">
        <v>1</v>
      </c>
      <c r="M11" s="529"/>
      <c r="N11" s="79" t="s">
        <v>22</v>
      </c>
      <c r="O11" s="530">
        <v>0</v>
      </c>
      <c r="P11" s="531"/>
      <c r="Q11" s="79" t="s">
        <v>21</v>
      </c>
      <c r="R11" s="528">
        <v>0</v>
      </c>
      <c r="S11" s="529"/>
      <c r="T11" s="489"/>
      <c r="U11" s="491"/>
      <c r="V11" s="489"/>
      <c r="W11" s="491"/>
      <c r="X11" s="526"/>
      <c r="Y11" s="527"/>
      <c r="Z11" s="99"/>
      <c r="AA11" s="102"/>
    </row>
    <row r="12" spans="2:27" ht="21.75" customHeight="1" x14ac:dyDescent="0.15">
      <c r="B12" s="289"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02"/>
    </row>
    <row r="13" spans="2:27" ht="21.75" customHeight="1" x14ac:dyDescent="0.15">
      <c r="B13" s="290"/>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02"/>
    </row>
    <row r="14" spans="2:27" ht="21.75" customHeight="1" x14ac:dyDescent="0.15">
      <c r="B14" s="290"/>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02"/>
    </row>
    <row r="15" spans="2:27" ht="21.75" customHeight="1" x14ac:dyDescent="0.15">
      <c r="B15" s="290"/>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90"/>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90"/>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90"/>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90"/>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90"/>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90"/>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90"/>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90"/>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90"/>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90"/>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90"/>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90"/>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90"/>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356"/>
      <c r="C29" s="56"/>
      <c r="D29" s="56"/>
      <c r="E29" s="103"/>
      <c r="F29" s="104"/>
      <c r="G29" s="56"/>
      <c r="H29" s="56"/>
      <c r="I29" s="56"/>
      <c r="J29" s="523" t="s">
        <v>429</v>
      </c>
      <c r="K29" s="523"/>
      <c r="L29" s="523"/>
      <c r="M29" s="523"/>
      <c r="N29" s="523"/>
      <c r="O29" s="523"/>
      <c r="P29" s="523"/>
      <c r="Q29" s="523" t="s">
        <v>430</v>
      </c>
      <c r="R29" s="523"/>
      <c r="S29" s="523"/>
      <c r="T29" s="523"/>
      <c r="U29" s="523"/>
      <c r="V29" s="523"/>
      <c r="W29" s="523"/>
      <c r="X29" s="523"/>
      <c r="Y29" s="52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V8:W9"/>
    <mergeCell ref="X8:Y9"/>
    <mergeCell ref="J9:J10"/>
    <mergeCell ref="K9:K10"/>
    <mergeCell ref="L9:M10"/>
    <mergeCell ref="N9:N10"/>
    <mergeCell ref="O9:P10"/>
    <mergeCell ref="Q9:Q10"/>
    <mergeCell ref="L8:M8"/>
    <mergeCell ref="O8:P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B5:B6"/>
    <mergeCell ref="D5:F5"/>
    <mergeCell ref="G5:H5"/>
    <mergeCell ref="I5:K5"/>
    <mergeCell ref="L5:M5"/>
    <mergeCell ref="V5:V6"/>
    <mergeCell ref="X5:Z5"/>
    <mergeCell ref="D6:F6"/>
    <mergeCell ref="G6:H6"/>
    <mergeCell ref="I6:K6"/>
    <mergeCell ref="L6:M6"/>
    <mergeCell ref="S6:T6"/>
    <mergeCell ref="X6:Z6"/>
    <mergeCell ref="Q5:Q6"/>
    <mergeCell ref="R5:R6"/>
    <mergeCell ref="S5:T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7"/>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6E37A-8755-4AA8-89F0-541B6CE77FB7}">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502">
        <v>45840</v>
      </c>
      <c r="Q2" s="503"/>
      <c r="R2" s="504"/>
      <c r="S2" s="294" t="s">
        <v>414</v>
      </c>
      <c r="T2" s="294"/>
      <c r="U2" s="294"/>
      <c r="V2" s="505" t="s">
        <v>585</v>
      </c>
      <c r="W2" s="506"/>
      <c r="X2" s="506"/>
      <c r="Y2" s="506"/>
      <c r="Z2" s="506"/>
    </row>
    <row r="3" spans="2:27" ht="20.100000000000001" customHeight="1" x14ac:dyDescent="0.15">
      <c r="B3" s="82" t="s">
        <v>17</v>
      </c>
      <c r="C3" s="306" t="s">
        <v>586</v>
      </c>
      <c r="D3" s="307"/>
      <c r="E3" s="307"/>
      <c r="F3" s="308"/>
      <c r="G3" s="291" t="s">
        <v>415</v>
      </c>
      <c r="H3" s="306" t="s">
        <v>590</v>
      </c>
      <c r="I3" s="307"/>
      <c r="J3" s="308"/>
      <c r="K3" s="291" t="s">
        <v>416</v>
      </c>
      <c r="L3" s="507" t="s">
        <v>593</v>
      </c>
      <c r="M3" s="508"/>
      <c r="N3" s="508"/>
      <c r="O3" s="508"/>
      <c r="P3" s="508"/>
      <c r="Q3" s="265" t="s">
        <v>417</v>
      </c>
      <c r="R3" s="267"/>
      <c r="S3" s="306" t="s">
        <v>596</v>
      </c>
      <c r="T3" s="307"/>
      <c r="U3" s="308"/>
      <c r="V3" s="510" t="s">
        <v>418</v>
      </c>
      <c r="W3" s="96" t="s">
        <v>419</v>
      </c>
      <c r="X3" s="512">
        <v>34.28772</v>
      </c>
      <c r="Y3" s="513"/>
      <c r="Z3" s="514"/>
    </row>
    <row r="4" spans="2:27" ht="20.100000000000001" customHeight="1" x14ac:dyDescent="0.15">
      <c r="B4" s="84" t="s">
        <v>7</v>
      </c>
      <c r="C4" s="515" t="s">
        <v>588</v>
      </c>
      <c r="D4" s="310"/>
      <c r="E4" s="310"/>
      <c r="F4" s="311"/>
      <c r="G4" s="284"/>
      <c r="H4" s="309"/>
      <c r="I4" s="310"/>
      <c r="J4" s="311"/>
      <c r="K4" s="284"/>
      <c r="L4" s="509"/>
      <c r="M4" s="509"/>
      <c r="N4" s="509"/>
      <c r="O4" s="509"/>
      <c r="P4" s="509"/>
      <c r="Q4" s="268"/>
      <c r="R4" s="270"/>
      <c r="S4" s="515" t="s">
        <v>597</v>
      </c>
      <c r="T4" s="310"/>
      <c r="U4" s="311"/>
      <c r="V4" s="511"/>
      <c r="W4" s="97" t="s">
        <v>420</v>
      </c>
      <c r="X4" s="512">
        <v>131.96019000000001</v>
      </c>
      <c r="Y4" s="513"/>
      <c r="Z4" s="514"/>
    </row>
    <row r="5" spans="2:27" ht="20.100000000000001" customHeight="1" x14ac:dyDescent="0.15">
      <c r="B5" s="518" t="s">
        <v>8</v>
      </c>
      <c r="C5" s="79" t="s">
        <v>9</v>
      </c>
      <c r="D5" s="285" t="s">
        <v>600</v>
      </c>
      <c r="E5" s="280"/>
      <c r="F5" s="280"/>
      <c r="G5" s="252" t="s">
        <v>421</v>
      </c>
      <c r="H5" s="253"/>
      <c r="I5" s="285" t="s">
        <v>601</v>
      </c>
      <c r="J5" s="280"/>
      <c r="K5" s="286"/>
      <c r="L5" s="294" t="s">
        <v>26</v>
      </c>
      <c r="M5" s="294"/>
      <c r="N5" s="75" t="s">
        <v>25</v>
      </c>
      <c r="O5" s="195">
        <v>92</v>
      </c>
      <c r="P5" s="76" t="s">
        <v>24</v>
      </c>
      <c r="Q5" s="488" t="s">
        <v>437</v>
      </c>
      <c r="R5" s="516" t="s">
        <v>469</v>
      </c>
      <c r="S5" s="291" t="s">
        <v>13</v>
      </c>
      <c r="T5" s="291"/>
      <c r="U5" s="196" t="s">
        <v>603</v>
      </c>
      <c r="V5" s="265" t="s">
        <v>422</v>
      </c>
      <c r="W5" s="96" t="s">
        <v>419</v>
      </c>
      <c r="X5" s="512">
        <v>34.28763</v>
      </c>
      <c r="Y5" s="513"/>
      <c r="Z5" s="514"/>
    </row>
    <row r="6" spans="2:27" ht="20.100000000000001" customHeight="1" x14ac:dyDescent="0.15">
      <c r="B6" s="519"/>
      <c r="C6" s="79" t="s">
        <v>10</v>
      </c>
      <c r="D6" s="285" t="s">
        <v>600</v>
      </c>
      <c r="E6" s="280"/>
      <c r="F6" s="280"/>
      <c r="G6" s="294" t="s">
        <v>423</v>
      </c>
      <c r="H6" s="294"/>
      <c r="I6" s="285">
        <v>1967</v>
      </c>
      <c r="J6" s="280"/>
      <c r="K6" s="286"/>
      <c r="L6" s="294" t="s">
        <v>375</v>
      </c>
      <c r="M6" s="294"/>
      <c r="N6" s="75" t="s">
        <v>25</v>
      </c>
      <c r="O6" s="195">
        <v>7.5</v>
      </c>
      <c r="P6" s="76" t="s">
        <v>24</v>
      </c>
      <c r="Q6" s="270"/>
      <c r="R6" s="517"/>
      <c r="S6" s="294" t="s">
        <v>12</v>
      </c>
      <c r="T6" s="294"/>
      <c r="U6" s="197" t="s">
        <v>602</v>
      </c>
      <c r="V6" s="268"/>
      <c r="W6" s="96" t="s">
        <v>420</v>
      </c>
      <c r="X6" s="512">
        <v>131.95912000000001</v>
      </c>
      <c r="Y6" s="513"/>
      <c r="Z6" s="514"/>
    </row>
    <row r="7" spans="2:27" ht="7.5" customHeight="1" x14ac:dyDescent="0.15">
      <c r="B7" s="501" t="s">
        <v>424</v>
      </c>
      <c r="C7" s="501"/>
      <c r="D7" s="532" t="s">
        <v>260</v>
      </c>
      <c r="E7" s="53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501"/>
      <c r="C8" s="501"/>
      <c r="D8" s="533"/>
      <c r="E8" s="533"/>
      <c r="F8" s="99"/>
      <c r="G8" s="486" t="s">
        <v>425</v>
      </c>
      <c r="H8" s="488"/>
      <c r="I8" s="536" t="s">
        <v>426</v>
      </c>
      <c r="J8" s="100" t="s">
        <v>14</v>
      </c>
      <c r="K8" s="101" t="s">
        <v>23</v>
      </c>
      <c r="L8" s="539">
        <v>12</v>
      </c>
      <c r="M8" s="540"/>
      <c r="N8" s="79" t="s">
        <v>22</v>
      </c>
      <c r="O8" s="547">
        <v>3</v>
      </c>
      <c r="P8" s="548"/>
      <c r="Q8" s="79" t="s">
        <v>21</v>
      </c>
      <c r="R8" s="539">
        <v>0</v>
      </c>
      <c r="S8" s="540"/>
      <c r="T8" s="486" t="s">
        <v>427</v>
      </c>
      <c r="U8" s="488"/>
      <c r="V8" s="486" t="s">
        <v>428</v>
      </c>
      <c r="W8" s="488"/>
      <c r="X8" s="524">
        <v>0</v>
      </c>
      <c r="Y8" s="525"/>
      <c r="Z8" s="99"/>
      <c r="AA8" s="102"/>
    </row>
    <row r="9" spans="2:27" ht="10.9" customHeight="1" x14ac:dyDescent="0.15">
      <c r="B9" s="501"/>
      <c r="C9" s="501"/>
      <c r="D9" s="533"/>
      <c r="E9" s="533"/>
      <c r="F9" s="99"/>
      <c r="G9" s="534"/>
      <c r="H9" s="535"/>
      <c r="I9" s="537"/>
      <c r="J9" s="543" t="s">
        <v>15</v>
      </c>
      <c r="K9" s="545" t="s">
        <v>23</v>
      </c>
      <c r="L9" s="524">
        <v>44</v>
      </c>
      <c r="M9" s="525"/>
      <c r="N9" s="543" t="s">
        <v>22</v>
      </c>
      <c r="O9" s="524">
        <v>1</v>
      </c>
      <c r="P9" s="525"/>
      <c r="Q9" s="543" t="s">
        <v>21</v>
      </c>
      <c r="R9" s="524">
        <v>0</v>
      </c>
      <c r="S9" s="525"/>
      <c r="T9" s="534"/>
      <c r="U9" s="535"/>
      <c r="V9" s="489"/>
      <c r="W9" s="491"/>
      <c r="X9" s="541"/>
      <c r="Y9" s="542"/>
      <c r="Z9" s="99"/>
      <c r="AA9" s="102"/>
    </row>
    <row r="10" spans="2:27" ht="10.9" customHeight="1" x14ac:dyDescent="0.15">
      <c r="B10" s="501"/>
      <c r="C10" s="501"/>
      <c r="D10" s="533"/>
      <c r="E10" s="533"/>
      <c r="F10" s="99"/>
      <c r="G10" s="534"/>
      <c r="H10" s="535"/>
      <c r="I10" s="537"/>
      <c r="J10" s="544"/>
      <c r="K10" s="546"/>
      <c r="L10" s="526"/>
      <c r="M10" s="527"/>
      <c r="N10" s="544"/>
      <c r="O10" s="526"/>
      <c r="P10" s="527"/>
      <c r="Q10" s="544"/>
      <c r="R10" s="526"/>
      <c r="S10" s="527"/>
      <c r="T10" s="534"/>
      <c r="U10" s="535"/>
      <c r="V10" s="486" t="s">
        <v>411</v>
      </c>
      <c r="W10" s="488"/>
      <c r="X10" s="524">
        <v>0</v>
      </c>
      <c r="Y10" s="525"/>
      <c r="Z10" s="99"/>
      <c r="AA10" s="102"/>
    </row>
    <row r="11" spans="2:27" ht="21.75" customHeight="1" x14ac:dyDescent="0.15">
      <c r="B11" s="501"/>
      <c r="C11" s="501"/>
      <c r="D11" s="533"/>
      <c r="E11" s="533"/>
      <c r="F11" s="99"/>
      <c r="G11" s="489"/>
      <c r="H11" s="491"/>
      <c r="I11" s="538"/>
      <c r="J11" s="79" t="s">
        <v>16</v>
      </c>
      <c r="K11" s="101" t="s">
        <v>23</v>
      </c>
      <c r="L11" s="528">
        <v>1</v>
      </c>
      <c r="M11" s="529"/>
      <c r="N11" s="79" t="s">
        <v>22</v>
      </c>
      <c r="O11" s="530">
        <v>0</v>
      </c>
      <c r="P11" s="531"/>
      <c r="Q11" s="79" t="s">
        <v>21</v>
      </c>
      <c r="R11" s="528">
        <v>0</v>
      </c>
      <c r="S11" s="529"/>
      <c r="T11" s="489"/>
      <c r="U11" s="491"/>
      <c r="V11" s="489"/>
      <c r="W11" s="491"/>
      <c r="X11" s="526"/>
      <c r="Y11" s="527"/>
      <c r="Z11" s="99"/>
      <c r="AA11" s="102"/>
    </row>
    <row r="12" spans="2:27" ht="21.75" customHeight="1" x14ac:dyDescent="0.15">
      <c r="B12" s="289"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02"/>
    </row>
    <row r="13" spans="2:27" ht="21.75" customHeight="1" x14ac:dyDescent="0.15">
      <c r="B13" s="290"/>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02"/>
    </row>
    <row r="14" spans="2:27" ht="21.75" customHeight="1" x14ac:dyDescent="0.15">
      <c r="B14" s="290"/>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02"/>
    </row>
    <row r="15" spans="2:27" ht="21.75" customHeight="1" x14ac:dyDescent="0.15">
      <c r="B15" s="290"/>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90"/>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90"/>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90"/>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90"/>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90"/>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90"/>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90"/>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90"/>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90"/>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90"/>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90"/>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90"/>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90"/>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356"/>
      <c r="C29" s="56"/>
      <c r="D29" s="56"/>
      <c r="E29" s="103"/>
      <c r="F29" s="104"/>
      <c r="G29" s="56"/>
      <c r="H29" s="56"/>
      <c r="I29" s="56"/>
      <c r="J29" s="523" t="s">
        <v>429</v>
      </c>
      <c r="K29" s="523"/>
      <c r="L29" s="523"/>
      <c r="M29" s="523"/>
      <c r="N29" s="523"/>
      <c r="O29" s="523"/>
      <c r="P29" s="523"/>
      <c r="Q29" s="523" t="s">
        <v>430</v>
      </c>
      <c r="R29" s="523"/>
      <c r="S29" s="523"/>
      <c r="T29" s="523"/>
      <c r="U29" s="523"/>
      <c r="V29" s="523"/>
      <c r="W29" s="523"/>
      <c r="X29" s="523"/>
      <c r="Y29" s="52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7"/>
  <dataValidations count="2">
    <dataValidation allowBlank="1" showInputMessage="1" showErrorMessage="1" prompt="緯度を小数点以下５桁まで入力する。" sqref="X3:Z3 X5:Z5" xr:uid="{4B85105F-9C23-4D86-9560-8E64C0562ED3}"/>
    <dataValidation allowBlank="1" showInputMessage="1" showErrorMessage="1" prompt="経度を小数点以下５桁まで入力する。" sqref="X4:Z4 X6:Z6" xr:uid="{B01BC54C-915C-4F4E-BFE6-3C9853B59346}"/>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14B574C-0711-4EF6-9EF7-5498019FDEB4}">
          <x14:formula1>
            <xm:f>'(参考)リスト'!$G$16:$G$19</xm:f>
          </x14:formula1>
          <xm:sqref>D7:E11</xm:sqref>
        </x14:dataValidation>
        <x14:dataValidation type="list" allowBlank="1" showInputMessage="1" showErrorMessage="1" xr:uid="{D6BE8173-AF6C-48AA-A396-F2A99F906A70}">
          <x14:formula1>
            <xm:f>'(参考)リスト'!$E$6:$E$10</xm:f>
          </x14:formula1>
          <xm:sqref>U6</xm:sqref>
        </x14:dataValidation>
        <x14:dataValidation type="list" allowBlank="1" showInputMessage="1" showErrorMessage="1" xr:uid="{9FF0B555-F02F-4356-A45C-40554C476E4B}">
          <x14:formula1>
            <xm:f>'(参考)リスト'!$F$6:$F$7</xm:f>
          </x14:formula1>
          <xm:sqref>U5</xm:sqref>
        </x14:dataValidation>
        <x14:dataValidation type="list" allowBlank="1" showInputMessage="1" showErrorMessage="1" xr:uid="{A53F9512-6530-4A65-94BF-BB807CE23772}">
          <x14:formula1>
            <xm:f>'(参考)リスト'!$D$6:$D$7</xm:f>
          </x14:formula1>
          <xm:sqref>R5:R6</xm:sqref>
        </x14:dataValidation>
        <x14:dataValidation type="list" allowBlank="1" showInputMessage="1" showErrorMessage="1" xr:uid="{D1D31EE5-BC38-464D-A4B6-0375F9656F11}">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C7EF-CB4C-4BE5-A613-C4C2B9775C46}">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4" t="s">
        <v>413</v>
      </c>
      <c r="O2" s="294"/>
      <c r="P2" s="502">
        <v>45840</v>
      </c>
      <c r="Q2" s="503"/>
      <c r="R2" s="504"/>
      <c r="S2" s="294" t="s">
        <v>414</v>
      </c>
      <c r="T2" s="294"/>
      <c r="U2" s="294"/>
      <c r="V2" s="505" t="s">
        <v>585</v>
      </c>
      <c r="W2" s="506"/>
      <c r="X2" s="506"/>
      <c r="Y2" s="506"/>
      <c r="Z2" s="506"/>
    </row>
    <row r="3" spans="2:27" ht="20.100000000000001" customHeight="1" x14ac:dyDescent="0.15">
      <c r="B3" s="82" t="s">
        <v>17</v>
      </c>
      <c r="C3" s="306" t="s">
        <v>586</v>
      </c>
      <c r="D3" s="307"/>
      <c r="E3" s="307"/>
      <c r="F3" s="308"/>
      <c r="G3" s="291" t="s">
        <v>415</v>
      </c>
      <c r="H3" s="306" t="s">
        <v>590</v>
      </c>
      <c r="I3" s="307"/>
      <c r="J3" s="308"/>
      <c r="K3" s="291" t="s">
        <v>416</v>
      </c>
      <c r="L3" s="507" t="s">
        <v>593</v>
      </c>
      <c r="M3" s="508"/>
      <c r="N3" s="508"/>
      <c r="O3" s="508"/>
      <c r="P3" s="508"/>
      <c r="Q3" s="265" t="s">
        <v>417</v>
      </c>
      <c r="R3" s="267"/>
      <c r="S3" s="306" t="s">
        <v>596</v>
      </c>
      <c r="T3" s="307"/>
      <c r="U3" s="308"/>
      <c r="V3" s="510" t="s">
        <v>418</v>
      </c>
      <c r="W3" s="96" t="s">
        <v>419</v>
      </c>
      <c r="X3" s="512">
        <v>34.28772</v>
      </c>
      <c r="Y3" s="513"/>
      <c r="Z3" s="514"/>
    </row>
    <row r="4" spans="2:27" ht="20.100000000000001" customHeight="1" x14ac:dyDescent="0.15">
      <c r="B4" s="84" t="s">
        <v>7</v>
      </c>
      <c r="C4" s="515" t="s">
        <v>588</v>
      </c>
      <c r="D4" s="310"/>
      <c r="E4" s="310"/>
      <c r="F4" s="311"/>
      <c r="G4" s="284"/>
      <c r="H4" s="309"/>
      <c r="I4" s="310"/>
      <c r="J4" s="311"/>
      <c r="K4" s="284"/>
      <c r="L4" s="509"/>
      <c r="M4" s="509"/>
      <c r="N4" s="509"/>
      <c r="O4" s="509"/>
      <c r="P4" s="509"/>
      <c r="Q4" s="268"/>
      <c r="R4" s="270"/>
      <c r="S4" s="515" t="s">
        <v>597</v>
      </c>
      <c r="T4" s="310"/>
      <c r="U4" s="311"/>
      <c r="V4" s="511"/>
      <c r="W4" s="97" t="s">
        <v>420</v>
      </c>
      <c r="X4" s="512">
        <v>131.96019000000001</v>
      </c>
      <c r="Y4" s="513"/>
      <c r="Z4" s="514"/>
    </row>
    <row r="5" spans="2:27" ht="20.100000000000001" customHeight="1" x14ac:dyDescent="0.15">
      <c r="B5" s="518" t="s">
        <v>8</v>
      </c>
      <c r="C5" s="79" t="s">
        <v>9</v>
      </c>
      <c r="D5" s="285" t="s">
        <v>600</v>
      </c>
      <c r="E5" s="280"/>
      <c r="F5" s="280"/>
      <c r="G5" s="252" t="s">
        <v>421</v>
      </c>
      <c r="H5" s="253"/>
      <c r="I5" s="285" t="s">
        <v>601</v>
      </c>
      <c r="J5" s="280"/>
      <c r="K5" s="286"/>
      <c r="L5" s="294" t="s">
        <v>26</v>
      </c>
      <c r="M5" s="294"/>
      <c r="N5" s="75" t="s">
        <v>25</v>
      </c>
      <c r="O5" s="195">
        <v>92</v>
      </c>
      <c r="P5" s="76" t="s">
        <v>24</v>
      </c>
      <c r="Q5" s="488" t="s">
        <v>437</v>
      </c>
      <c r="R5" s="516" t="s">
        <v>469</v>
      </c>
      <c r="S5" s="291" t="s">
        <v>13</v>
      </c>
      <c r="T5" s="291"/>
      <c r="U5" s="196" t="s">
        <v>603</v>
      </c>
      <c r="V5" s="265" t="s">
        <v>422</v>
      </c>
      <c r="W5" s="96" t="s">
        <v>419</v>
      </c>
      <c r="X5" s="512">
        <v>34.28763</v>
      </c>
      <c r="Y5" s="513"/>
      <c r="Z5" s="514"/>
    </row>
    <row r="6" spans="2:27" ht="20.100000000000001" customHeight="1" x14ac:dyDescent="0.15">
      <c r="B6" s="519"/>
      <c r="C6" s="79" t="s">
        <v>10</v>
      </c>
      <c r="D6" s="285" t="s">
        <v>600</v>
      </c>
      <c r="E6" s="280"/>
      <c r="F6" s="280"/>
      <c r="G6" s="294" t="s">
        <v>423</v>
      </c>
      <c r="H6" s="294"/>
      <c r="I6" s="285">
        <v>1967</v>
      </c>
      <c r="J6" s="280"/>
      <c r="K6" s="286"/>
      <c r="L6" s="294" t="s">
        <v>375</v>
      </c>
      <c r="M6" s="294"/>
      <c r="N6" s="75" t="s">
        <v>25</v>
      </c>
      <c r="O6" s="195">
        <v>7.5</v>
      </c>
      <c r="P6" s="76" t="s">
        <v>24</v>
      </c>
      <c r="Q6" s="270"/>
      <c r="R6" s="517"/>
      <c r="S6" s="294" t="s">
        <v>12</v>
      </c>
      <c r="T6" s="294"/>
      <c r="U6" s="197" t="s">
        <v>602</v>
      </c>
      <c r="V6" s="268"/>
      <c r="W6" s="96" t="s">
        <v>420</v>
      </c>
      <c r="X6" s="512">
        <v>131.95912000000001</v>
      </c>
      <c r="Y6" s="513"/>
      <c r="Z6" s="514"/>
    </row>
    <row r="7" spans="2:27" ht="7.5" customHeight="1" x14ac:dyDescent="0.15">
      <c r="B7" s="501" t="s">
        <v>424</v>
      </c>
      <c r="C7" s="501"/>
      <c r="D7" s="532" t="s">
        <v>260</v>
      </c>
      <c r="E7" s="533"/>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501"/>
      <c r="C8" s="501"/>
      <c r="D8" s="533"/>
      <c r="E8" s="533"/>
      <c r="F8" s="99"/>
      <c r="G8" s="486" t="s">
        <v>425</v>
      </c>
      <c r="H8" s="488"/>
      <c r="I8" s="536" t="s">
        <v>426</v>
      </c>
      <c r="J8" s="100" t="s">
        <v>14</v>
      </c>
      <c r="K8" s="101" t="s">
        <v>23</v>
      </c>
      <c r="L8" s="539">
        <v>12</v>
      </c>
      <c r="M8" s="540"/>
      <c r="N8" s="79" t="s">
        <v>22</v>
      </c>
      <c r="O8" s="547">
        <v>3</v>
      </c>
      <c r="P8" s="548"/>
      <c r="Q8" s="79" t="s">
        <v>21</v>
      </c>
      <c r="R8" s="539">
        <v>0</v>
      </c>
      <c r="S8" s="540"/>
      <c r="T8" s="486" t="s">
        <v>427</v>
      </c>
      <c r="U8" s="488"/>
      <c r="V8" s="486" t="s">
        <v>428</v>
      </c>
      <c r="W8" s="488"/>
      <c r="X8" s="524">
        <v>0</v>
      </c>
      <c r="Y8" s="525"/>
      <c r="Z8" s="99"/>
      <c r="AA8" s="102"/>
    </row>
    <row r="9" spans="2:27" ht="10.9" customHeight="1" x14ac:dyDescent="0.15">
      <c r="B9" s="501"/>
      <c r="C9" s="501"/>
      <c r="D9" s="533"/>
      <c r="E9" s="533"/>
      <c r="F9" s="99"/>
      <c r="G9" s="534"/>
      <c r="H9" s="535"/>
      <c r="I9" s="537"/>
      <c r="J9" s="543" t="s">
        <v>15</v>
      </c>
      <c r="K9" s="545" t="s">
        <v>23</v>
      </c>
      <c r="L9" s="524">
        <v>44</v>
      </c>
      <c r="M9" s="525"/>
      <c r="N9" s="543" t="s">
        <v>22</v>
      </c>
      <c r="O9" s="524">
        <v>1</v>
      </c>
      <c r="P9" s="525"/>
      <c r="Q9" s="543" t="s">
        <v>21</v>
      </c>
      <c r="R9" s="524">
        <v>0</v>
      </c>
      <c r="S9" s="525"/>
      <c r="T9" s="534"/>
      <c r="U9" s="535"/>
      <c r="V9" s="489"/>
      <c r="W9" s="491"/>
      <c r="X9" s="541"/>
      <c r="Y9" s="542"/>
      <c r="Z9" s="99"/>
      <c r="AA9" s="102"/>
    </row>
    <row r="10" spans="2:27" ht="10.9" customHeight="1" x14ac:dyDescent="0.15">
      <c r="B10" s="501"/>
      <c r="C10" s="501"/>
      <c r="D10" s="533"/>
      <c r="E10" s="533"/>
      <c r="F10" s="99"/>
      <c r="G10" s="534"/>
      <c r="H10" s="535"/>
      <c r="I10" s="537"/>
      <c r="J10" s="544"/>
      <c r="K10" s="546"/>
      <c r="L10" s="526"/>
      <c r="M10" s="527"/>
      <c r="N10" s="544"/>
      <c r="O10" s="526"/>
      <c r="P10" s="527"/>
      <c r="Q10" s="544"/>
      <c r="R10" s="526"/>
      <c r="S10" s="527"/>
      <c r="T10" s="534"/>
      <c r="U10" s="535"/>
      <c r="V10" s="486" t="s">
        <v>411</v>
      </c>
      <c r="W10" s="488"/>
      <c r="X10" s="524">
        <v>0</v>
      </c>
      <c r="Y10" s="525"/>
      <c r="Z10" s="99"/>
      <c r="AA10" s="102"/>
    </row>
    <row r="11" spans="2:27" ht="21.75" customHeight="1" x14ac:dyDescent="0.15">
      <c r="B11" s="501"/>
      <c r="C11" s="501"/>
      <c r="D11" s="533"/>
      <c r="E11" s="533"/>
      <c r="F11" s="99"/>
      <c r="G11" s="489"/>
      <c r="H11" s="491"/>
      <c r="I11" s="538"/>
      <c r="J11" s="79" t="s">
        <v>16</v>
      </c>
      <c r="K11" s="101" t="s">
        <v>23</v>
      </c>
      <c r="L11" s="528">
        <v>1</v>
      </c>
      <c r="M11" s="529"/>
      <c r="N11" s="79" t="s">
        <v>22</v>
      </c>
      <c r="O11" s="530">
        <v>0</v>
      </c>
      <c r="P11" s="531"/>
      <c r="Q11" s="79" t="s">
        <v>21</v>
      </c>
      <c r="R11" s="528">
        <v>0</v>
      </c>
      <c r="S11" s="529"/>
      <c r="T11" s="489"/>
      <c r="U11" s="491"/>
      <c r="V11" s="489"/>
      <c r="W11" s="491"/>
      <c r="X11" s="526"/>
      <c r="Y11" s="527"/>
      <c r="Z11" s="99"/>
      <c r="AA11" s="102"/>
    </row>
    <row r="12" spans="2:27" ht="21.75" customHeight="1" x14ac:dyDescent="0.15">
      <c r="B12" s="289"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102"/>
    </row>
    <row r="13" spans="2:27" ht="21.75" customHeight="1" x14ac:dyDescent="0.15">
      <c r="B13" s="290"/>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102"/>
    </row>
    <row r="14" spans="2:27" ht="21.75" customHeight="1" x14ac:dyDescent="0.15">
      <c r="B14" s="290"/>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102"/>
    </row>
    <row r="15" spans="2:27" ht="21.75" customHeight="1" x14ac:dyDescent="0.15">
      <c r="B15" s="290"/>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90"/>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90"/>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90"/>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90"/>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90"/>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90"/>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90"/>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90"/>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90"/>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90"/>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90"/>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90"/>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90"/>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356"/>
      <c r="C29" s="56"/>
      <c r="D29" s="56"/>
      <c r="E29" s="103"/>
      <c r="F29" s="104"/>
      <c r="G29" s="56"/>
      <c r="H29" s="56"/>
      <c r="I29" s="56"/>
      <c r="J29" s="523" t="s">
        <v>429</v>
      </c>
      <c r="K29" s="523"/>
      <c r="L29" s="523"/>
      <c r="M29" s="523"/>
      <c r="N29" s="523"/>
      <c r="O29" s="523"/>
      <c r="P29" s="523"/>
      <c r="Q29" s="523" t="s">
        <v>430</v>
      </c>
      <c r="R29" s="523"/>
      <c r="S29" s="523"/>
      <c r="T29" s="523"/>
      <c r="U29" s="523"/>
      <c r="V29" s="523"/>
      <c r="W29" s="523"/>
      <c r="X29" s="523"/>
      <c r="Y29" s="523"/>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7"/>
  <dataValidations count="2">
    <dataValidation allowBlank="1" showInputMessage="1" showErrorMessage="1" prompt="緯度を小数点以下５桁まで入力する。" sqref="X3:Z3 X5:Z5" xr:uid="{DDC261BE-2E32-48CB-9203-556BC840CC72}"/>
    <dataValidation allowBlank="1" showInputMessage="1" showErrorMessage="1" prompt="経度を小数点以下５桁まで入力する。" sqref="X4:Z4 X6:Z6" xr:uid="{45B85B88-9313-4372-8B80-7470259CDA1E}"/>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545656-8C4F-48E0-BFEC-0318BD1E7A29}">
          <x14:formula1>
            <xm:f>'(参考)リスト'!$G$16:$G$19</xm:f>
          </x14:formula1>
          <xm:sqref>D7:E11</xm:sqref>
        </x14:dataValidation>
        <x14:dataValidation type="list" allowBlank="1" showInputMessage="1" showErrorMessage="1" xr:uid="{E05016DC-320F-46B0-A8DF-D4363A67569E}">
          <x14:formula1>
            <xm:f>'(参考)リスト'!$E$6:$E$10</xm:f>
          </x14:formula1>
          <xm:sqref>U6</xm:sqref>
        </x14:dataValidation>
        <x14:dataValidation type="list" allowBlank="1" showInputMessage="1" showErrorMessage="1" xr:uid="{00B32265-42D6-4F60-A53F-3EC576FEF6E0}">
          <x14:formula1>
            <xm:f>'(参考)リスト'!$F$6:$F$7</xm:f>
          </x14:formula1>
          <xm:sqref>U5</xm:sqref>
        </x14:dataValidation>
        <x14:dataValidation type="list" allowBlank="1" showInputMessage="1" showErrorMessage="1" xr:uid="{22D8AB92-8FB4-4D9B-96E3-B2E83EF651A9}">
          <x14:formula1>
            <xm:f>'(参考)リスト'!$D$6:$D$7</xm:f>
          </x14:formula1>
          <xm:sqref>R5:R6</xm:sqref>
        </x14:dataValidation>
        <x14:dataValidation type="list" allowBlank="1" showInputMessage="1" showErrorMessage="1" xr:uid="{1E3C52B3-9775-480C-9357-BD82DACD4F12}">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127"/>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7" t="s">
        <v>242</v>
      </c>
      <c r="C2" s="567"/>
      <c r="D2" s="567"/>
      <c r="E2" s="567"/>
      <c r="F2" s="473"/>
      <c r="G2" s="473"/>
      <c r="H2" s="473"/>
      <c r="I2" s="567"/>
      <c r="J2" s="567"/>
      <c r="K2" s="567"/>
      <c r="L2" s="567"/>
      <c r="M2" s="567"/>
      <c r="N2" s="567"/>
      <c r="O2" s="567"/>
      <c r="P2" s="567"/>
      <c r="Q2" s="567"/>
      <c r="R2" s="567"/>
      <c r="S2" s="567"/>
      <c r="T2" s="567"/>
      <c r="U2" s="567"/>
      <c r="V2" s="567"/>
      <c r="W2" s="567"/>
      <c r="X2" s="567"/>
    </row>
    <row r="3" spans="2:25" ht="20.100000000000001" customHeight="1" x14ac:dyDescent="0.15">
      <c r="B3" s="345" t="s">
        <v>17</v>
      </c>
      <c r="C3" s="359"/>
      <c r="D3" s="359"/>
      <c r="E3" s="359"/>
      <c r="F3" s="568" t="s">
        <v>586</v>
      </c>
      <c r="G3" s="569"/>
      <c r="H3" s="569"/>
      <c r="I3" s="250" t="s">
        <v>18</v>
      </c>
      <c r="J3" s="251"/>
      <c r="K3" s="285" t="s">
        <v>590</v>
      </c>
      <c r="L3" s="280"/>
      <c r="M3" s="280"/>
      <c r="N3" s="286"/>
      <c r="O3" s="291" t="s">
        <v>452</v>
      </c>
      <c r="P3" s="592" t="s">
        <v>596</v>
      </c>
      <c r="Q3" s="508"/>
      <c r="R3" s="508"/>
      <c r="S3" s="593"/>
      <c r="T3" s="486" t="s">
        <v>185</v>
      </c>
      <c r="U3" s="487"/>
      <c r="V3" s="487"/>
      <c r="W3" s="488"/>
      <c r="X3" s="492">
        <v>45840</v>
      </c>
      <c r="Y3" s="589"/>
    </row>
    <row r="4" spans="2:25" ht="20.100000000000001" customHeight="1" x14ac:dyDescent="0.15">
      <c r="B4" s="281" t="s">
        <v>0</v>
      </c>
      <c r="C4" s="282"/>
      <c r="D4" s="282"/>
      <c r="E4" s="282"/>
      <c r="F4" s="576" t="s">
        <v>588</v>
      </c>
      <c r="G4" s="577"/>
      <c r="H4" s="577"/>
      <c r="I4" s="574" t="s">
        <v>1</v>
      </c>
      <c r="J4" s="575"/>
      <c r="K4" s="285" t="s">
        <v>592</v>
      </c>
      <c r="L4" s="280"/>
      <c r="M4" s="280"/>
      <c r="N4" s="286"/>
      <c r="O4" s="284"/>
      <c r="P4" s="594" t="s">
        <v>597</v>
      </c>
      <c r="Q4" s="509"/>
      <c r="R4" s="509"/>
      <c r="S4" s="595"/>
      <c r="T4" s="586"/>
      <c r="U4" s="587"/>
      <c r="V4" s="587"/>
      <c r="W4" s="588"/>
      <c r="X4" s="590"/>
      <c r="Y4" s="591"/>
    </row>
    <row r="5" spans="2:25" ht="15" customHeight="1" x14ac:dyDescent="0.15">
      <c r="B5" s="290" t="s">
        <v>204</v>
      </c>
      <c r="C5" s="572" t="s">
        <v>29</v>
      </c>
      <c r="D5" s="573"/>
      <c r="E5" s="570" t="s">
        <v>173</v>
      </c>
      <c r="F5" s="570" t="s">
        <v>172</v>
      </c>
      <c r="G5" s="554" t="s">
        <v>171</v>
      </c>
      <c r="H5" s="555"/>
      <c r="I5" s="345" t="s">
        <v>170</v>
      </c>
      <c r="J5" s="359"/>
      <c r="K5" s="359"/>
      <c r="L5" s="359"/>
      <c r="M5" s="359"/>
      <c r="N5" s="360"/>
      <c r="O5" s="70" t="s">
        <v>370</v>
      </c>
      <c r="P5" s="518" t="s">
        <v>217</v>
      </c>
      <c r="Q5" s="560"/>
      <c r="R5" s="560"/>
      <c r="S5" s="561"/>
      <c r="T5" s="554" t="s">
        <v>169</v>
      </c>
      <c r="U5" s="558"/>
      <c r="V5" s="558"/>
      <c r="W5" s="558"/>
      <c r="X5" s="555"/>
      <c r="Y5" s="584" t="s">
        <v>168</v>
      </c>
    </row>
    <row r="6" spans="2:25" ht="15" customHeight="1" x14ac:dyDescent="0.15">
      <c r="B6" s="290"/>
      <c r="C6" s="572"/>
      <c r="D6" s="573"/>
      <c r="E6" s="570"/>
      <c r="F6" s="570"/>
      <c r="G6" s="556"/>
      <c r="H6" s="557"/>
      <c r="I6" s="281"/>
      <c r="J6" s="282"/>
      <c r="K6" s="282"/>
      <c r="L6" s="282"/>
      <c r="M6" s="282"/>
      <c r="N6" s="283"/>
      <c r="O6" s="198">
        <v>44030</v>
      </c>
      <c r="P6" s="519"/>
      <c r="Q6" s="562"/>
      <c r="R6" s="562"/>
      <c r="S6" s="563"/>
      <c r="T6" s="556"/>
      <c r="U6" s="559"/>
      <c r="V6" s="559"/>
      <c r="W6" s="559"/>
      <c r="X6" s="557"/>
      <c r="Y6" s="570"/>
    </row>
    <row r="7" spans="2:25" ht="16.149999999999999" customHeight="1" x14ac:dyDescent="0.15">
      <c r="B7" s="290"/>
      <c r="C7" s="572"/>
      <c r="D7" s="573"/>
      <c r="E7" s="570"/>
      <c r="F7" s="570"/>
      <c r="G7" s="501" t="s">
        <v>167</v>
      </c>
      <c r="H7" s="501" t="s">
        <v>166</v>
      </c>
      <c r="I7" s="477" t="s">
        <v>165</v>
      </c>
      <c r="J7" s="477" t="s">
        <v>31</v>
      </c>
      <c r="K7" s="578"/>
      <c r="L7" s="578"/>
      <c r="M7" s="580" t="s">
        <v>3</v>
      </c>
      <c r="N7" s="581" t="s">
        <v>445</v>
      </c>
      <c r="O7" s="477" t="s">
        <v>409</v>
      </c>
      <c r="P7" s="330" t="s">
        <v>225</v>
      </c>
      <c r="Q7" s="578"/>
      <c r="R7" s="501" t="s">
        <v>223</v>
      </c>
      <c r="S7" s="501" t="s">
        <v>224</v>
      </c>
      <c r="T7" s="596" t="s">
        <v>164</v>
      </c>
      <c r="U7" s="501" t="s">
        <v>218</v>
      </c>
      <c r="V7" s="578"/>
      <c r="W7" s="578"/>
      <c r="X7" s="578"/>
      <c r="Y7" s="570"/>
    </row>
    <row r="8" spans="2:25" ht="16.149999999999999" customHeight="1" x14ac:dyDescent="0.15">
      <c r="B8" s="290"/>
      <c r="C8" s="281"/>
      <c r="D8" s="283"/>
      <c r="E8" s="571"/>
      <c r="F8" s="571"/>
      <c r="G8" s="579"/>
      <c r="H8" s="579"/>
      <c r="I8" s="578"/>
      <c r="J8" s="578"/>
      <c r="K8" s="578"/>
      <c r="L8" s="578"/>
      <c r="M8" s="578"/>
      <c r="N8" s="578"/>
      <c r="O8" s="578"/>
      <c r="P8" s="27" t="s">
        <v>219</v>
      </c>
      <c r="Q8" s="27" t="s">
        <v>221</v>
      </c>
      <c r="R8" s="578"/>
      <c r="S8" s="578"/>
      <c r="T8" s="578"/>
      <c r="U8" s="578"/>
      <c r="V8" s="578"/>
      <c r="W8" s="578"/>
      <c r="X8" s="578"/>
      <c r="Y8" s="585"/>
    </row>
    <row r="9" spans="2:25" ht="15.75" customHeight="1" x14ac:dyDescent="0.15">
      <c r="B9" s="290"/>
      <c r="C9" s="549" t="s">
        <v>579</v>
      </c>
      <c r="D9" s="550"/>
      <c r="E9" s="180">
        <v>1</v>
      </c>
      <c r="F9" s="199">
        <v>0.2</v>
      </c>
      <c r="G9" s="178" t="s">
        <v>703</v>
      </c>
      <c r="H9" s="178" t="s">
        <v>704</v>
      </c>
      <c r="I9" s="178" t="s">
        <v>705</v>
      </c>
      <c r="J9" s="260" t="s">
        <v>706</v>
      </c>
      <c r="K9" s="551"/>
      <c r="L9" s="551"/>
      <c r="M9" s="200" t="s">
        <v>609</v>
      </c>
      <c r="N9" s="200">
        <v>0.14000000000000001</v>
      </c>
      <c r="O9" s="178" t="s">
        <v>258</v>
      </c>
      <c r="P9" s="178" t="s">
        <v>365</v>
      </c>
      <c r="Q9" s="178" t="s">
        <v>257</v>
      </c>
      <c r="R9" s="178" t="s">
        <v>708</v>
      </c>
      <c r="S9" s="178" t="s">
        <v>708</v>
      </c>
      <c r="T9" s="178" t="s">
        <v>709</v>
      </c>
      <c r="U9" s="552" t="s">
        <v>611</v>
      </c>
      <c r="V9" s="553"/>
      <c r="W9" s="553"/>
      <c r="X9" s="553"/>
      <c r="Y9" s="178" t="s">
        <v>365</v>
      </c>
    </row>
    <row r="10" spans="2:25" ht="15.95" customHeight="1" x14ac:dyDescent="0.15">
      <c r="B10" s="290"/>
      <c r="C10" s="549" t="s">
        <v>579</v>
      </c>
      <c r="D10" s="550"/>
      <c r="E10" s="180">
        <v>2</v>
      </c>
      <c r="F10" s="199">
        <v>0</v>
      </c>
      <c r="G10" s="178" t="s">
        <v>703</v>
      </c>
      <c r="H10" s="178" t="s">
        <v>710</v>
      </c>
      <c r="I10" s="178" t="s">
        <v>705</v>
      </c>
      <c r="J10" s="260" t="s">
        <v>706</v>
      </c>
      <c r="K10" s="551"/>
      <c r="L10" s="551"/>
      <c r="M10" s="200">
        <v>0.06</v>
      </c>
      <c r="N10" s="200" t="s">
        <v>609</v>
      </c>
      <c r="O10" s="178" t="s">
        <v>365</v>
      </c>
      <c r="P10" s="178" t="s">
        <v>365</v>
      </c>
      <c r="Q10" s="202" t="s">
        <v>260</v>
      </c>
      <c r="R10" s="178" t="s">
        <v>708</v>
      </c>
      <c r="S10" s="178" t="s">
        <v>711</v>
      </c>
      <c r="T10" s="178" t="s">
        <v>712</v>
      </c>
      <c r="U10" s="552" t="s">
        <v>614</v>
      </c>
      <c r="V10" s="553"/>
      <c r="W10" s="553"/>
      <c r="X10" s="553"/>
      <c r="Y10" s="178" t="s">
        <v>365</v>
      </c>
    </row>
    <row r="11" spans="2:25" ht="15.95" customHeight="1" x14ac:dyDescent="0.15">
      <c r="B11" s="290"/>
      <c r="C11" s="549">
        <v>2</v>
      </c>
      <c r="D11" s="550"/>
      <c r="E11" s="180">
        <v>1</v>
      </c>
      <c r="F11" s="199">
        <v>4.7</v>
      </c>
      <c r="G11" s="178" t="s">
        <v>703</v>
      </c>
      <c r="H11" s="178" t="s">
        <v>713</v>
      </c>
      <c r="I11" s="178" t="s">
        <v>705</v>
      </c>
      <c r="J11" s="260" t="s">
        <v>706</v>
      </c>
      <c r="K11" s="551"/>
      <c r="L11" s="551"/>
      <c r="M11" s="200" t="s">
        <v>609</v>
      </c>
      <c r="N11" s="200">
        <v>0.02</v>
      </c>
      <c r="O11" s="178" t="s">
        <v>258</v>
      </c>
      <c r="P11" s="178" t="s">
        <v>365</v>
      </c>
      <c r="Q11" s="178" t="s">
        <v>257</v>
      </c>
      <c r="R11" s="178" t="s">
        <v>708</v>
      </c>
      <c r="S11" s="178" t="s">
        <v>708</v>
      </c>
      <c r="T11" s="178" t="s">
        <v>709</v>
      </c>
      <c r="U11" s="552" t="s">
        <v>611</v>
      </c>
      <c r="V11" s="553"/>
      <c r="W11" s="553"/>
      <c r="X11" s="553"/>
      <c r="Y11" s="178" t="s">
        <v>365</v>
      </c>
    </row>
    <row r="12" spans="2:25" ht="15.95" customHeight="1" x14ac:dyDescent="0.15">
      <c r="B12" s="290"/>
      <c r="C12" s="549">
        <v>2</v>
      </c>
      <c r="D12" s="550"/>
      <c r="E12" s="180">
        <v>2</v>
      </c>
      <c r="F12" s="199">
        <v>10.199999999999999</v>
      </c>
      <c r="G12" s="178" t="s">
        <v>703</v>
      </c>
      <c r="H12" s="178" t="s">
        <v>714</v>
      </c>
      <c r="I12" s="178" t="s">
        <v>715</v>
      </c>
      <c r="J12" s="260" t="s">
        <v>716</v>
      </c>
      <c r="K12" s="551"/>
      <c r="L12" s="551"/>
      <c r="M12" s="200">
        <v>0.03</v>
      </c>
      <c r="N12" s="200">
        <v>0.13</v>
      </c>
      <c r="O12" s="178" t="s">
        <v>258</v>
      </c>
      <c r="P12" s="178" t="s">
        <v>365</v>
      </c>
      <c r="Q12" s="178" t="s">
        <v>259</v>
      </c>
      <c r="R12" s="178" t="s">
        <v>708</v>
      </c>
      <c r="S12" s="178" t="s">
        <v>717</v>
      </c>
      <c r="T12" s="178" t="s">
        <v>718</v>
      </c>
      <c r="U12" s="552" t="s">
        <v>618</v>
      </c>
      <c r="V12" s="553"/>
      <c r="W12" s="553"/>
      <c r="X12" s="553"/>
      <c r="Y12" s="178" t="s">
        <v>365</v>
      </c>
    </row>
    <row r="13" spans="2:25" ht="15.95" customHeight="1" x14ac:dyDescent="0.15">
      <c r="B13" s="290"/>
      <c r="C13" s="549">
        <v>2</v>
      </c>
      <c r="D13" s="550"/>
      <c r="E13" s="180">
        <v>3</v>
      </c>
      <c r="F13" s="199">
        <v>10.199999999999999</v>
      </c>
      <c r="G13" s="178" t="s">
        <v>703</v>
      </c>
      <c r="H13" s="178" t="s">
        <v>719</v>
      </c>
      <c r="I13" s="178" t="s">
        <v>715</v>
      </c>
      <c r="J13" s="260" t="s">
        <v>715</v>
      </c>
      <c r="K13" s="551"/>
      <c r="L13" s="551"/>
      <c r="M13" s="200">
        <v>4</v>
      </c>
      <c r="N13" s="200" t="s">
        <v>621</v>
      </c>
      <c r="O13" s="178" t="s">
        <v>259</v>
      </c>
      <c r="P13" s="178" t="s">
        <v>365</v>
      </c>
      <c r="Q13" s="178" t="s">
        <v>259</v>
      </c>
      <c r="R13" s="178" t="s">
        <v>708</v>
      </c>
      <c r="S13" s="178" t="s">
        <v>717</v>
      </c>
      <c r="T13" s="178" t="s">
        <v>718</v>
      </c>
      <c r="U13" s="552" t="s">
        <v>618</v>
      </c>
      <c r="V13" s="553"/>
      <c r="W13" s="553"/>
      <c r="X13" s="553"/>
      <c r="Y13" s="178" t="s">
        <v>365</v>
      </c>
    </row>
    <row r="14" spans="2:25" ht="15.95" customHeight="1" x14ac:dyDescent="0.15">
      <c r="B14" s="290"/>
      <c r="C14" s="549">
        <v>2</v>
      </c>
      <c r="D14" s="550"/>
      <c r="E14" s="180">
        <v>4</v>
      </c>
      <c r="F14" s="199">
        <v>7.1</v>
      </c>
      <c r="G14" s="178" t="s">
        <v>703</v>
      </c>
      <c r="H14" s="178" t="s">
        <v>704</v>
      </c>
      <c r="I14" s="178" t="s">
        <v>715</v>
      </c>
      <c r="J14" s="260" t="s">
        <v>715</v>
      </c>
      <c r="K14" s="551"/>
      <c r="L14" s="551"/>
      <c r="M14" s="200">
        <v>14.82</v>
      </c>
      <c r="N14" s="200" t="s">
        <v>621</v>
      </c>
      <c r="O14" s="178" t="s">
        <v>259</v>
      </c>
      <c r="P14" s="201" t="s">
        <v>365</v>
      </c>
      <c r="Q14" s="201" t="s">
        <v>259</v>
      </c>
      <c r="R14" s="178" t="s">
        <v>708</v>
      </c>
      <c r="S14" s="178" t="s">
        <v>717</v>
      </c>
      <c r="T14" s="178" t="s">
        <v>718</v>
      </c>
      <c r="U14" s="552" t="s">
        <v>618</v>
      </c>
      <c r="V14" s="553"/>
      <c r="W14" s="553"/>
      <c r="X14" s="553"/>
      <c r="Y14" s="178" t="s">
        <v>365</v>
      </c>
    </row>
    <row r="15" spans="2:25" ht="15.95" customHeight="1" x14ac:dyDescent="0.15">
      <c r="B15" s="290"/>
      <c r="C15" s="549">
        <v>2</v>
      </c>
      <c r="D15" s="550"/>
      <c r="E15" s="180">
        <v>5</v>
      </c>
      <c r="F15" s="199">
        <v>10.199999999999999</v>
      </c>
      <c r="G15" s="178" t="s">
        <v>703</v>
      </c>
      <c r="H15" s="178" t="s">
        <v>719</v>
      </c>
      <c r="I15" s="178" t="s">
        <v>705</v>
      </c>
      <c r="J15" s="260" t="s">
        <v>706</v>
      </c>
      <c r="K15" s="551"/>
      <c r="L15" s="551"/>
      <c r="M15" s="200" t="s">
        <v>609</v>
      </c>
      <c r="N15" s="200">
        <v>7.0000000000000007E-2</v>
      </c>
      <c r="O15" s="178" t="s">
        <v>258</v>
      </c>
      <c r="P15" s="201" t="s">
        <v>365</v>
      </c>
      <c r="Q15" s="201" t="s">
        <v>257</v>
      </c>
      <c r="R15" s="178" t="s">
        <v>708</v>
      </c>
      <c r="S15" s="178" t="s">
        <v>708</v>
      </c>
      <c r="T15" s="178" t="s">
        <v>709</v>
      </c>
      <c r="U15" s="552" t="s">
        <v>611</v>
      </c>
      <c r="V15" s="553"/>
      <c r="W15" s="553"/>
      <c r="X15" s="553"/>
      <c r="Y15" s="178" t="s">
        <v>365</v>
      </c>
    </row>
    <row r="16" spans="2:25" ht="15.95" customHeight="1" x14ac:dyDescent="0.15">
      <c r="B16" s="290"/>
      <c r="C16" s="549">
        <v>2</v>
      </c>
      <c r="D16" s="550"/>
      <c r="E16" s="180">
        <v>6</v>
      </c>
      <c r="F16" s="199">
        <v>5.4</v>
      </c>
      <c r="G16" s="178" t="s">
        <v>703</v>
      </c>
      <c r="H16" s="178" t="s">
        <v>720</v>
      </c>
      <c r="I16" s="178" t="s">
        <v>705</v>
      </c>
      <c r="J16" s="260" t="s">
        <v>706</v>
      </c>
      <c r="K16" s="551"/>
      <c r="L16" s="551"/>
      <c r="M16" s="200" t="s">
        <v>609</v>
      </c>
      <c r="N16" s="200">
        <v>0.05</v>
      </c>
      <c r="O16" s="178" t="s">
        <v>259</v>
      </c>
      <c r="P16" s="201" t="s">
        <v>365</v>
      </c>
      <c r="Q16" s="201" t="s">
        <v>257</v>
      </c>
      <c r="R16" s="178" t="s">
        <v>708</v>
      </c>
      <c r="S16" s="178" t="s">
        <v>708</v>
      </c>
      <c r="T16" s="178" t="s">
        <v>709</v>
      </c>
      <c r="U16" s="552" t="s">
        <v>611</v>
      </c>
      <c r="V16" s="553"/>
      <c r="W16" s="553"/>
      <c r="X16" s="553"/>
      <c r="Y16" s="178" t="s">
        <v>365</v>
      </c>
    </row>
    <row r="17" spans="2:25" ht="15.95" customHeight="1" x14ac:dyDescent="0.15">
      <c r="B17" s="290"/>
      <c r="C17" s="549">
        <v>2</v>
      </c>
      <c r="D17" s="550"/>
      <c r="E17" s="180">
        <v>7</v>
      </c>
      <c r="F17" s="199">
        <v>4.4000000000000004</v>
      </c>
      <c r="G17" s="178" t="s">
        <v>703</v>
      </c>
      <c r="H17" s="178" t="s">
        <v>721</v>
      </c>
      <c r="I17" s="178" t="s">
        <v>705</v>
      </c>
      <c r="J17" s="257" t="s">
        <v>706</v>
      </c>
      <c r="K17" s="582"/>
      <c r="L17" s="583"/>
      <c r="M17" s="200" t="s">
        <v>609</v>
      </c>
      <c r="N17" s="200">
        <v>0.68</v>
      </c>
      <c r="O17" s="178" t="s">
        <v>259</v>
      </c>
      <c r="P17" s="201" t="s">
        <v>365</v>
      </c>
      <c r="Q17" s="201" t="s">
        <v>257</v>
      </c>
      <c r="R17" s="178" t="s">
        <v>708</v>
      </c>
      <c r="S17" s="178" t="s">
        <v>708</v>
      </c>
      <c r="T17" s="178" t="s">
        <v>709</v>
      </c>
      <c r="U17" s="552" t="s">
        <v>611</v>
      </c>
      <c r="V17" s="553"/>
      <c r="W17" s="553"/>
      <c r="X17" s="553"/>
      <c r="Y17" s="178" t="s">
        <v>365</v>
      </c>
    </row>
    <row r="18" spans="2:25" ht="15.95" customHeight="1" x14ac:dyDescent="0.15">
      <c r="B18" s="290"/>
      <c r="C18" s="549">
        <v>2</v>
      </c>
      <c r="D18" s="550"/>
      <c r="E18" s="180">
        <v>8</v>
      </c>
      <c r="F18" s="199">
        <v>10.199999999999999</v>
      </c>
      <c r="G18" s="178" t="s">
        <v>703</v>
      </c>
      <c r="H18" s="178" t="s">
        <v>722</v>
      </c>
      <c r="I18" s="178" t="s">
        <v>715</v>
      </c>
      <c r="J18" s="257" t="s">
        <v>716</v>
      </c>
      <c r="K18" s="582"/>
      <c r="L18" s="583"/>
      <c r="M18" s="200">
        <v>7.0000000000000007E-2</v>
      </c>
      <c r="N18" s="200" t="s">
        <v>609</v>
      </c>
      <c r="O18" s="201" t="s">
        <v>365</v>
      </c>
      <c r="P18" s="201" t="s">
        <v>365</v>
      </c>
      <c r="Q18" s="201" t="s">
        <v>259</v>
      </c>
      <c r="R18" s="178" t="s">
        <v>708</v>
      </c>
      <c r="S18" s="178" t="s">
        <v>717</v>
      </c>
      <c r="T18" s="178" t="s">
        <v>718</v>
      </c>
      <c r="U18" s="564" t="s">
        <v>618</v>
      </c>
      <c r="V18" s="565"/>
      <c r="W18" s="565"/>
      <c r="X18" s="566"/>
      <c r="Y18" s="178" t="s">
        <v>365</v>
      </c>
    </row>
    <row r="19" spans="2:25" ht="15.95" customHeight="1" x14ac:dyDescent="0.15">
      <c r="B19" s="290"/>
      <c r="C19" s="549">
        <v>3</v>
      </c>
      <c r="D19" s="550"/>
      <c r="E19" s="180">
        <v>1</v>
      </c>
      <c r="F19" s="199">
        <v>12</v>
      </c>
      <c r="G19" s="178" t="s">
        <v>703</v>
      </c>
      <c r="H19" s="178" t="s">
        <v>710</v>
      </c>
      <c r="I19" s="178" t="s">
        <v>715</v>
      </c>
      <c r="J19" s="257" t="s">
        <v>715</v>
      </c>
      <c r="K19" s="582"/>
      <c r="L19" s="583"/>
      <c r="M19" s="200">
        <v>7.5</v>
      </c>
      <c r="N19" s="200" t="s">
        <v>621</v>
      </c>
      <c r="O19" s="201" t="s">
        <v>259</v>
      </c>
      <c r="P19" s="201" t="s">
        <v>365</v>
      </c>
      <c r="Q19" s="201" t="s">
        <v>259</v>
      </c>
      <c r="R19" s="178" t="s">
        <v>708</v>
      </c>
      <c r="S19" s="178" t="s">
        <v>717</v>
      </c>
      <c r="T19" s="178" t="s">
        <v>718</v>
      </c>
      <c r="U19" s="564" t="s">
        <v>618</v>
      </c>
      <c r="V19" s="565"/>
      <c r="W19" s="565"/>
      <c r="X19" s="566"/>
      <c r="Y19" s="178" t="s">
        <v>365</v>
      </c>
    </row>
    <row r="20" spans="2:25" ht="15.95" customHeight="1" x14ac:dyDescent="0.15">
      <c r="B20" s="290"/>
      <c r="C20" s="549">
        <v>3</v>
      </c>
      <c r="D20" s="550"/>
      <c r="E20" s="180">
        <v>2</v>
      </c>
      <c r="F20" s="199">
        <v>16.2</v>
      </c>
      <c r="G20" s="178" t="s">
        <v>703</v>
      </c>
      <c r="H20" s="178" t="s">
        <v>719</v>
      </c>
      <c r="I20" s="178" t="s">
        <v>715</v>
      </c>
      <c r="J20" s="257" t="s">
        <v>715</v>
      </c>
      <c r="K20" s="582"/>
      <c r="L20" s="583"/>
      <c r="M20" s="200">
        <v>1.8</v>
      </c>
      <c r="N20" s="200" t="s">
        <v>621</v>
      </c>
      <c r="O20" s="201" t="s">
        <v>259</v>
      </c>
      <c r="P20" s="201" t="s">
        <v>365</v>
      </c>
      <c r="Q20" s="201" t="s">
        <v>259</v>
      </c>
      <c r="R20" s="178" t="s">
        <v>708</v>
      </c>
      <c r="S20" s="178" t="s">
        <v>717</v>
      </c>
      <c r="T20" s="178" t="s">
        <v>718</v>
      </c>
      <c r="U20" s="552" t="s">
        <v>618</v>
      </c>
      <c r="V20" s="553"/>
      <c r="W20" s="553"/>
      <c r="X20" s="553"/>
      <c r="Y20" s="178" t="s">
        <v>365</v>
      </c>
    </row>
    <row r="21" spans="2:25" ht="15.95" customHeight="1" x14ac:dyDescent="0.15">
      <c r="B21" s="290"/>
      <c r="C21" s="549">
        <v>3</v>
      </c>
      <c r="D21" s="550"/>
      <c r="E21" s="180">
        <v>3</v>
      </c>
      <c r="F21" s="199">
        <v>16.2</v>
      </c>
      <c r="G21" s="178" t="s">
        <v>703</v>
      </c>
      <c r="H21" s="178" t="s">
        <v>722</v>
      </c>
      <c r="I21" s="178" t="s">
        <v>705</v>
      </c>
      <c r="J21" s="260" t="s">
        <v>706</v>
      </c>
      <c r="K21" s="551"/>
      <c r="L21" s="551"/>
      <c r="M21" s="200" t="s">
        <v>609</v>
      </c>
      <c r="N21" s="200">
        <v>0.55000000000000004</v>
      </c>
      <c r="O21" s="201" t="s">
        <v>258</v>
      </c>
      <c r="P21" s="201" t="s">
        <v>365</v>
      </c>
      <c r="Q21" s="201" t="s">
        <v>257</v>
      </c>
      <c r="R21" s="178" t="s">
        <v>708</v>
      </c>
      <c r="S21" s="178" t="s">
        <v>708</v>
      </c>
      <c r="T21" s="178" t="s">
        <v>709</v>
      </c>
      <c r="U21" s="552" t="s">
        <v>611</v>
      </c>
      <c r="V21" s="553"/>
      <c r="W21" s="553"/>
      <c r="X21" s="553"/>
      <c r="Y21" s="178" t="s">
        <v>365</v>
      </c>
    </row>
    <row r="22" spans="2:25" ht="15.95" customHeight="1" x14ac:dyDescent="0.15">
      <c r="B22" s="290"/>
      <c r="C22" s="549">
        <v>3</v>
      </c>
      <c r="D22" s="550"/>
      <c r="E22" s="180">
        <v>4</v>
      </c>
      <c r="F22" s="199">
        <v>14.7</v>
      </c>
      <c r="G22" s="178" t="s">
        <v>703</v>
      </c>
      <c r="H22" s="178" t="s">
        <v>710</v>
      </c>
      <c r="I22" s="178" t="s">
        <v>705</v>
      </c>
      <c r="J22" s="260" t="s">
        <v>706</v>
      </c>
      <c r="K22" s="551"/>
      <c r="L22" s="551"/>
      <c r="M22" s="200">
        <v>0.04</v>
      </c>
      <c r="N22" s="200">
        <v>0.04</v>
      </c>
      <c r="O22" s="178" t="s">
        <v>258</v>
      </c>
      <c r="P22" s="178" t="s">
        <v>365</v>
      </c>
      <c r="Q22" s="202" t="s">
        <v>258</v>
      </c>
      <c r="R22" s="178" t="s">
        <v>708</v>
      </c>
      <c r="S22" s="178" t="s">
        <v>717</v>
      </c>
      <c r="T22" s="178" t="s">
        <v>718</v>
      </c>
      <c r="U22" s="552" t="s">
        <v>625</v>
      </c>
      <c r="V22" s="553"/>
      <c r="W22" s="553"/>
      <c r="X22" s="553"/>
      <c r="Y22" s="178" t="s">
        <v>365</v>
      </c>
    </row>
    <row r="23" spans="2:25" ht="15.95" customHeight="1" x14ac:dyDescent="0.15">
      <c r="B23" s="290"/>
      <c r="C23" s="549">
        <v>3</v>
      </c>
      <c r="D23" s="550"/>
      <c r="E23" s="180">
        <v>5</v>
      </c>
      <c r="F23" s="199">
        <v>10.3</v>
      </c>
      <c r="G23" s="178" t="s">
        <v>703</v>
      </c>
      <c r="H23" s="178" t="s">
        <v>720</v>
      </c>
      <c r="I23" s="178" t="s">
        <v>705</v>
      </c>
      <c r="J23" s="260" t="s">
        <v>706</v>
      </c>
      <c r="K23" s="551"/>
      <c r="L23" s="551"/>
      <c r="M23" s="200" t="s">
        <v>609</v>
      </c>
      <c r="N23" s="200">
        <v>0.65</v>
      </c>
      <c r="O23" s="178" t="s">
        <v>259</v>
      </c>
      <c r="P23" s="178" t="s">
        <v>365</v>
      </c>
      <c r="Q23" s="178" t="s">
        <v>257</v>
      </c>
      <c r="R23" s="178" t="s">
        <v>708</v>
      </c>
      <c r="S23" s="178" t="s">
        <v>708</v>
      </c>
      <c r="T23" s="178" t="s">
        <v>709</v>
      </c>
      <c r="U23" s="552" t="s">
        <v>611</v>
      </c>
      <c r="V23" s="553"/>
      <c r="W23" s="553"/>
      <c r="X23" s="553"/>
      <c r="Y23" s="178" t="s">
        <v>365</v>
      </c>
    </row>
    <row r="24" spans="2:25" ht="15.95" customHeight="1" x14ac:dyDescent="0.15">
      <c r="B24" s="290"/>
      <c r="C24" s="549">
        <v>3</v>
      </c>
      <c r="D24" s="550"/>
      <c r="E24" s="180">
        <v>6</v>
      </c>
      <c r="F24" s="199">
        <v>11.8</v>
      </c>
      <c r="G24" s="178" t="s">
        <v>703</v>
      </c>
      <c r="H24" s="178" t="s">
        <v>721</v>
      </c>
      <c r="I24" s="178" t="s">
        <v>705</v>
      </c>
      <c r="J24" s="260" t="s">
        <v>706</v>
      </c>
      <c r="K24" s="551"/>
      <c r="L24" s="551"/>
      <c r="M24" s="200" t="s">
        <v>609</v>
      </c>
      <c r="N24" s="200">
        <v>0.45</v>
      </c>
      <c r="O24" s="178" t="s">
        <v>259</v>
      </c>
      <c r="P24" s="178" t="s">
        <v>365</v>
      </c>
      <c r="Q24" s="178" t="s">
        <v>257</v>
      </c>
      <c r="R24" s="178" t="s">
        <v>708</v>
      </c>
      <c r="S24" s="178" t="s">
        <v>708</v>
      </c>
      <c r="T24" s="178" t="s">
        <v>709</v>
      </c>
      <c r="U24" s="552" t="s">
        <v>611</v>
      </c>
      <c r="V24" s="553"/>
      <c r="W24" s="553"/>
      <c r="X24" s="553"/>
      <c r="Y24" s="178" t="s">
        <v>365</v>
      </c>
    </row>
    <row r="25" spans="2:25" ht="15.95" customHeight="1" x14ac:dyDescent="0.15">
      <c r="B25" s="290"/>
      <c r="C25" s="549">
        <v>3</v>
      </c>
      <c r="D25" s="550"/>
      <c r="E25" s="180">
        <v>7</v>
      </c>
      <c r="F25" s="199">
        <v>10.3</v>
      </c>
      <c r="G25" s="178" t="s">
        <v>703</v>
      </c>
      <c r="H25" s="178" t="s">
        <v>721</v>
      </c>
      <c r="I25" s="178" t="s">
        <v>705</v>
      </c>
      <c r="J25" s="260" t="s">
        <v>706</v>
      </c>
      <c r="K25" s="551"/>
      <c r="L25" s="551"/>
      <c r="M25" s="200" t="s">
        <v>609</v>
      </c>
      <c r="N25" s="200">
        <v>0.23</v>
      </c>
      <c r="O25" s="178" t="s">
        <v>259</v>
      </c>
      <c r="P25" s="178" t="s">
        <v>365</v>
      </c>
      <c r="Q25" s="178" t="s">
        <v>257</v>
      </c>
      <c r="R25" s="178" t="s">
        <v>708</v>
      </c>
      <c r="S25" s="178" t="s">
        <v>708</v>
      </c>
      <c r="T25" s="178" t="s">
        <v>709</v>
      </c>
      <c r="U25" s="552" t="s">
        <v>611</v>
      </c>
      <c r="V25" s="553"/>
      <c r="W25" s="553"/>
      <c r="X25" s="553"/>
      <c r="Y25" s="178" t="s">
        <v>365</v>
      </c>
    </row>
    <row r="26" spans="2:25" ht="15.95" customHeight="1" x14ac:dyDescent="0.15">
      <c r="B26" s="290"/>
      <c r="C26" s="549">
        <v>3</v>
      </c>
      <c r="D26" s="550"/>
      <c r="E26" s="180">
        <v>8</v>
      </c>
      <c r="F26" s="199">
        <v>16.2</v>
      </c>
      <c r="G26" s="178" t="s">
        <v>703</v>
      </c>
      <c r="H26" s="178" t="s">
        <v>714</v>
      </c>
      <c r="I26" s="178" t="s">
        <v>715</v>
      </c>
      <c r="J26" s="260" t="s">
        <v>716</v>
      </c>
      <c r="K26" s="551"/>
      <c r="L26" s="551"/>
      <c r="M26" s="200">
        <v>0.08</v>
      </c>
      <c r="N26" s="200" t="s">
        <v>609</v>
      </c>
      <c r="O26" s="178" t="s">
        <v>365</v>
      </c>
      <c r="P26" s="178" t="s">
        <v>365</v>
      </c>
      <c r="Q26" s="178" t="s">
        <v>259</v>
      </c>
      <c r="R26" s="178" t="s">
        <v>708</v>
      </c>
      <c r="S26" s="178" t="s">
        <v>717</v>
      </c>
      <c r="T26" s="178" t="s">
        <v>718</v>
      </c>
      <c r="U26" s="552" t="s">
        <v>618</v>
      </c>
      <c r="V26" s="553"/>
      <c r="W26" s="553"/>
      <c r="X26" s="553"/>
      <c r="Y26" s="178" t="s">
        <v>365</v>
      </c>
    </row>
    <row r="27" spans="2:25" ht="15.95" customHeight="1" x14ac:dyDescent="0.15">
      <c r="B27" s="290"/>
      <c r="C27" s="549">
        <v>4</v>
      </c>
      <c r="D27" s="550"/>
      <c r="E27" s="180">
        <v>1</v>
      </c>
      <c r="F27" s="199">
        <v>17</v>
      </c>
      <c r="G27" s="178" t="s">
        <v>703</v>
      </c>
      <c r="H27" s="178" t="s">
        <v>713</v>
      </c>
      <c r="I27" s="178" t="s">
        <v>705</v>
      </c>
      <c r="J27" s="260" t="s">
        <v>723</v>
      </c>
      <c r="K27" s="551"/>
      <c r="L27" s="551"/>
      <c r="M27" s="200">
        <v>0.01</v>
      </c>
      <c r="N27" s="200">
        <v>0.01</v>
      </c>
      <c r="O27" s="178" t="s">
        <v>259</v>
      </c>
      <c r="P27" s="178" t="s">
        <v>259</v>
      </c>
      <c r="Q27" s="178" t="s">
        <v>257</v>
      </c>
      <c r="R27" s="178" t="s">
        <v>708</v>
      </c>
      <c r="S27" s="178" t="s">
        <v>708</v>
      </c>
      <c r="T27" s="178" t="s">
        <v>709</v>
      </c>
      <c r="U27" s="552" t="s">
        <v>365</v>
      </c>
      <c r="V27" s="553"/>
      <c r="W27" s="553"/>
      <c r="X27" s="553"/>
      <c r="Y27" s="178" t="s">
        <v>627</v>
      </c>
    </row>
    <row r="28" spans="2:25" ht="15.95" customHeight="1" x14ac:dyDescent="0.15">
      <c r="B28" s="290"/>
      <c r="C28" s="549">
        <v>4</v>
      </c>
      <c r="D28" s="550"/>
      <c r="E28" s="180">
        <v>2</v>
      </c>
      <c r="F28" s="199">
        <v>22.2</v>
      </c>
      <c r="G28" s="178" t="s">
        <v>703</v>
      </c>
      <c r="H28" s="178" t="s">
        <v>722</v>
      </c>
      <c r="I28" s="178" t="s">
        <v>705</v>
      </c>
      <c r="J28" s="260" t="s">
        <v>706</v>
      </c>
      <c r="K28" s="551"/>
      <c r="L28" s="551"/>
      <c r="M28" s="200" t="s">
        <v>609</v>
      </c>
      <c r="N28" s="200">
        <v>0.65</v>
      </c>
      <c r="O28" s="178" t="s">
        <v>258</v>
      </c>
      <c r="P28" s="178" t="s">
        <v>365</v>
      </c>
      <c r="Q28" s="178" t="s">
        <v>257</v>
      </c>
      <c r="R28" s="178" t="s">
        <v>708</v>
      </c>
      <c r="S28" s="178" t="s">
        <v>708</v>
      </c>
      <c r="T28" s="178" t="s">
        <v>709</v>
      </c>
      <c r="U28" s="552" t="s">
        <v>611</v>
      </c>
      <c r="V28" s="553"/>
      <c r="W28" s="553"/>
      <c r="X28" s="553"/>
      <c r="Y28" s="178" t="s">
        <v>365</v>
      </c>
    </row>
    <row r="29" spans="2:25" ht="15.95" customHeight="1" x14ac:dyDescent="0.15">
      <c r="B29" s="290"/>
      <c r="C29" s="549">
        <v>4</v>
      </c>
      <c r="D29" s="550"/>
      <c r="E29" s="180">
        <v>3</v>
      </c>
      <c r="F29" s="199">
        <v>22.2</v>
      </c>
      <c r="G29" s="178" t="s">
        <v>703</v>
      </c>
      <c r="H29" s="178" t="s">
        <v>721</v>
      </c>
      <c r="I29" s="178" t="s">
        <v>715</v>
      </c>
      <c r="J29" s="260" t="s">
        <v>716</v>
      </c>
      <c r="K29" s="551"/>
      <c r="L29" s="551"/>
      <c r="M29" s="200">
        <v>0.12</v>
      </c>
      <c r="N29" s="200">
        <v>0.12</v>
      </c>
      <c r="O29" s="178" t="s">
        <v>258</v>
      </c>
      <c r="P29" s="178" t="s">
        <v>365</v>
      </c>
      <c r="Q29" s="202" t="s">
        <v>258</v>
      </c>
      <c r="R29" s="178" t="s">
        <v>708</v>
      </c>
      <c r="S29" s="178" t="s">
        <v>717</v>
      </c>
      <c r="T29" s="178" t="s">
        <v>718</v>
      </c>
      <c r="U29" s="552" t="s">
        <v>625</v>
      </c>
      <c r="V29" s="553"/>
      <c r="W29" s="553"/>
      <c r="X29" s="553"/>
      <c r="Y29" s="178" t="s">
        <v>365</v>
      </c>
    </row>
    <row r="30" spans="2:25" ht="15.95" customHeight="1" x14ac:dyDescent="0.15">
      <c r="B30" s="290"/>
      <c r="C30" s="549">
        <v>4</v>
      </c>
      <c r="D30" s="550"/>
      <c r="E30" s="180">
        <v>4</v>
      </c>
      <c r="F30" s="199">
        <v>22.2</v>
      </c>
      <c r="G30" s="178" t="s">
        <v>703</v>
      </c>
      <c r="H30" s="178" t="s">
        <v>722</v>
      </c>
      <c r="I30" s="178" t="s">
        <v>715</v>
      </c>
      <c r="J30" s="260" t="s">
        <v>715</v>
      </c>
      <c r="K30" s="551"/>
      <c r="L30" s="551"/>
      <c r="M30" s="200">
        <v>4</v>
      </c>
      <c r="N30" s="200" t="s">
        <v>621</v>
      </c>
      <c r="O30" s="178" t="s">
        <v>258</v>
      </c>
      <c r="P30" s="178" t="s">
        <v>365</v>
      </c>
      <c r="Q30" s="202" t="s">
        <v>258</v>
      </c>
      <c r="R30" s="178" t="s">
        <v>708</v>
      </c>
      <c r="S30" s="178" t="s">
        <v>717</v>
      </c>
      <c r="T30" s="178" t="s">
        <v>718</v>
      </c>
      <c r="U30" s="552" t="s">
        <v>625</v>
      </c>
      <c r="V30" s="553"/>
      <c r="W30" s="553"/>
      <c r="X30" s="553"/>
      <c r="Y30" s="178" t="s">
        <v>365</v>
      </c>
    </row>
    <row r="31" spans="2:25" ht="15.95" customHeight="1" x14ac:dyDescent="0.15">
      <c r="B31" s="290"/>
      <c r="C31" s="549">
        <v>4</v>
      </c>
      <c r="D31" s="550"/>
      <c r="E31" s="180">
        <v>5</v>
      </c>
      <c r="F31" s="199">
        <v>22.2</v>
      </c>
      <c r="G31" s="178" t="s">
        <v>703</v>
      </c>
      <c r="H31" s="178" t="s">
        <v>719</v>
      </c>
      <c r="I31" s="178" t="s">
        <v>715</v>
      </c>
      <c r="J31" s="260" t="s">
        <v>716</v>
      </c>
      <c r="K31" s="551"/>
      <c r="L31" s="551"/>
      <c r="M31" s="200">
        <v>0.05</v>
      </c>
      <c r="N31" s="200">
        <v>0.15</v>
      </c>
      <c r="O31" s="178" t="s">
        <v>258</v>
      </c>
      <c r="P31" s="178" t="s">
        <v>365</v>
      </c>
      <c r="Q31" s="202" t="s">
        <v>258</v>
      </c>
      <c r="R31" s="178" t="s">
        <v>708</v>
      </c>
      <c r="S31" s="178" t="s">
        <v>717</v>
      </c>
      <c r="T31" s="178" t="s">
        <v>718</v>
      </c>
      <c r="U31" s="552" t="s">
        <v>625</v>
      </c>
      <c r="V31" s="553"/>
      <c r="W31" s="553"/>
      <c r="X31" s="553"/>
      <c r="Y31" s="178" t="s">
        <v>365</v>
      </c>
    </row>
    <row r="32" spans="2:25" ht="15.95" customHeight="1" x14ac:dyDescent="0.15">
      <c r="B32" s="290"/>
      <c r="C32" s="549">
        <v>4</v>
      </c>
      <c r="D32" s="550"/>
      <c r="E32" s="180">
        <v>6</v>
      </c>
      <c r="F32" s="199">
        <v>16.3</v>
      </c>
      <c r="G32" s="178" t="s">
        <v>703</v>
      </c>
      <c r="H32" s="178" t="s">
        <v>720</v>
      </c>
      <c r="I32" s="178" t="s">
        <v>705</v>
      </c>
      <c r="J32" s="260" t="s">
        <v>706</v>
      </c>
      <c r="K32" s="551"/>
      <c r="L32" s="551"/>
      <c r="M32" s="200" t="s">
        <v>609</v>
      </c>
      <c r="N32" s="200">
        <v>0.64</v>
      </c>
      <c r="O32" s="178" t="s">
        <v>259</v>
      </c>
      <c r="P32" s="178" t="s">
        <v>365</v>
      </c>
      <c r="Q32" s="202" t="s">
        <v>257</v>
      </c>
      <c r="R32" s="178" t="s">
        <v>708</v>
      </c>
      <c r="S32" s="178" t="s">
        <v>708</v>
      </c>
      <c r="T32" s="178" t="s">
        <v>709</v>
      </c>
      <c r="U32" s="552" t="s">
        <v>611</v>
      </c>
      <c r="V32" s="553"/>
      <c r="W32" s="553"/>
      <c r="X32" s="553"/>
      <c r="Y32" s="178" t="s">
        <v>365</v>
      </c>
    </row>
    <row r="33" spans="2:25" ht="15.95" customHeight="1" x14ac:dyDescent="0.15">
      <c r="B33" s="290"/>
      <c r="C33" s="549">
        <v>4</v>
      </c>
      <c r="D33" s="550"/>
      <c r="E33" s="180">
        <v>7</v>
      </c>
      <c r="F33" s="199">
        <v>20.8</v>
      </c>
      <c r="G33" s="178" t="s">
        <v>703</v>
      </c>
      <c r="H33" s="178" t="s">
        <v>724</v>
      </c>
      <c r="I33" s="178" t="s">
        <v>715</v>
      </c>
      <c r="J33" s="260" t="s">
        <v>715</v>
      </c>
      <c r="K33" s="551"/>
      <c r="L33" s="551"/>
      <c r="M33" s="200">
        <v>1.23</v>
      </c>
      <c r="N33" s="200" t="s">
        <v>621</v>
      </c>
      <c r="O33" s="178" t="s">
        <v>259</v>
      </c>
      <c r="P33" s="178" t="s">
        <v>365</v>
      </c>
      <c r="Q33" s="202" t="s">
        <v>259</v>
      </c>
      <c r="R33" s="178" t="s">
        <v>708</v>
      </c>
      <c r="S33" s="178" t="s">
        <v>717</v>
      </c>
      <c r="T33" s="178" t="s">
        <v>718</v>
      </c>
      <c r="U33" s="552" t="s">
        <v>618</v>
      </c>
      <c r="V33" s="553"/>
      <c r="W33" s="553"/>
      <c r="X33" s="553"/>
      <c r="Y33" s="178" t="s">
        <v>365</v>
      </c>
    </row>
    <row r="34" spans="2:25" ht="15.95" customHeight="1" x14ac:dyDescent="0.15">
      <c r="B34" s="290"/>
      <c r="C34" s="549">
        <v>4</v>
      </c>
      <c r="D34" s="550"/>
      <c r="E34" s="180">
        <v>8</v>
      </c>
      <c r="F34" s="199">
        <v>22.2</v>
      </c>
      <c r="G34" s="178" t="s">
        <v>703</v>
      </c>
      <c r="H34" s="178" t="s">
        <v>722</v>
      </c>
      <c r="I34" s="178" t="s">
        <v>715</v>
      </c>
      <c r="J34" s="260" t="s">
        <v>715</v>
      </c>
      <c r="K34" s="551"/>
      <c r="L34" s="551"/>
      <c r="M34" s="200">
        <v>3.7</v>
      </c>
      <c r="N34" s="200" t="s">
        <v>621</v>
      </c>
      <c r="O34" s="178" t="s">
        <v>259</v>
      </c>
      <c r="P34" s="178" t="s">
        <v>365</v>
      </c>
      <c r="Q34" s="202" t="s">
        <v>259</v>
      </c>
      <c r="R34" s="178" t="s">
        <v>708</v>
      </c>
      <c r="S34" s="178" t="s">
        <v>717</v>
      </c>
      <c r="T34" s="178" t="s">
        <v>718</v>
      </c>
      <c r="U34" s="552" t="s">
        <v>618</v>
      </c>
      <c r="V34" s="553"/>
      <c r="W34" s="553"/>
      <c r="X34" s="553"/>
      <c r="Y34" s="178" t="s">
        <v>365</v>
      </c>
    </row>
    <row r="35" spans="2:25" ht="15.95" customHeight="1" x14ac:dyDescent="0.15">
      <c r="B35" s="290"/>
      <c r="C35" s="549">
        <v>4</v>
      </c>
      <c r="D35" s="550"/>
      <c r="E35" s="180">
        <v>9</v>
      </c>
      <c r="F35" s="199">
        <v>16.3</v>
      </c>
      <c r="G35" s="178" t="s">
        <v>703</v>
      </c>
      <c r="H35" s="178" t="s">
        <v>721</v>
      </c>
      <c r="I35" s="178" t="s">
        <v>705</v>
      </c>
      <c r="J35" s="260" t="s">
        <v>706</v>
      </c>
      <c r="K35" s="551"/>
      <c r="L35" s="551"/>
      <c r="M35" s="200" t="s">
        <v>609</v>
      </c>
      <c r="N35" s="200">
        <v>0.21</v>
      </c>
      <c r="O35" s="178" t="s">
        <v>259</v>
      </c>
      <c r="P35" s="178" t="s">
        <v>365</v>
      </c>
      <c r="Q35" s="202" t="s">
        <v>257</v>
      </c>
      <c r="R35" s="178" t="s">
        <v>708</v>
      </c>
      <c r="S35" s="178" t="s">
        <v>708</v>
      </c>
      <c r="T35" s="178" t="s">
        <v>709</v>
      </c>
      <c r="U35" s="552" t="s">
        <v>611</v>
      </c>
      <c r="V35" s="553"/>
      <c r="W35" s="553"/>
      <c r="X35" s="553"/>
      <c r="Y35" s="178" t="s">
        <v>365</v>
      </c>
    </row>
    <row r="36" spans="2:25" ht="15.95" customHeight="1" x14ac:dyDescent="0.15">
      <c r="B36" s="290"/>
      <c r="C36" s="549">
        <v>5</v>
      </c>
      <c r="D36" s="550"/>
      <c r="E36" s="180">
        <v>1</v>
      </c>
      <c r="F36" s="199">
        <v>27.4</v>
      </c>
      <c r="G36" s="178" t="s">
        <v>703</v>
      </c>
      <c r="H36" s="178" t="s">
        <v>710</v>
      </c>
      <c r="I36" s="178" t="s">
        <v>705</v>
      </c>
      <c r="J36" s="260" t="s">
        <v>706</v>
      </c>
      <c r="K36" s="551"/>
      <c r="L36" s="551"/>
      <c r="M36" s="200" t="s">
        <v>609</v>
      </c>
      <c r="N36" s="200">
        <v>0.16</v>
      </c>
      <c r="O36" s="178" t="s">
        <v>258</v>
      </c>
      <c r="P36" s="178" t="s">
        <v>365</v>
      </c>
      <c r="Q36" s="202" t="s">
        <v>257</v>
      </c>
      <c r="R36" s="178" t="s">
        <v>708</v>
      </c>
      <c r="S36" s="178" t="s">
        <v>708</v>
      </c>
      <c r="T36" s="178" t="s">
        <v>709</v>
      </c>
      <c r="U36" s="552" t="s">
        <v>611</v>
      </c>
      <c r="V36" s="553"/>
      <c r="W36" s="553"/>
      <c r="X36" s="553"/>
      <c r="Y36" s="178" t="s">
        <v>365</v>
      </c>
    </row>
    <row r="37" spans="2:25" ht="15.95" customHeight="1" x14ac:dyDescent="0.15">
      <c r="B37" s="290"/>
      <c r="C37" s="549">
        <v>5</v>
      </c>
      <c r="D37" s="550"/>
      <c r="E37" s="180">
        <v>2</v>
      </c>
      <c r="F37" s="199">
        <v>24.9</v>
      </c>
      <c r="G37" s="178" t="s">
        <v>703</v>
      </c>
      <c r="H37" s="178" t="s">
        <v>704</v>
      </c>
      <c r="I37" s="178" t="s">
        <v>715</v>
      </c>
      <c r="J37" s="260" t="s">
        <v>715</v>
      </c>
      <c r="K37" s="551"/>
      <c r="L37" s="551"/>
      <c r="M37" s="200">
        <v>14.08</v>
      </c>
      <c r="N37" s="200" t="s">
        <v>621</v>
      </c>
      <c r="O37" s="178" t="s">
        <v>259</v>
      </c>
      <c r="P37" s="178" t="s">
        <v>365</v>
      </c>
      <c r="Q37" s="202" t="s">
        <v>259</v>
      </c>
      <c r="R37" s="178" t="s">
        <v>708</v>
      </c>
      <c r="S37" s="178" t="s">
        <v>717</v>
      </c>
      <c r="T37" s="178" t="s">
        <v>718</v>
      </c>
      <c r="U37" s="552" t="s">
        <v>618</v>
      </c>
      <c r="V37" s="553"/>
      <c r="W37" s="553"/>
      <c r="X37" s="553"/>
      <c r="Y37" s="178" t="s">
        <v>365</v>
      </c>
    </row>
    <row r="38" spans="2:25" ht="15.95" customHeight="1" x14ac:dyDescent="0.15">
      <c r="B38" s="290"/>
      <c r="C38" s="549">
        <v>5</v>
      </c>
      <c r="D38" s="550"/>
      <c r="E38" s="180">
        <v>3</v>
      </c>
      <c r="F38" s="199">
        <v>34</v>
      </c>
      <c r="G38" s="178" t="s">
        <v>703</v>
      </c>
      <c r="H38" s="178" t="s">
        <v>722</v>
      </c>
      <c r="I38" s="178" t="s">
        <v>705</v>
      </c>
      <c r="J38" s="260" t="s">
        <v>706</v>
      </c>
      <c r="K38" s="551"/>
      <c r="L38" s="551"/>
      <c r="M38" s="200" t="s">
        <v>609</v>
      </c>
      <c r="N38" s="200">
        <v>0.25</v>
      </c>
      <c r="O38" s="178" t="s">
        <v>259</v>
      </c>
      <c r="P38" s="178" t="s">
        <v>365</v>
      </c>
      <c r="Q38" s="202" t="s">
        <v>257</v>
      </c>
      <c r="R38" s="178" t="s">
        <v>708</v>
      </c>
      <c r="S38" s="178" t="s">
        <v>708</v>
      </c>
      <c r="T38" s="178" t="s">
        <v>709</v>
      </c>
      <c r="U38" s="552" t="s">
        <v>611</v>
      </c>
      <c r="V38" s="553"/>
      <c r="W38" s="553"/>
      <c r="X38" s="553"/>
      <c r="Y38" s="178" t="s">
        <v>365</v>
      </c>
    </row>
    <row r="39" spans="2:25" ht="15.95" customHeight="1" x14ac:dyDescent="0.15">
      <c r="B39" s="290"/>
      <c r="C39" s="549">
        <v>5</v>
      </c>
      <c r="D39" s="550"/>
      <c r="E39" s="180">
        <v>4</v>
      </c>
      <c r="F39" s="199">
        <v>24.2</v>
      </c>
      <c r="G39" s="178" t="s">
        <v>703</v>
      </c>
      <c r="H39" s="178" t="s">
        <v>713</v>
      </c>
      <c r="I39" s="178" t="s">
        <v>715</v>
      </c>
      <c r="J39" s="260" t="s">
        <v>715</v>
      </c>
      <c r="K39" s="551"/>
      <c r="L39" s="551"/>
      <c r="M39" s="200">
        <v>5.4</v>
      </c>
      <c r="N39" s="200" t="s">
        <v>621</v>
      </c>
      <c r="O39" s="178" t="s">
        <v>259</v>
      </c>
      <c r="P39" s="178" t="s">
        <v>365</v>
      </c>
      <c r="Q39" s="202" t="s">
        <v>259</v>
      </c>
      <c r="R39" s="178" t="s">
        <v>708</v>
      </c>
      <c r="S39" s="178" t="s">
        <v>717</v>
      </c>
      <c r="T39" s="178" t="s">
        <v>718</v>
      </c>
      <c r="U39" s="552" t="s">
        <v>618</v>
      </c>
      <c r="V39" s="553"/>
      <c r="W39" s="553"/>
      <c r="X39" s="553"/>
      <c r="Y39" s="178" t="s">
        <v>365</v>
      </c>
    </row>
    <row r="40" spans="2:25" ht="15.95" customHeight="1" x14ac:dyDescent="0.15">
      <c r="B40" s="290"/>
      <c r="C40" s="549">
        <v>5</v>
      </c>
      <c r="D40" s="550"/>
      <c r="E40" s="180">
        <v>5</v>
      </c>
      <c r="F40" s="199">
        <v>28</v>
      </c>
      <c r="G40" s="178" t="s">
        <v>703</v>
      </c>
      <c r="H40" s="178" t="s">
        <v>722</v>
      </c>
      <c r="I40" s="178" t="s">
        <v>715</v>
      </c>
      <c r="J40" s="260" t="s">
        <v>715</v>
      </c>
      <c r="K40" s="551"/>
      <c r="L40" s="551"/>
      <c r="M40" s="200">
        <v>3.5</v>
      </c>
      <c r="N40" s="200" t="s">
        <v>621</v>
      </c>
      <c r="O40" s="178" t="s">
        <v>259</v>
      </c>
      <c r="P40" s="178" t="s">
        <v>365</v>
      </c>
      <c r="Q40" s="202" t="s">
        <v>259</v>
      </c>
      <c r="R40" s="178" t="s">
        <v>708</v>
      </c>
      <c r="S40" s="178" t="s">
        <v>717</v>
      </c>
      <c r="T40" s="178" t="s">
        <v>718</v>
      </c>
      <c r="U40" s="552" t="s">
        <v>618</v>
      </c>
      <c r="V40" s="553"/>
      <c r="W40" s="553"/>
      <c r="X40" s="553"/>
      <c r="Y40" s="178" t="s">
        <v>365</v>
      </c>
    </row>
    <row r="41" spans="2:25" ht="15.95" customHeight="1" x14ac:dyDescent="0.15">
      <c r="B41" s="290"/>
      <c r="C41" s="549">
        <v>5</v>
      </c>
      <c r="D41" s="550"/>
      <c r="E41" s="180">
        <v>6</v>
      </c>
      <c r="F41" s="199">
        <v>22.3</v>
      </c>
      <c r="G41" s="178" t="s">
        <v>703</v>
      </c>
      <c r="H41" s="178" t="s">
        <v>719</v>
      </c>
      <c r="I41" s="178" t="s">
        <v>705</v>
      </c>
      <c r="J41" s="260" t="s">
        <v>706</v>
      </c>
      <c r="K41" s="551"/>
      <c r="L41" s="551"/>
      <c r="M41" s="200">
        <v>0.03</v>
      </c>
      <c r="N41" s="200">
        <v>0.03</v>
      </c>
      <c r="O41" s="178" t="s">
        <v>259</v>
      </c>
      <c r="P41" s="178" t="s">
        <v>365</v>
      </c>
      <c r="Q41" s="202" t="s">
        <v>257</v>
      </c>
      <c r="R41" s="178" t="s">
        <v>708</v>
      </c>
      <c r="S41" s="178" t="s">
        <v>708</v>
      </c>
      <c r="T41" s="178" t="s">
        <v>709</v>
      </c>
      <c r="U41" s="552" t="s">
        <v>365</v>
      </c>
      <c r="V41" s="553"/>
      <c r="W41" s="553"/>
      <c r="X41" s="553"/>
      <c r="Y41" s="178" t="s">
        <v>365</v>
      </c>
    </row>
    <row r="42" spans="2:25" ht="15.95" customHeight="1" x14ac:dyDescent="0.15">
      <c r="B42" s="290"/>
      <c r="C42" s="549">
        <v>5</v>
      </c>
      <c r="D42" s="550"/>
      <c r="E42" s="180">
        <v>7</v>
      </c>
      <c r="F42" s="199">
        <v>22.3</v>
      </c>
      <c r="G42" s="178" t="s">
        <v>703</v>
      </c>
      <c r="H42" s="178" t="s">
        <v>720</v>
      </c>
      <c r="I42" s="178" t="s">
        <v>705</v>
      </c>
      <c r="J42" s="260" t="s">
        <v>706</v>
      </c>
      <c r="K42" s="551"/>
      <c r="L42" s="551"/>
      <c r="M42" s="200" t="s">
        <v>609</v>
      </c>
      <c r="N42" s="200">
        <v>0.68</v>
      </c>
      <c r="O42" s="178" t="s">
        <v>259</v>
      </c>
      <c r="P42" s="178" t="s">
        <v>365</v>
      </c>
      <c r="Q42" s="202" t="s">
        <v>257</v>
      </c>
      <c r="R42" s="178" t="s">
        <v>708</v>
      </c>
      <c r="S42" s="178" t="s">
        <v>708</v>
      </c>
      <c r="T42" s="178" t="s">
        <v>709</v>
      </c>
      <c r="U42" s="552" t="s">
        <v>611</v>
      </c>
      <c r="V42" s="553"/>
      <c r="W42" s="553"/>
      <c r="X42" s="553"/>
      <c r="Y42" s="178" t="s">
        <v>365</v>
      </c>
    </row>
    <row r="43" spans="2:25" ht="15.95" customHeight="1" x14ac:dyDescent="0.15">
      <c r="B43" s="290"/>
      <c r="C43" s="549">
        <v>5</v>
      </c>
      <c r="D43" s="550"/>
      <c r="E43" s="180">
        <v>8</v>
      </c>
      <c r="F43" s="199">
        <v>23.7</v>
      </c>
      <c r="G43" s="178" t="s">
        <v>703</v>
      </c>
      <c r="H43" s="178" t="s">
        <v>721</v>
      </c>
      <c r="I43" s="178" t="s">
        <v>705</v>
      </c>
      <c r="J43" s="260" t="s">
        <v>706</v>
      </c>
      <c r="K43" s="551"/>
      <c r="L43" s="551"/>
      <c r="M43" s="200" t="s">
        <v>609</v>
      </c>
      <c r="N43" s="200">
        <v>0.44</v>
      </c>
      <c r="O43" s="178" t="s">
        <v>259</v>
      </c>
      <c r="P43" s="178" t="s">
        <v>365</v>
      </c>
      <c r="Q43" s="202" t="s">
        <v>257</v>
      </c>
      <c r="R43" s="178" t="s">
        <v>708</v>
      </c>
      <c r="S43" s="178" t="s">
        <v>708</v>
      </c>
      <c r="T43" s="178" t="s">
        <v>709</v>
      </c>
      <c r="U43" s="552" t="s">
        <v>611</v>
      </c>
      <c r="V43" s="553"/>
      <c r="W43" s="553"/>
      <c r="X43" s="553"/>
      <c r="Y43" s="178" t="s">
        <v>365</v>
      </c>
    </row>
    <row r="44" spans="2:25" ht="15.95" customHeight="1" x14ac:dyDescent="0.15">
      <c r="B44" s="290"/>
      <c r="C44" s="549">
        <v>5</v>
      </c>
      <c r="D44" s="550"/>
      <c r="E44" s="180">
        <v>9</v>
      </c>
      <c r="F44" s="199">
        <v>24.4</v>
      </c>
      <c r="G44" s="178" t="s">
        <v>703</v>
      </c>
      <c r="H44" s="178" t="s">
        <v>721</v>
      </c>
      <c r="I44" s="178" t="s">
        <v>705</v>
      </c>
      <c r="J44" s="260" t="s">
        <v>706</v>
      </c>
      <c r="K44" s="551"/>
      <c r="L44" s="551"/>
      <c r="M44" s="200" t="s">
        <v>609</v>
      </c>
      <c r="N44" s="200">
        <v>0.26</v>
      </c>
      <c r="O44" s="178" t="s">
        <v>259</v>
      </c>
      <c r="P44" s="178" t="s">
        <v>365</v>
      </c>
      <c r="Q44" s="202" t="s">
        <v>257</v>
      </c>
      <c r="R44" s="178" t="s">
        <v>708</v>
      </c>
      <c r="S44" s="178" t="s">
        <v>708</v>
      </c>
      <c r="T44" s="178" t="s">
        <v>709</v>
      </c>
      <c r="U44" s="552" t="s">
        <v>611</v>
      </c>
      <c r="V44" s="553"/>
      <c r="W44" s="553"/>
      <c r="X44" s="553"/>
      <c r="Y44" s="178" t="s">
        <v>365</v>
      </c>
    </row>
    <row r="45" spans="2:25" ht="15.95" customHeight="1" x14ac:dyDescent="0.15">
      <c r="B45" s="290"/>
      <c r="C45" s="549">
        <v>5</v>
      </c>
      <c r="D45" s="550"/>
      <c r="E45" s="180">
        <v>10</v>
      </c>
      <c r="F45" s="199">
        <v>23.5</v>
      </c>
      <c r="G45" s="178" t="s">
        <v>703</v>
      </c>
      <c r="H45" s="178" t="s">
        <v>721</v>
      </c>
      <c r="I45" s="178" t="s">
        <v>715</v>
      </c>
      <c r="J45" s="260" t="s">
        <v>715</v>
      </c>
      <c r="K45" s="551"/>
      <c r="L45" s="551"/>
      <c r="M45" s="200">
        <v>1.5</v>
      </c>
      <c r="N45" s="200" t="s">
        <v>621</v>
      </c>
      <c r="O45" s="178" t="s">
        <v>259</v>
      </c>
      <c r="P45" s="178" t="s">
        <v>365</v>
      </c>
      <c r="Q45" s="202" t="s">
        <v>259</v>
      </c>
      <c r="R45" s="178" t="s">
        <v>708</v>
      </c>
      <c r="S45" s="178" t="s">
        <v>717</v>
      </c>
      <c r="T45" s="178" t="s">
        <v>718</v>
      </c>
      <c r="U45" s="552" t="s">
        <v>618</v>
      </c>
      <c r="V45" s="553"/>
      <c r="W45" s="553"/>
      <c r="X45" s="553"/>
      <c r="Y45" s="178" t="s">
        <v>365</v>
      </c>
    </row>
    <row r="46" spans="2:25" ht="15.95" customHeight="1" x14ac:dyDescent="0.15">
      <c r="B46" s="290"/>
      <c r="C46" s="549">
        <v>6</v>
      </c>
      <c r="D46" s="550"/>
      <c r="E46" s="180">
        <v>1</v>
      </c>
      <c r="F46" s="199">
        <v>34</v>
      </c>
      <c r="G46" s="178" t="s">
        <v>703</v>
      </c>
      <c r="H46" s="178" t="s">
        <v>722</v>
      </c>
      <c r="I46" s="178" t="s">
        <v>705</v>
      </c>
      <c r="J46" s="260" t="s">
        <v>706</v>
      </c>
      <c r="K46" s="551"/>
      <c r="L46" s="551"/>
      <c r="M46" s="200" t="s">
        <v>609</v>
      </c>
      <c r="N46" s="200">
        <v>0.18</v>
      </c>
      <c r="O46" s="178" t="s">
        <v>258</v>
      </c>
      <c r="P46" s="178" t="s">
        <v>365</v>
      </c>
      <c r="Q46" s="202" t="s">
        <v>257</v>
      </c>
      <c r="R46" s="178" t="s">
        <v>708</v>
      </c>
      <c r="S46" s="178" t="s">
        <v>708</v>
      </c>
      <c r="T46" s="178" t="s">
        <v>709</v>
      </c>
      <c r="U46" s="552" t="s">
        <v>611</v>
      </c>
      <c r="V46" s="553"/>
      <c r="W46" s="553"/>
      <c r="X46" s="553"/>
      <c r="Y46" s="178" t="s">
        <v>365</v>
      </c>
    </row>
    <row r="47" spans="2:25" ht="15.95" customHeight="1" x14ac:dyDescent="0.15">
      <c r="B47" s="290"/>
      <c r="C47" s="549">
        <v>6</v>
      </c>
      <c r="D47" s="550"/>
      <c r="E47" s="180">
        <v>2</v>
      </c>
      <c r="F47" s="199">
        <v>30.7</v>
      </c>
      <c r="G47" s="178" t="s">
        <v>703</v>
      </c>
      <c r="H47" s="178" t="s">
        <v>710</v>
      </c>
      <c r="I47" s="178" t="s">
        <v>705</v>
      </c>
      <c r="J47" s="260" t="s">
        <v>706</v>
      </c>
      <c r="K47" s="551"/>
      <c r="L47" s="551"/>
      <c r="M47" s="200" t="s">
        <v>609</v>
      </c>
      <c r="N47" s="200">
        <v>0.19</v>
      </c>
      <c r="O47" s="178" t="s">
        <v>258</v>
      </c>
      <c r="P47" s="178" t="s">
        <v>365</v>
      </c>
      <c r="Q47" s="202" t="s">
        <v>257</v>
      </c>
      <c r="R47" s="178" t="s">
        <v>708</v>
      </c>
      <c r="S47" s="178" t="s">
        <v>708</v>
      </c>
      <c r="T47" s="178" t="s">
        <v>709</v>
      </c>
      <c r="U47" s="552" t="s">
        <v>611</v>
      </c>
      <c r="V47" s="553"/>
      <c r="W47" s="553"/>
      <c r="X47" s="553"/>
      <c r="Y47" s="178" t="s">
        <v>365</v>
      </c>
    </row>
    <row r="48" spans="2:25" ht="15.95" customHeight="1" x14ac:dyDescent="0.15">
      <c r="B48" s="290"/>
      <c r="C48" s="549">
        <v>6</v>
      </c>
      <c r="D48" s="550"/>
      <c r="E48" s="180">
        <v>3</v>
      </c>
      <c r="F48" s="199">
        <v>34</v>
      </c>
      <c r="G48" s="178" t="s">
        <v>703</v>
      </c>
      <c r="H48" s="178" t="s">
        <v>722</v>
      </c>
      <c r="I48" s="178" t="s">
        <v>705</v>
      </c>
      <c r="J48" s="260" t="s">
        <v>706</v>
      </c>
      <c r="K48" s="551"/>
      <c r="L48" s="551"/>
      <c r="M48" s="200" t="s">
        <v>609</v>
      </c>
      <c r="N48" s="200">
        <v>1.32</v>
      </c>
      <c r="O48" s="178" t="s">
        <v>258</v>
      </c>
      <c r="P48" s="178" t="s">
        <v>365</v>
      </c>
      <c r="Q48" s="202" t="s">
        <v>257</v>
      </c>
      <c r="R48" s="178" t="s">
        <v>708</v>
      </c>
      <c r="S48" s="178" t="s">
        <v>708</v>
      </c>
      <c r="T48" s="178" t="s">
        <v>709</v>
      </c>
      <c r="U48" s="552" t="s">
        <v>611</v>
      </c>
      <c r="V48" s="553"/>
      <c r="W48" s="553"/>
      <c r="X48" s="553"/>
      <c r="Y48" s="178" t="s">
        <v>365</v>
      </c>
    </row>
    <row r="49" spans="2:25" ht="15.95" customHeight="1" x14ac:dyDescent="0.15">
      <c r="B49" s="290"/>
      <c r="C49" s="549">
        <v>6</v>
      </c>
      <c r="D49" s="550"/>
      <c r="E49" s="180">
        <v>4</v>
      </c>
      <c r="F49" s="199">
        <v>28.1</v>
      </c>
      <c r="G49" s="178" t="s">
        <v>703</v>
      </c>
      <c r="H49" s="178" t="s">
        <v>713</v>
      </c>
      <c r="I49" s="178" t="s">
        <v>715</v>
      </c>
      <c r="J49" s="260" t="s">
        <v>715</v>
      </c>
      <c r="K49" s="551"/>
      <c r="L49" s="551"/>
      <c r="M49" s="200">
        <v>24.57</v>
      </c>
      <c r="N49" s="200" t="s">
        <v>621</v>
      </c>
      <c r="O49" s="178" t="s">
        <v>259</v>
      </c>
      <c r="P49" s="178" t="s">
        <v>365</v>
      </c>
      <c r="Q49" s="202" t="s">
        <v>259</v>
      </c>
      <c r="R49" s="178" t="s">
        <v>708</v>
      </c>
      <c r="S49" s="178" t="s">
        <v>717</v>
      </c>
      <c r="T49" s="178" t="s">
        <v>718</v>
      </c>
      <c r="U49" s="552" t="s">
        <v>618</v>
      </c>
      <c r="V49" s="553"/>
      <c r="W49" s="553"/>
      <c r="X49" s="553"/>
      <c r="Y49" s="178" t="s">
        <v>365</v>
      </c>
    </row>
    <row r="50" spans="2:25" ht="15.95" customHeight="1" x14ac:dyDescent="0.15">
      <c r="B50" s="290"/>
      <c r="C50" s="549">
        <v>6</v>
      </c>
      <c r="D50" s="550"/>
      <c r="E50" s="180">
        <v>5</v>
      </c>
      <c r="F50" s="199">
        <v>29.7</v>
      </c>
      <c r="G50" s="178" t="s">
        <v>703</v>
      </c>
      <c r="H50" s="178" t="s">
        <v>720</v>
      </c>
      <c r="I50" s="178" t="s">
        <v>715</v>
      </c>
      <c r="J50" s="260" t="s">
        <v>715</v>
      </c>
      <c r="K50" s="551"/>
      <c r="L50" s="551"/>
      <c r="M50" s="200">
        <v>1.5</v>
      </c>
      <c r="N50" s="200" t="s">
        <v>621</v>
      </c>
      <c r="O50" s="178" t="s">
        <v>259</v>
      </c>
      <c r="P50" s="178" t="s">
        <v>365</v>
      </c>
      <c r="Q50" s="202" t="s">
        <v>259</v>
      </c>
      <c r="R50" s="178" t="s">
        <v>708</v>
      </c>
      <c r="S50" s="178" t="s">
        <v>717</v>
      </c>
      <c r="T50" s="178" t="s">
        <v>718</v>
      </c>
      <c r="U50" s="552" t="s">
        <v>618</v>
      </c>
      <c r="V50" s="553"/>
      <c r="W50" s="553"/>
      <c r="X50" s="553"/>
      <c r="Y50" s="178" t="s">
        <v>365</v>
      </c>
    </row>
    <row r="51" spans="2:25" ht="15.95" customHeight="1" x14ac:dyDescent="0.15">
      <c r="B51" s="290"/>
      <c r="C51" s="549">
        <v>6</v>
      </c>
      <c r="D51" s="550"/>
      <c r="E51" s="180">
        <v>6</v>
      </c>
      <c r="F51" s="199">
        <v>33.4</v>
      </c>
      <c r="G51" s="178" t="s">
        <v>703</v>
      </c>
      <c r="H51" s="178" t="s">
        <v>704</v>
      </c>
      <c r="I51" s="178" t="s">
        <v>715</v>
      </c>
      <c r="J51" s="260" t="s">
        <v>715</v>
      </c>
      <c r="K51" s="551"/>
      <c r="L51" s="551"/>
      <c r="M51" s="200">
        <v>3</v>
      </c>
      <c r="N51" s="200" t="s">
        <v>621</v>
      </c>
      <c r="O51" s="178" t="s">
        <v>259</v>
      </c>
      <c r="P51" s="178" t="s">
        <v>365</v>
      </c>
      <c r="Q51" s="202" t="s">
        <v>259</v>
      </c>
      <c r="R51" s="178" t="s">
        <v>708</v>
      </c>
      <c r="S51" s="178" t="s">
        <v>717</v>
      </c>
      <c r="T51" s="178" t="s">
        <v>718</v>
      </c>
      <c r="U51" s="552" t="s">
        <v>618</v>
      </c>
      <c r="V51" s="553"/>
      <c r="W51" s="553"/>
      <c r="X51" s="553"/>
      <c r="Y51" s="178" t="s">
        <v>365</v>
      </c>
    </row>
    <row r="52" spans="2:25" ht="15.95" customHeight="1" x14ac:dyDescent="0.15">
      <c r="B52" s="290"/>
      <c r="C52" s="549">
        <v>6</v>
      </c>
      <c r="D52" s="550"/>
      <c r="E52" s="180">
        <v>7</v>
      </c>
      <c r="F52" s="199">
        <v>28.1</v>
      </c>
      <c r="G52" s="178" t="s">
        <v>703</v>
      </c>
      <c r="H52" s="178" t="s">
        <v>720</v>
      </c>
      <c r="I52" s="178" t="s">
        <v>705</v>
      </c>
      <c r="J52" s="260" t="s">
        <v>706</v>
      </c>
      <c r="K52" s="551"/>
      <c r="L52" s="551"/>
      <c r="M52" s="200" t="s">
        <v>609</v>
      </c>
      <c r="N52" s="200">
        <v>0.3</v>
      </c>
      <c r="O52" s="178" t="s">
        <v>259</v>
      </c>
      <c r="P52" s="178" t="s">
        <v>365</v>
      </c>
      <c r="Q52" s="202" t="s">
        <v>257</v>
      </c>
      <c r="R52" s="178" t="s">
        <v>708</v>
      </c>
      <c r="S52" s="178" t="s">
        <v>708</v>
      </c>
      <c r="T52" s="178" t="s">
        <v>709</v>
      </c>
      <c r="U52" s="552" t="s">
        <v>611</v>
      </c>
      <c r="V52" s="553"/>
      <c r="W52" s="553"/>
      <c r="X52" s="553"/>
      <c r="Y52" s="178" t="s">
        <v>365</v>
      </c>
    </row>
    <row r="53" spans="2:25" ht="15.95" customHeight="1" x14ac:dyDescent="0.15">
      <c r="B53" s="290"/>
      <c r="C53" s="549">
        <v>6</v>
      </c>
      <c r="D53" s="550"/>
      <c r="E53" s="180">
        <v>8</v>
      </c>
      <c r="F53" s="199">
        <v>28.1</v>
      </c>
      <c r="G53" s="178" t="s">
        <v>703</v>
      </c>
      <c r="H53" s="178" t="s">
        <v>721</v>
      </c>
      <c r="I53" s="178" t="s">
        <v>705</v>
      </c>
      <c r="J53" s="260" t="s">
        <v>706</v>
      </c>
      <c r="K53" s="551"/>
      <c r="L53" s="551"/>
      <c r="M53" s="200" t="s">
        <v>609</v>
      </c>
      <c r="N53" s="200">
        <v>0.42</v>
      </c>
      <c r="O53" s="178" t="s">
        <v>259</v>
      </c>
      <c r="P53" s="178" t="s">
        <v>365</v>
      </c>
      <c r="Q53" s="202" t="s">
        <v>257</v>
      </c>
      <c r="R53" s="178" t="s">
        <v>708</v>
      </c>
      <c r="S53" s="178" t="s">
        <v>708</v>
      </c>
      <c r="T53" s="178" t="s">
        <v>709</v>
      </c>
      <c r="U53" s="552" t="s">
        <v>611</v>
      </c>
      <c r="V53" s="553"/>
      <c r="W53" s="553"/>
      <c r="X53" s="553"/>
      <c r="Y53" s="178" t="s">
        <v>365</v>
      </c>
    </row>
    <row r="54" spans="2:25" ht="15.95" customHeight="1" x14ac:dyDescent="0.15">
      <c r="B54" s="290"/>
      <c r="C54" s="549">
        <v>6</v>
      </c>
      <c r="D54" s="550"/>
      <c r="E54" s="180">
        <v>9</v>
      </c>
      <c r="F54" s="199">
        <v>33.5</v>
      </c>
      <c r="G54" s="178" t="s">
        <v>703</v>
      </c>
      <c r="H54" s="178" t="s">
        <v>713</v>
      </c>
      <c r="I54" s="178" t="s">
        <v>705</v>
      </c>
      <c r="J54" s="260" t="s">
        <v>716</v>
      </c>
      <c r="K54" s="551"/>
      <c r="L54" s="551"/>
      <c r="M54" s="200">
        <v>0.01</v>
      </c>
      <c r="N54" s="200" t="s">
        <v>609</v>
      </c>
      <c r="O54" s="178" t="s">
        <v>365</v>
      </c>
      <c r="P54" s="178" t="s">
        <v>365</v>
      </c>
      <c r="Q54" s="202" t="s">
        <v>258</v>
      </c>
      <c r="R54" s="178" t="s">
        <v>708</v>
      </c>
      <c r="S54" s="178" t="s">
        <v>717</v>
      </c>
      <c r="T54" s="178" t="s">
        <v>718</v>
      </c>
      <c r="U54" s="552" t="s">
        <v>625</v>
      </c>
      <c r="V54" s="553"/>
      <c r="W54" s="553"/>
      <c r="X54" s="553"/>
      <c r="Y54" s="178" t="s">
        <v>365</v>
      </c>
    </row>
    <row r="55" spans="2:25" ht="15.95" customHeight="1" x14ac:dyDescent="0.15">
      <c r="B55" s="290"/>
      <c r="C55" s="549">
        <v>7</v>
      </c>
      <c r="D55" s="550"/>
      <c r="E55" s="180">
        <v>1</v>
      </c>
      <c r="F55" s="199">
        <v>39.799999999999997</v>
      </c>
      <c r="G55" s="178" t="s">
        <v>703</v>
      </c>
      <c r="H55" s="178" t="s">
        <v>719</v>
      </c>
      <c r="I55" s="178" t="s">
        <v>705</v>
      </c>
      <c r="J55" s="260" t="s">
        <v>706</v>
      </c>
      <c r="K55" s="551"/>
      <c r="L55" s="551"/>
      <c r="M55" s="200" t="s">
        <v>609</v>
      </c>
      <c r="N55" s="200">
        <v>1.05</v>
      </c>
      <c r="O55" s="178" t="s">
        <v>258</v>
      </c>
      <c r="P55" s="178" t="s">
        <v>365</v>
      </c>
      <c r="Q55" s="202" t="s">
        <v>257</v>
      </c>
      <c r="R55" s="178" t="s">
        <v>708</v>
      </c>
      <c r="S55" s="178" t="s">
        <v>708</v>
      </c>
      <c r="T55" s="178" t="s">
        <v>709</v>
      </c>
      <c r="U55" s="552" t="s">
        <v>611</v>
      </c>
      <c r="V55" s="553"/>
      <c r="W55" s="553"/>
      <c r="X55" s="553"/>
      <c r="Y55" s="178" t="s">
        <v>365</v>
      </c>
    </row>
    <row r="56" spans="2:25" ht="15.95" customHeight="1" x14ac:dyDescent="0.15">
      <c r="B56" s="290"/>
      <c r="C56" s="549">
        <v>7</v>
      </c>
      <c r="D56" s="550"/>
      <c r="E56" s="180">
        <v>2</v>
      </c>
      <c r="F56" s="199">
        <v>37</v>
      </c>
      <c r="G56" s="178" t="s">
        <v>703</v>
      </c>
      <c r="H56" s="178" t="s">
        <v>710</v>
      </c>
      <c r="I56" s="178" t="s">
        <v>705</v>
      </c>
      <c r="J56" s="260" t="s">
        <v>706</v>
      </c>
      <c r="K56" s="551"/>
      <c r="L56" s="551"/>
      <c r="M56" s="200" t="s">
        <v>609</v>
      </c>
      <c r="N56" s="200">
        <v>0.12</v>
      </c>
      <c r="O56" s="178" t="s">
        <v>258</v>
      </c>
      <c r="P56" s="178" t="s">
        <v>365</v>
      </c>
      <c r="Q56" s="202" t="s">
        <v>257</v>
      </c>
      <c r="R56" s="178" t="s">
        <v>708</v>
      </c>
      <c r="S56" s="178" t="s">
        <v>708</v>
      </c>
      <c r="T56" s="178" t="s">
        <v>709</v>
      </c>
      <c r="U56" s="552" t="s">
        <v>611</v>
      </c>
      <c r="V56" s="553"/>
      <c r="W56" s="553"/>
      <c r="X56" s="553"/>
      <c r="Y56" s="178" t="s">
        <v>365</v>
      </c>
    </row>
    <row r="57" spans="2:25" ht="15.95" customHeight="1" x14ac:dyDescent="0.15">
      <c r="B57" s="290"/>
      <c r="C57" s="549">
        <v>7</v>
      </c>
      <c r="D57" s="550"/>
      <c r="E57" s="180">
        <v>3</v>
      </c>
      <c r="F57" s="199">
        <v>36.4</v>
      </c>
      <c r="G57" s="178" t="s">
        <v>703</v>
      </c>
      <c r="H57" s="178" t="s">
        <v>720</v>
      </c>
      <c r="I57" s="178" t="s">
        <v>705</v>
      </c>
      <c r="J57" s="260" t="s">
        <v>706</v>
      </c>
      <c r="K57" s="551"/>
      <c r="L57" s="551"/>
      <c r="M57" s="200" t="s">
        <v>609</v>
      </c>
      <c r="N57" s="200">
        <v>0.5</v>
      </c>
      <c r="O57" s="178" t="s">
        <v>259</v>
      </c>
      <c r="P57" s="178" t="s">
        <v>365</v>
      </c>
      <c r="Q57" s="202" t="s">
        <v>257</v>
      </c>
      <c r="R57" s="178" t="s">
        <v>708</v>
      </c>
      <c r="S57" s="178" t="s">
        <v>708</v>
      </c>
      <c r="T57" s="178" t="s">
        <v>709</v>
      </c>
      <c r="U57" s="552" t="s">
        <v>611</v>
      </c>
      <c r="V57" s="553"/>
      <c r="W57" s="553"/>
      <c r="X57" s="553"/>
      <c r="Y57" s="178" t="s">
        <v>365</v>
      </c>
    </row>
    <row r="58" spans="2:25" ht="15.95" customHeight="1" x14ac:dyDescent="0.15">
      <c r="B58" s="290"/>
      <c r="C58" s="549">
        <v>7</v>
      </c>
      <c r="D58" s="550"/>
      <c r="E58" s="180">
        <v>4</v>
      </c>
      <c r="F58" s="199">
        <v>39.799999999999997</v>
      </c>
      <c r="G58" s="178" t="s">
        <v>703</v>
      </c>
      <c r="H58" s="178" t="s">
        <v>714</v>
      </c>
      <c r="I58" s="178" t="s">
        <v>715</v>
      </c>
      <c r="J58" s="260" t="s">
        <v>715</v>
      </c>
      <c r="K58" s="551"/>
      <c r="L58" s="551"/>
      <c r="M58" s="200">
        <v>2.4500000000000002</v>
      </c>
      <c r="N58" s="200" t="s">
        <v>621</v>
      </c>
      <c r="O58" s="178" t="s">
        <v>259</v>
      </c>
      <c r="P58" s="178" t="s">
        <v>365</v>
      </c>
      <c r="Q58" s="202" t="s">
        <v>259</v>
      </c>
      <c r="R58" s="178" t="s">
        <v>708</v>
      </c>
      <c r="S58" s="178" t="s">
        <v>717</v>
      </c>
      <c r="T58" s="178" t="s">
        <v>718</v>
      </c>
      <c r="U58" s="552" t="s">
        <v>618</v>
      </c>
      <c r="V58" s="553"/>
      <c r="W58" s="553"/>
      <c r="X58" s="553"/>
      <c r="Y58" s="178" t="s">
        <v>365</v>
      </c>
    </row>
    <row r="59" spans="2:25" ht="15.95" customHeight="1" x14ac:dyDescent="0.15">
      <c r="B59" s="290"/>
      <c r="C59" s="549">
        <v>7</v>
      </c>
      <c r="D59" s="550"/>
      <c r="E59" s="180">
        <v>5</v>
      </c>
      <c r="F59" s="199">
        <v>36.200000000000003</v>
      </c>
      <c r="G59" s="178" t="s">
        <v>703</v>
      </c>
      <c r="H59" s="178" t="s">
        <v>720</v>
      </c>
      <c r="I59" s="178" t="s">
        <v>715</v>
      </c>
      <c r="J59" s="260" t="s">
        <v>715</v>
      </c>
      <c r="K59" s="551"/>
      <c r="L59" s="551"/>
      <c r="M59" s="200">
        <v>10.8</v>
      </c>
      <c r="N59" s="200" t="s">
        <v>609</v>
      </c>
      <c r="O59" s="178" t="s">
        <v>365</v>
      </c>
      <c r="P59" s="178" t="s">
        <v>365</v>
      </c>
      <c r="Q59" s="202" t="s">
        <v>259</v>
      </c>
      <c r="R59" s="178" t="s">
        <v>708</v>
      </c>
      <c r="S59" s="178" t="s">
        <v>717</v>
      </c>
      <c r="T59" s="178" t="s">
        <v>718</v>
      </c>
      <c r="U59" s="552" t="s">
        <v>618</v>
      </c>
      <c r="V59" s="553"/>
      <c r="W59" s="553"/>
      <c r="X59" s="553"/>
      <c r="Y59" s="178" t="s">
        <v>365</v>
      </c>
    </row>
    <row r="60" spans="2:25" ht="15.95" customHeight="1" x14ac:dyDescent="0.15">
      <c r="B60" s="290"/>
      <c r="C60" s="549">
        <v>7</v>
      </c>
      <c r="D60" s="550"/>
      <c r="E60" s="180">
        <v>6</v>
      </c>
      <c r="F60" s="199">
        <v>59.6</v>
      </c>
      <c r="G60" s="178" t="s">
        <v>703</v>
      </c>
      <c r="H60" s="178" t="s">
        <v>704</v>
      </c>
      <c r="I60" s="178" t="s">
        <v>705</v>
      </c>
      <c r="J60" s="260" t="s">
        <v>716</v>
      </c>
      <c r="K60" s="551"/>
      <c r="L60" s="551"/>
      <c r="M60" s="200">
        <v>0.01</v>
      </c>
      <c r="N60" s="200" t="s">
        <v>609</v>
      </c>
      <c r="O60" s="178" t="s">
        <v>365</v>
      </c>
      <c r="P60" s="178" t="s">
        <v>258</v>
      </c>
      <c r="Q60" s="202" t="s">
        <v>259</v>
      </c>
      <c r="R60" s="178" t="s">
        <v>708</v>
      </c>
      <c r="S60" s="178" t="s">
        <v>717</v>
      </c>
      <c r="T60" s="178" t="s">
        <v>718</v>
      </c>
      <c r="U60" s="552" t="s">
        <v>618</v>
      </c>
      <c r="V60" s="553"/>
      <c r="W60" s="553"/>
      <c r="X60" s="553"/>
      <c r="Y60" s="178" t="s">
        <v>630</v>
      </c>
    </row>
    <row r="61" spans="2:25" ht="15.95" customHeight="1" x14ac:dyDescent="0.15">
      <c r="B61" s="290"/>
      <c r="C61" s="549">
        <v>7</v>
      </c>
      <c r="D61" s="550"/>
      <c r="E61" s="180">
        <v>7</v>
      </c>
      <c r="F61" s="199">
        <v>35.4</v>
      </c>
      <c r="G61" s="178" t="s">
        <v>703</v>
      </c>
      <c r="H61" s="178" t="s">
        <v>710</v>
      </c>
      <c r="I61" s="178" t="s">
        <v>705</v>
      </c>
      <c r="J61" s="260" t="s">
        <v>706</v>
      </c>
      <c r="K61" s="551"/>
      <c r="L61" s="551"/>
      <c r="M61" s="200">
        <v>0.02</v>
      </c>
      <c r="N61" s="200" t="s">
        <v>609</v>
      </c>
      <c r="O61" s="178" t="s">
        <v>365</v>
      </c>
      <c r="P61" s="178" t="s">
        <v>365</v>
      </c>
      <c r="Q61" s="202" t="s">
        <v>258</v>
      </c>
      <c r="R61" s="178" t="s">
        <v>708</v>
      </c>
      <c r="S61" s="178" t="s">
        <v>717</v>
      </c>
      <c r="T61" s="178" t="s">
        <v>718</v>
      </c>
      <c r="U61" s="552" t="s">
        <v>625</v>
      </c>
      <c r="V61" s="553"/>
      <c r="W61" s="553"/>
      <c r="X61" s="553"/>
      <c r="Y61" s="178" t="s">
        <v>365</v>
      </c>
    </row>
    <row r="62" spans="2:25" ht="15.95" customHeight="1" x14ac:dyDescent="0.15">
      <c r="B62" s="290"/>
      <c r="C62" s="549">
        <v>8</v>
      </c>
      <c r="D62" s="550"/>
      <c r="E62" s="180">
        <v>1</v>
      </c>
      <c r="F62" s="199">
        <v>39.9</v>
      </c>
      <c r="G62" s="178" t="s">
        <v>703</v>
      </c>
      <c r="H62" s="178" t="s">
        <v>720</v>
      </c>
      <c r="I62" s="178" t="s">
        <v>705</v>
      </c>
      <c r="J62" s="260" t="s">
        <v>706</v>
      </c>
      <c r="K62" s="551"/>
      <c r="L62" s="551"/>
      <c r="M62" s="200" t="s">
        <v>609</v>
      </c>
      <c r="N62" s="200">
        <v>0.2</v>
      </c>
      <c r="O62" s="178" t="s">
        <v>259</v>
      </c>
      <c r="P62" s="178" t="s">
        <v>365</v>
      </c>
      <c r="Q62" s="202" t="s">
        <v>257</v>
      </c>
      <c r="R62" s="178" t="s">
        <v>708</v>
      </c>
      <c r="S62" s="178" t="s">
        <v>708</v>
      </c>
      <c r="T62" s="178" t="s">
        <v>709</v>
      </c>
      <c r="U62" s="552" t="s">
        <v>611</v>
      </c>
      <c r="V62" s="553"/>
      <c r="W62" s="553"/>
      <c r="X62" s="553"/>
      <c r="Y62" s="178" t="s">
        <v>365</v>
      </c>
    </row>
    <row r="63" spans="2:25" ht="15.95" customHeight="1" x14ac:dyDescent="0.15">
      <c r="B63" s="290"/>
      <c r="C63" s="549">
        <v>8</v>
      </c>
      <c r="D63" s="550"/>
      <c r="E63" s="180">
        <v>2</v>
      </c>
      <c r="F63" s="199">
        <v>41.4</v>
      </c>
      <c r="G63" s="178" t="s">
        <v>703</v>
      </c>
      <c r="H63" s="178" t="s">
        <v>720</v>
      </c>
      <c r="I63" s="178" t="s">
        <v>705</v>
      </c>
      <c r="J63" s="260" t="s">
        <v>706</v>
      </c>
      <c r="K63" s="551"/>
      <c r="L63" s="551"/>
      <c r="M63" s="200" t="s">
        <v>609</v>
      </c>
      <c r="N63" s="200">
        <v>0.36</v>
      </c>
      <c r="O63" s="178" t="s">
        <v>259</v>
      </c>
      <c r="P63" s="178" t="s">
        <v>365</v>
      </c>
      <c r="Q63" s="202" t="s">
        <v>257</v>
      </c>
      <c r="R63" s="178" t="s">
        <v>708</v>
      </c>
      <c r="S63" s="178" t="s">
        <v>708</v>
      </c>
      <c r="T63" s="178" t="s">
        <v>709</v>
      </c>
      <c r="U63" s="552" t="s">
        <v>611</v>
      </c>
      <c r="V63" s="553"/>
      <c r="W63" s="553"/>
      <c r="X63" s="553"/>
      <c r="Y63" s="178" t="s">
        <v>365</v>
      </c>
    </row>
    <row r="64" spans="2:25" ht="15.95" customHeight="1" x14ac:dyDescent="0.15">
      <c r="B64" s="290"/>
      <c r="C64" s="549">
        <v>8</v>
      </c>
      <c r="D64" s="550"/>
      <c r="E64" s="180">
        <v>3</v>
      </c>
      <c r="F64" s="199">
        <v>43.7</v>
      </c>
      <c r="G64" s="178" t="s">
        <v>703</v>
      </c>
      <c r="H64" s="178" t="s">
        <v>704</v>
      </c>
      <c r="I64" s="178" t="s">
        <v>715</v>
      </c>
      <c r="J64" s="260" t="s">
        <v>715</v>
      </c>
      <c r="K64" s="551"/>
      <c r="L64" s="551"/>
      <c r="M64" s="200">
        <v>6.02</v>
      </c>
      <c r="N64" s="200" t="s">
        <v>621</v>
      </c>
      <c r="O64" s="178" t="s">
        <v>259</v>
      </c>
      <c r="P64" s="178" t="s">
        <v>365</v>
      </c>
      <c r="Q64" s="202" t="s">
        <v>259</v>
      </c>
      <c r="R64" s="178" t="s">
        <v>708</v>
      </c>
      <c r="S64" s="178" t="s">
        <v>717</v>
      </c>
      <c r="T64" s="178" t="s">
        <v>718</v>
      </c>
      <c r="U64" s="552" t="s">
        <v>618</v>
      </c>
      <c r="V64" s="553"/>
      <c r="W64" s="553"/>
      <c r="X64" s="553"/>
      <c r="Y64" s="178" t="s">
        <v>365</v>
      </c>
    </row>
    <row r="65" spans="2:25" ht="15.95" customHeight="1" x14ac:dyDescent="0.15">
      <c r="B65" s="290"/>
      <c r="C65" s="549">
        <v>8</v>
      </c>
      <c r="D65" s="550"/>
      <c r="E65" s="180">
        <v>4</v>
      </c>
      <c r="F65" s="199">
        <v>39.9</v>
      </c>
      <c r="G65" s="178" t="s">
        <v>703</v>
      </c>
      <c r="H65" s="178" t="s">
        <v>721</v>
      </c>
      <c r="I65" s="178" t="s">
        <v>705</v>
      </c>
      <c r="J65" s="260" t="s">
        <v>706</v>
      </c>
      <c r="K65" s="551"/>
      <c r="L65" s="551"/>
      <c r="M65" s="200" t="s">
        <v>609</v>
      </c>
      <c r="N65" s="200">
        <v>0.3</v>
      </c>
      <c r="O65" s="178" t="s">
        <v>259</v>
      </c>
      <c r="P65" s="178" t="s">
        <v>365</v>
      </c>
      <c r="Q65" s="202" t="s">
        <v>257</v>
      </c>
      <c r="R65" s="178" t="s">
        <v>708</v>
      </c>
      <c r="S65" s="178" t="s">
        <v>708</v>
      </c>
      <c r="T65" s="178" t="s">
        <v>709</v>
      </c>
      <c r="U65" s="552" t="s">
        <v>611</v>
      </c>
      <c r="V65" s="553"/>
      <c r="W65" s="553"/>
      <c r="X65" s="553"/>
      <c r="Y65" s="178" t="s">
        <v>365</v>
      </c>
    </row>
    <row r="66" spans="2:25" ht="15.95" customHeight="1" x14ac:dyDescent="0.15">
      <c r="B66" s="290"/>
      <c r="C66" s="549">
        <v>8</v>
      </c>
      <c r="D66" s="550"/>
      <c r="E66" s="180">
        <v>5</v>
      </c>
      <c r="F66" s="199">
        <v>44.5</v>
      </c>
      <c r="G66" s="178" t="s">
        <v>703</v>
      </c>
      <c r="H66" s="178" t="s">
        <v>721</v>
      </c>
      <c r="I66" s="178" t="s">
        <v>705</v>
      </c>
      <c r="J66" s="260" t="s">
        <v>706</v>
      </c>
      <c r="K66" s="551"/>
      <c r="L66" s="551"/>
      <c r="M66" s="200" t="s">
        <v>609</v>
      </c>
      <c r="N66" s="200">
        <v>0.06</v>
      </c>
      <c r="O66" s="178" t="s">
        <v>259</v>
      </c>
      <c r="P66" s="178" t="s">
        <v>365</v>
      </c>
      <c r="Q66" s="202" t="s">
        <v>257</v>
      </c>
      <c r="R66" s="178" t="s">
        <v>708</v>
      </c>
      <c r="S66" s="178" t="s">
        <v>708</v>
      </c>
      <c r="T66" s="178" t="s">
        <v>709</v>
      </c>
      <c r="U66" s="552" t="s">
        <v>611</v>
      </c>
      <c r="V66" s="553"/>
      <c r="W66" s="553"/>
      <c r="X66" s="553"/>
      <c r="Y66" s="178" t="s">
        <v>365</v>
      </c>
    </row>
    <row r="67" spans="2:25" ht="15.95" customHeight="1" x14ac:dyDescent="0.15">
      <c r="B67" s="290"/>
      <c r="C67" s="549">
        <v>8</v>
      </c>
      <c r="D67" s="550"/>
      <c r="E67" s="180">
        <v>6</v>
      </c>
      <c r="F67" s="199">
        <v>41.5</v>
      </c>
      <c r="G67" s="178" t="s">
        <v>703</v>
      </c>
      <c r="H67" s="178" t="s">
        <v>725</v>
      </c>
      <c r="I67" s="178" t="s">
        <v>705</v>
      </c>
      <c r="J67" s="260" t="s">
        <v>706</v>
      </c>
      <c r="K67" s="551"/>
      <c r="L67" s="551"/>
      <c r="M67" s="200">
        <v>2.52</v>
      </c>
      <c r="N67" s="200">
        <v>2.52</v>
      </c>
      <c r="O67" s="178" t="s">
        <v>259</v>
      </c>
      <c r="P67" s="178" t="s">
        <v>365</v>
      </c>
      <c r="Q67" s="202" t="s">
        <v>257</v>
      </c>
      <c r="R67" s="178" t="s">
        <v>708</v>
      </c>
      <c r="S67" s="178" t="s">
        <v>708</v>
      </c>
      <c r="T67" s="178" t="s">
        <v>709</v>
      </c>
      <c r="U67" s="552" t="s">
        <v>365</v>
      </c>
      <c r="V67" s="553"/>
      <c r="W67" s="553"/>
      <c r="X67" s="553"/>
      <c r="Y67" s="178" t="s">
        <v>365</v>
      </c>
    </row>
    <row r="68" spans="2:25" ht="15.95" customHeight="1" x14ac:dyDescent="0.15">
      <c r="B68" s="290"/>
      <c r="C68" s="549">
        <v>8</v>
      </c>
      <c r="D68" s="550"/>
      <c r="E68" s="180">
        <v>7</v>
      </c>
      <c r="F68" s="199">
        <v>42.9</v>
      </c>
      <c r="G68" s="178" t="s">
        <v>703</v>
      </c>
      <c r="H68" s="178" t="s">
        <v>725</v>
      </c>
      <c r="I68" s="178" t="s">
        <v>705</v>
      </c>
      <c r="J68" s="260" t="s">
        <v>706</v>
      </c>
      <c r="K68" s="551"/>
      <c r="L68" s="551"/>
      <c r="M68" s="200">
        <v>2.1</v>
      </c>
      <c r="N68" s="200">
        <v>2.1</v>
      </c>
      <c r="O68" s="178" t="s">
        <v>259</v>
      </c>
      <c r="P68" s="178" t="s">
        <v>365</v>
      </c>
      <c r="Q68" s="202" t="s">
        <v>257</v>
      </c>
      <c r="R68" s="178" t="s">
        <v>708</v>
      </c>
      <c r="S68" s="178" t="s">
        <v>708</v>
      </c>
      <c r="T68" s="178" t="s">
        <v>709</v>
      </c>
      <c r="U68" s="552" t="s">
        <v>365</v>
      </c>
      <c r="V68" s="553"/>
      <c r="W68" s="553"/>
      <c r="X68" s="553"/>
      <c r="Y68" s="178" t="s">
        <v>365</v>
      </c>
    </row>
    <row r="69" spans="2:25" ht="15.95" customHeight="1" x14ac:dyDescent="0.15">
      <c r="B69" s="290"/>
      <c r="C69" s="549">
        <v>8</v>
      </c>
      <c r="D69" s="550"/>
      <c r="E69" s="180">
        <v>8</v>
      </c>
      <c r="F69" s="199">
        <v>45.7</v>
      </c>
      <c r="G69" s="178" t="s">
        <v>703</v>
      </c>
      <c r="H69" s="178" t="s">
        <v>719</v>
      </c>
      <c r="I69" s="178" t="s">
        <v>715</v>
      </c>
      <c r="J69" s="260" t="s">
        <v>715</v>
      </c>
      <c r="K69" s="551"/>
      <c r="L69" s="551"/>
      <c r="M69" s="200">
        <v>3</v>
      </c>
      <c r="N69" s="200" t="s">
        <v>621</v>
      </c>
      <c r="O69" s="178" t="s">
        <v>259</v>
      </c>
      <c r="P69" s="178" t="s">
        <v>365</v>
      </c>
      <c r="Q69" s="202" t="s">
        <v>259</v>
      </c>
      <c r="R69" s="178" t="s">
        <v>708</v>
      </c>
      <c r="S69" s="178" t="s">
        <v>717</v>
      </c>
      <c r="T69" s="178" t="s">
        <v>718</v>
      </c>
      <c r="U69" s="552" t="s">
        <v>618</v>
      </c>
      <c r="V69" s="553"/>
      <c r="W69" s="553"/>
      <c r="X69" s="553"/>
      <c r="Y69" s="178" t="s">
        <v>365</v>
      </c>
    </row>
    <row r="70" spans="2:25" ht="15.95" customHeight="1" x14ac:dyDescent="0.15">
      <c r="B70" s="290"/>
      <c r="C70" s="549">
        <v>8</v>
      </c>
      <c r="D70" s="550"/>
      <c r="E70" s="180">
        <v>9</v>
      </c>
      <c r="F70" s="199">
        <v>41.2</v>
      </c>
      <c r="G70" s="178" t="s">
        <v>703</v>
      </c>
      <c r="H70" s="178" t="s">
        <v>724</v>
      </c>
      <c r="I70" s="178" t="s">
        <v>715</v>
      </c>
      <c r="J70" s="260" t="s">
        <v>715</v>
      </c>
      <c r="K70" s="551"/>
      <c r="L70" s="551"/>
      <c r="M70" s="200">
        <v>0.8</v>
      </c>
      <c r="N70" s="200" t="s">
        <v>609</v>
      </c>
      <c r="O70" s="178" t="s">
        <v>365</v>
      </c>
      <c r="P70" s="178" t="s">
        <v>365</v>
      </c>
      <c r="Q70" s="202" t="s">
        <v>259</v>
      </c>
      <c r="R70" s="178" t="s">
        <v>708</v>
      </c>
      <c r="S70" s="178" t="s">
        <v>717</v>
      </c>
      <c r="T70" s="178" t="s">
        <v>718</v>
      </c>
      <c r="U70" s="552" t="s">
        <v>618</v>
      </c>
      <c r="V70" s="553"/>
      <c r="W70" s="553"/>
      <c r="X70" s="553"/>
      <c r="Y70" s="178" t="s">
        <v>365</v>
      </c>
    </row>
    <row r="71" spans="2:25" ht="15.95" customHeight="1" x14ac:dyDescent="0.15">
      <c r="B71" s="290"/>
      <c r="C71" s="549">
        <v>8</v>
      </c>
      <c r="D71" s="550"/>
      <c r="E71" s="180">
        <v>10</v>
      </c>
      <c r="F71" s="199">
        <v>45.7</v>
      </c>
      <c r="G71" s="178" t="s">
        <v>703</v>
      </c>
      <c r="H71" s="178" t="s">
        <v>714</v>
      </c>
      <c r="I71" s="178" t="s">
        <v>715</v>
      </c>
      <c r="J71" s="260" t="s">
        <v>715</v>
      </c>
      <c r="K71" s="551"/>
      <c r="L71" s="551"/>
      <c r="M71" s="200">
        <v>3.3</v>
      </c>
      <c r="N71" s="200" t="s">
        <v>609</v>
      </c>
      <c r="O71" s="178" t="s">
        <v>365</v>
      </c>
      <c r="P71" s="178" t="s">
        <v>365</v>
      </c>
      <c r="Q71" s="202" t="s">
        <v>259</v>
      </c>
      <c r="R71" s="178" t="s">
        <v>708</v>
      </c>
      <c r="S71" s="178" t="s">
        <v>717</v>
      </c>
      <c r="T71" s="178" t="s">
        <v>718</v>
      </c>
      <c r="U71" s="552" t="s">
        <v>618</v>
      </c>
      <c r="V71" s="553"/>
      <c r="W71" s="553"/>
      <c r="X71" s="553"/>
      <c r="Y71" s="178" t="s">
        <v>365</v>
      </c>
    </row>
    <row r="72" spans="2:25" ht="15.95" customHeight="1" x14ac:dyDescent="0.15">
      <c r="B72" s="290"/>
      <c r="C72" s="549">
        <v>9</v>
      </c>
      <c r="D72" s="550"/>
      <c r="E72" s="180">
        <v>1</v>
      </c>
      <c r="F72" s="199">
        <v>51.5</v>
      </c>
      <c r="G72" s="178" t="s">
        <v>703</v>
      </c>
      <c r="H72" s="178" t="s">
        <v>722</v>
      </c>
      <c r="I72" s="178" t="s">
        <v>715</v>
      </c>
      <c r="J72" s="260" t="s">
        <v>715</v>
      </c>
      <c r="K72" s="551"/>
      <c r="L72" s="551"/>
      <c r="M72" s="200">
        <v>4.05</v>
      </c>
      <c r="N72" s="200" t="s">
        <v>621</v>
      </c>
      <c r="O72" s="178" t="s">
        <v>260</v>
      </c>
      <c r="P72" s="178" t="s">
        <v>365</v>
      </c>
      <c r="Q72" s="202" t="s">
        <v>260</v>
      </c>
      <c r="R72" s="178" t="s">
        <v>708</v>
      </c>
      <c r="S72" s="178" t="s">
        <v>711</v>
      </c>
      <c r="T72" s="178" t="s">
        <v>712</v>
      </c>
      <c r="U72" s="552" t="s">
        <v>614</v>
      </c>
      <c r="V72" s="553"/>
      <c r="W72" s="553"/>
      <c r="X72" s="553"/>
      <c r="Y72" s="178" t="s">
        <v>365</v>
      </c>
    </row>
    <row r="73" spans="2:25" ht="15.95" customHeight="1" x14ac:dyDescent="0.15">
      <c r="B73" s="290"/>
      <c r="C73" s="549">
        <v>9</v>
      </c>
      <c r="D73" s="550"/>
      <c r="E73" s="180">
        <v>2</v>
      </c>
      <c r="F73" s="199">
        <v>51.5</v>
      </c>
      <c r="G73" s="178" t="s">
        <v>703</v>
      </c>
      <c r="H73" s="178" t="s">
        <v>722</v>
      </c>
      <c r="I73" s="178" t="s">
        <v>705</v>
      </c>
      <c r="J73" s="260" t="s">
        <v>706</v>
      </c>
      <c r="K73" s="551"/>
      <c r="L73" s="551"/>
      <c r="M73" s="200" t="s">
        <v>609</v>
      </c>
      <c r="N73" s="200">
        <v>0.2</v>
      </c>
      <c r="O73" s="178" t="s">
        <v>258</v>
      </c>
      <c r="P73" s="178" t="s">
        <v>365</v>
      </c>
      <c r="Q73" s="202" t="s">
        <v>257</v>
      </c>
      <c r="R73" s="178" t="s">
        <v>708</v>
      </c>
      <c r="S73" s="178" t="s">
        <v>708</v>
      </c>
      <c r="T73" s="178" t="s">
        <v>709</v>
      </c>
      <c r="U73" s="552" t="s">
        <v>611</v>
      </c>
      <c r="V73" s="553"/>
      <c r="W73" s="553"/>
      <c r="X73" s="553"/>
      <c r="Y73" s="178" t="s">
        <v>365</v>
      </c>
    </row>
    <row r="74" spans="2:25" ht="15.95" customHeight="1" x14ac:dyDescent="0.15">
      <c r="B74" s="290"/>
      <c r="C74" s="549">
        <v>9</v>
      </c>
      <c r="D74" s="550"/>
      <c r="E74" s="180">
        <v>3</v>
      </c>
      <c r="F74" s="199">
        <v>51.5</v>
      </c>
      <c r="G74" s="178" t="s">
        <v>703</v>
      </c>
      <c r="H74" s="178" t="s">
        <v>719</v>
      </c>
      <c r="I74" s="178" t="s">
        <v>715</v>
      </c>
      <c r="J74" s="260" t="s">
        <v>715</v>
      </c>
      <c r="K74" s="551"/>
      <c r="L74" s="551"/>
      <c r="M74" s="200">
        <v>3.5</v>
      </c>
      <c r="N74" s="200" t="s">
        <v>621</v>
      </c>
      <c r="O74" s="178" t="s">
        <v>259</v>
      </c>
      <c r="P74" s="178" t="s">
        <v>365</v>
      </c>
      <c r="Q74" s="202" t="s">
        <v>259</v>
      </c>
      <c r="R74" s="178" t="s">
        <v>708</v>
      </c>
      <c r="S74" s="178" t="s">
        <v>717</v>
      </c>
      <c r="T74" s="178" t="s">
        <v>718</v>
      </c>
      <c r="U74" s="552" t="s">
        <v>618</v>
      </c>
      <c r="V74" s="553"/>
      <c r="W74" s="553"/>
      <c r="X74" s="553"/>
      <c r="Y74" s="178" t="s">
        <v>365</v>
      </c>
    </row>
    <row r="75" spans="2:25" ht="15.95" customHeight="1" x14ac:dyDescent="0.15">
      <c r="B75" s="290"/>
      <c r="C75" s="549">
        <v>9</v>
      </c>
      <c r="D75" s="550"/>
      <c r="E75" s="180">
        <v>4</v>
      </c>
      <c r="F75" s="199">
        <v>47.1</v>
      </c>
      <c r="G75" s="178" t="s">
        <v>703</v>
      </c>
      <c r="H75" s="178" t="s">
        <v>720</v>
      </c>
      <c r="I75" s="178" t="s">
        <v>715</v>
      </c>
      <c r="J75" s="260" t="s">
        <v>715</v>
      </c>
      <c r="K75" s="551"/>
      <c r="L75" s="551"/>
      <c r="M75" s="200">
        <v>1.5</v>
      </c>
      <c r="N75" s="200" t="s">
        <v>621</v>
      </c>
      <c r="O75" s="178" t="s">
        <v>259</v>
      </c>
      <c r="P75" s="178" t="s">
        <v>365</v>
      </c>
      <c r="Q75" s="202" t="s">
        <v>259</v>
      </c>
      <c r="R75" s="178" t="s">
        <v>708</v>
      </c>
      <c r="S75" s="178" t="s">
        <v>717</v>
      </c>
      <c r="T75" s="178" t="s">
        <v>718</v>
      </c>
      <c r="U75" s="552" t="s">
        <v>618</v>
      </c>
      <c r="V75" s="553"/>
      <c r="W75" s="553"/>
      <c r="X75" s="553"/>
      <c r="Y75" s="178" t="s">
        <v>365</v>
      </c>
    </row>
    <row r="76" spans="2:25" ht="15.95" customHeight="1" x14ac:dyDescent="0.15">
      <c r="B76" s="290"/>
      <c r="C76" s="549">
        <v>9</v>
      </c>
      <c r="D76" s="550"/>
      <c r="E76" s="180">
        <v>5</v>
      </c>
      <c r="F76" s="199">
        <v>48.3</v>
      </c>
      <c r="G76" s="178" t="s">
        <v>703</v>
      </c>
      <c r="H76" s="178" t="s">
        <v>704</v>
      </c>
      <c r="I76" s="178" t="s">
        <v>715</v>
      </c>
      <c r="J76" s="260" t="s">
        <v>715</v>
      </c>
      <c r="K76" s="551"/>
      <c r="L76" s="551"/>
      <c r="M76" s="200">
        <v>3.05</v>
      </c>
      <c r="N76" s="200" t="s">
        <v>621</v>
      </c>
      <c r="O76" s="178" t="s">
        <v>259</v>
      </c>
      <c r="P76" s="178" t="s">
        <v>365</v>
      </c>
      <c r="Q76" s="202" t="s">
        <v>259</v>
      </c>
      <c r="R76" s="178" t="s">
        <v>708</v>
      </c>
      <c r="S76" s="178" t="s">
        <v>717</v>
      </c>
      <c r="T76" s="178" t="s">
        <v>718</v>
      </c>
      <c r="U76" s="552" t="s">
        <v>618</v>
      </c>
      <c r="V76" s="553"/>
      <c r="W76" s="553"/>
      <c r="X76" s="553"/>
      <c r="Y76" s="178" t="s">
        <v>365</v>
      </c>
    </row>
    <row r="77" spans="2:25" ht="15.95" customHeight="1" x14ac:dyDescent="0.15">
      <c r="B77" s="290"/>
      <c r="C77" s="549">
        <v>9</v>
      </c>
      <c r="D77" s="550"/>
      <c r="E77" s="180">
        <v>6</v>
      </c>
      <c r="F77" s="199">
        <v>46</v>
      </c>
      <c r="G77" s="178" t="s">
        <v>703</v>
      </c>
      <c r="H77" s="178" t="s">
        <v>721</v>
      </c>
      <c r="I77" s="178" t="s">
        <v>705</v>
      </c>
      <c r="J77" s="260" t="s">
        <v>706</v>
      </c>
      <c r="K77" s="551"/>
      <c r="L77" s="551"/>
      <c r="M77" s="200" t="s">
        <v>609</v>
      </c>
      <c r="N77" s="200">
        <v>0.33</v>
      </c>
      <c r="O77" s="178" t="s">
        <v>259</v>
      </c>
      <c r="P77" s="178" t="s">
        <v>365</v>
      </c>
      <c r="Q77" s="202" t="s">
        <v>257</v>
      </c>
      <c r="R77" s="178" t="s">
        <v>708</v>
      </c>
      <c r="S77" s="178" t="s">
        <v>708</v>
      </c>
      <c r="T77" s="178" t="s">
        <v>709</v>
      </c>
      <c r="U77" s="552" t="s">
        <v>611</v>
      </c>
      <c r="V77" s="553"/>
      <c r="W77" s="553"/>
      <c r="X77" s="553"/>
      <c r="Y77" s="178" t="s">
        <v>365</v>
      </c>
    </row>
    <row r="78" spans="2:25" ht="15.95" customHeight="1" x14ac:dyDescent="0.15">
      <c r="B78" s="290"/>
      <c r="C78" s="549">
        <v>9</v>
      </c>
      <c r="D78" s="550"/>
      <c r="E78" s="180">
        <v>7</v>
      </c>
      <c r="F78" s="199">
        <v>50.1</v>
      </c>
      <c r="G78" s="178" t="s">
        <v>703</v>
      </c>
      <c r="H78" s="178" t="s">
        <v>721</v>
      </c>
      <c r="I78" s="178" t="s">
        <v>715</v>
      </c>
      <c r="J78" s="260" t="s">
        <v>715</v>
      </c>
      <c r="K78" s="551"/>
      <c r="L78" s="551"/>
      <c r="M78" s="200">
        <v>1.5</v>
      </c>
      <c r="N78" s="200" t="s">
        <v>621</v>
      </c>
      <c r="O78" s="178" t="s">
        <v>259</v>
      </c>
      <c r="P78" s="178" t="s">
        <v>365</v>
      </c>
      <c r="Q78" s="202" t="s">
        <v>259</v>
      </c>
      <c r="R78" s="178" t="s">
        <v>708</v>
      </c>
      <c r="S78" s="178" t="s">
        <v>717</v>
      </c>
      <c r="T78" s="178" t="s">
        <v>718</v>
      </c>
      <c r="U78" s="552" t="s">
        <v>618</v>
      </c>
      <c r="V78" s="553"/>
      <c r="W78" s="553"/>
      <c r="X78" s="553"/>
      <c r="Y78" s="178" t="s">
        <v>365</v>
      </c>
    </row>
    <row r="79" spans="2:25" ht="15.95" customHeight="1" x14ac:dyDescent="0.15">
      <c r="B79" s="290"/>
      <c r="C79" s="549">
        <v>9</v>
      </c>
      <c r="D79" s="550"/>
      <c r="E79" s="180">
        <v>8</v>
      </c>
      <c r="F79" s="199">
        <v>48.6</v>
      </c>
      <c r="G79" s="178" t="s">
        <v>703</v>
      </c>
      <c r="H79" s="178" t="s">
        <v>721</v>
      </c>
      <c r="I79" s="178" t="s">
        <v>705</v>
      </c>
      <c r="J79" s="260" t="s">
        <v>706</v>
      </c>
      <c r="K79" s="551"/>
      <c r="L79" s="551"/>
      <c r="M79" s="200" t="s">
        <v>609</v>
      </c>
      <c r="N79" s="200">
        <v>0.23</v>
      </c>
      <c r="O79" s="178" t="s">
        <v>259</v>
      </c>
      <c r="P79" s="178" t="s">
        <v>365</v>
      </c>
      <c r="Q79" s="202" t="s">
        <v>257</v>
      </c>
      <c r="R79" s="178" t="s">
        <v>708</v>
      </c>
      <c r="S79" s="178" t="s">
        <v>708</v>
      </c>
      <c r="T79" s="178" t="s">
        <v>709</v>
      </c>
      <c r="U79" s="552" t="s">
        <v>611</v>
      </c>
      <c r="V79" s="553"/>
      <c r="W79" s="553"/>
      <c r="X79" s="553"/>
      <c r="Y79" s="178" t="s">
        <v>365</v>
      </c>
    </row>
    <row r="80" spans="2:25" ht="15.95" customHeight="1" x14ac:dyDescent="0.15">
      <c r="B80" s="290"/>
      <c r="C80" s="549">
        <v>9</v>
      </c>
      <c r="D80" s="550"/>
      <c r="E80" s="180">
        <v>9</v>
      </c>
      <c r="F80" s="199">
        <v>49.1</v>
      </c>
      <c r="G80" s="178" t="s">
        <v>703</v>
      </c>
      <c r="H80" s="178" t="s">
        <v>710</v>
      </c>
      <c r="I80" s="178" t="s">
        <v>715</v>
      </c>
      <c r="J80" s="260" t="s">
        <v>715</v>
      </c>
      <c r="K80" s="551"/>
      <c r="L80" s="551"/>
      <c r="M80" s="200">
        <v>4</v>
      </c>
      <c r="N80" s="200" t="s">
        <v>609</v>
      </c>
      <c r="O80" s="178" t="s">
        <v>365</v>
      </c>
      <c r="P80" s="178" t="s">
        <v>365</v>
      </c>
      <c r="Q80" s="202" t="s">
        <v>258</v>
      </c>
      <c r="R80" s="178" t="s">
        <v>708</v>
      </c>
      <c r="S80" s="178" t="s">
        <v>717</v>
      </c>
      <c r="T80" s="178" t="s">
        <v>718</v>
      </c>
      <c r="U80" s="552" t="s">
        <v>625</v>
      </c>
      <c r="V80" s="553"/>
      <c r="W80" s="553"/>
      <c r="X80" s="553"/>
      <c r="Y80" s="178" t="s">
        <v>365</v>
      </c>
    </row>
    <row r="81" spans="2:25" ht="15.95" customHeight="1" x14ac:dyDescent="0.15">
      <c r="B81" s="290"/>
      <c r="C81" s="549">
        <v>10</v>
      </c>
      <c r="D81" s="550"/>
      <c r="E81" s="180">
        <v>1</v>
      </c>
      <c r="F81" s="199">
        <v>57</v>
      </c>
      <c r="G81" s="178" t="s">
        <v>703</v>
      </c>
      <c r="H81" s="178" t="s">
        <v>714</v>
      </c>
      <c r="I81" s="178" t="s">
        <v>715</v>
      </c>
      <c r="J81" s="260" t="s">
        <v>716</v>
      </c>
      <c r="K81" s="551"/>
      <c r="L81" s="551"/>
      <c r="M81" s="200">
        <v>0.02</v>
      </c>
      <c r="N81" s="200">
        <v>0.03</v>
      </c>
      <c r="O81" s="178" t="s">
        <v>258</v>
      </c>
      <c r="P81" s="178" t="s">
        <v>365</v>
      </c>
      <c r="Q81" s="202" t="s">
        <v>258</v>
      </c>
      <c r="R81" s="178" t="s">
        <v>708</v>
      </c>
      <c r="S81" s="178" t="s">
        <v>717</v>
      </c>
      <c r="T81" s="178" t="s">
        <v>718</v>
      </c>
      <c r="U81" s="552" t="s">
        <v>625</v>
      </c>
      <c r="V81" s="553"/>
      <c r="W81" s="553"/>
      <c r="X81" s="553"/>
      <c r="Y81" s="178" t="s">
        <v>365</v>
      </c>
    </row>
    <row r="82" spans="2:25" ht="15.95" customHeight="1" x14ac:dyDescent="0.15">
      <c r="B82" s="290"/>
      <c r="C82" s="549">
        <v>10</v>
      </c>
      <c r="D82" s="550"/>
      <c r="E82" s="180">
        <v>2</v>
      </c>
      <c r="F82" s="199">
        <v>51.2</v>
      </c>
      <c r="G82" s="178" t="s">
        <v>703</v>
      </c>
      <c r="H82" s="178" t="s">
        <v>704</v>
      </c>
      <c r="I82" s="178" t="s">
        <v>715</v>
      </c>
      <c r="J82" s="260" t="s">
        <v>715</v>
      </c>
      <c r="K82" s="551"/>
      <c r="L82" s="551"/>
      <c r="M82" s="200">
        <v>22.95</v>
      </c>
      <c r="N82" s="200" t="s">
        <v>621</v>
      </c>
      <c r="O82" s="178" t="s">
        <v>259</v>
      </c>
      <c r="P82" s="178" t="s">
        <v>365</v>
      </c>
      <c r="Q82" s="202" t="s">
        <v>259</v>
      </c>
      <c r="R82" s="178" t="s">
        <v>708</v>
      </c>
      <c r="S82" s="178" t="s">
        <v>717</v>
      </c>
      <c r="T82" s="178" t="s">
        <v>718</v>
      </c>
      <c r="U82" s="552" t="s">
        <v>618</v>
      </c>
      <c r="V82" s="553"/>
      <c r="W82" s="553"/>
      <c r="X82" s="553"/>
      <c r="Y82" s="178" t="s">
        <v>365</v>
      </c>
    </row>
    <row r="83" spans="2:25" ht="15.95" customHeight="1" x14ac:dyDescent="0.15">
      <c r="B83" s="290"/>
      <c r="C83" s="549">
        <v>10</v>
      </c>
      <c r="D83" s="550"/>
      <c r="E83" s="180">
        <v>3</v>
      </c>
      <c r="F83" s="199">
        <v>51.2</v>
      </c>
      <c r="G83" s="178" t="s">
        <v>703</v>
      </c>
      <c r="H83" s="178" t="s">
        <v>721</v>
      </c>
      <c r="I83" s="178" t="s">
        <v>705</v>
      </c>
      <c r="J83" s="260" t="s">
        <v>706</v>
      </c>
      <c r="K83" s="551"/>
      <c r="L83" s="551"/>
      <c r="M83" s="200" t="s">
        <v>609</v>
      </c>
      <c r="N83" s="200">
        <v>0.28999999999999998</v>
      </c>
      <c r="O83" s="178" t="s">
        <v>259</v>
      </c>
      <c r="P83" s="178" t="s">
        <v>365</v>
      </c>
      <c r="Q83" s="202" t="s">
        <v>257</v>
      </c>
      <c r="R83" s="178" t="s">
        <v>708</v>
      </c>
      <c r="S83" s="178" t="s">
        <v>708</v>
      </c>
      <c r="T83" s="178" t="s">
        <v>709</v>
      </c>
      <c r="U83" s="552" t="s">
        <v>611</v>
      </c>
      <c r="V83" s="553"/>
      <c r="W83" s="553"/>
      <c r="X83" s="553"/>
      <c r="Y83" s="178" t="s">
        <v>365</v>
      </c>
    </row>
    <row r="84" spans="2:25" ht="15.95" customHeight="1" x14ac:dyDescent="0.15">
      <c r="B84" s="290"/>
      <c r="C84" s="549">
        <v>10</v>
      </c>
      <c r="D84" s="550"/>
      <c r="E84" s="180">
        <v>4</v>
      </c>
      <c r="F84" s="199">
        <v>55</v>
      </c>
      <c r="G84" s="178" t="s">
        <v>703</v>
      </c>
      <c r="H84" s="178" t="s">
        <v>721</v>
      </c>
      <c r="I84" s="178" t="s">
        <v>705</v>
      </c>
      <c r="J84" s="260" t="s">
        <v>706</v>
      </c>
      <c r="K84" s="551"/>
      <c r="L84" s="551"/>
      <c r="M84" s="200" t="s">
        <v>609</v>
      </c>
      <c r="N84" s="200">
        <v>0.1</v>
      </c>
      <c r="O84" s="178" t="s">
        <v>259</v>
      </c>
      <c r="P84" s="178" t="s">
        <v>365</v>
      </c>
      <c r="Q84" s="202" t="s">
        <v>257</v>
      </c>
      <c r="R84" s="178" t="s">
        <v>708</v>
      </c>
      <c r="S84" s="178" t="s">
        <v>708</v>
      </c>
      <c r="T84" s="178" t="s">
        <v>709</v>
      </c>
      <c r="U84" s="552" t="s">
        <v>611</v>
      </c>
      <c r="V84" s="553"/>
      <c r="W84" s="553"/>
      <c r="X84" s="553"/>
      <c r="Y84" s="178" t="s">
        <v>365</v>
      </c>
    </row>
    <row r="85" spans="2:25" ht="15.95" customHeight="1" x14ac:dyDescent="0.15">
      <c r="B85" s="290"/>
      <c r="C85" s="549">
        <v>11</v>
      </c>
      <c r="D85" s="550"/>
      <c r="E85" s="180">
        <v>1</v>
      </c>
      <c r="F85" s="199">
        <v>57.6</v>
      </c>
      <c r="G85" s="178" t="s">
        <v>703</v>
      </c>
      <c r="H85" s="178" t="s">
        <v>704</v>
      </c>
      <c r="I85" s="178" t="s">
        <v>715</v>
      </c>
      <c r="J85" s="260" t="s">
        <v>715</v>
      </c>
      <c r="K85" s="551"/>
      <c r="L85" s="551"/>
      <c r="M85" s="200">
        <v>44.84</v>
      </c>
      <c r="N85" s="200" t="s">
        <v>621</v>
      </c>
      <c r="O85" s="178" t="s">
        <v>259</v>
      </c>
      <c r="P85" s="178" t="s">
        <v>365</v>
      </c>
      <c r="Q85" s="202" t="s">
        <v>259</v>
      </c>
      <c r="R85" s="178" t="s">
        <v>708</v>
      </c>
      <c r="S85" s="178" t="s">
        <v>717</v>
      </c>
      <c r="T85" s="178" t="s">
        <v>718</v>
      </c>
      <c r="U85" s="552" t="s">
        <v>618</v>
      </c>
      <c r="V85" s="553"/>
      <c r="W85" s="553"/>
      <c r="X85" s="553"/>
      <c r="Y85" s="178" t="s">
        <v>365</v>
      </c>
    </row>
    <row r="86" spans="2:25" ht="15.95" customHeight="1" x14ac:dyDescent="0.15">
      <c r="B86" s="290"/>
      <c r="C86" s="549">
        <v>11</v>
      </c>
      <c r="D86" s="550"/>
      <c r="E86" s="180">
        <v>2</v>
      </c>
      <c r="F86" s="199">
        <v>58.8</v>
      </c>
      <c r="G86" s="178" t="s">
        <v>703</v>
      </c>
      <c r="H86" s="178" t="s">
        <v>725</v>
      </c>
      <c r="I86" s="178" t="s">
        <v>715</v>
      </c>
      <c r="J86" s="260" t="s">
        <v>715</v>
      </c>
      <c r="K86" s="551"/>
      <c r="L86" s="551"/>
      <c r="M86" s="200">
        <v>0.7</v>
      </c>
      <c r="N86" s="200" t="s">
        <v>621</v>
      </c>
      <c r="O86" s="178" t="s">
        <v>259</v>
      </c>
      <c r="P86" s="178" t="s">
        <v>365</v>
      </c>
      <c r="Q86" s="202" t="s">
        <v>259</v>
      </c>
      <c r="R86" s="178" t="s">
        <v>708</v>
      </c>
      <c r="S86" s="178" t="s">
        <v>717</v>
      </c>
      <c r="T86" s="178" t="s">
        <v>718</v>
      </c>
      <c r="U86" s="552" t="s">
        <v>618</v>
      </c>
      <c r="V86" s="553"/>
      <c r="W86" s="553"/>
      <c r="X86" s="553"/>
      <c r="Y86" s="178" t="s">
        <v>365</v>
      </c>
    </row>
    <row r="87" spans="2:25" ht="15.95" customHeight="1" x14ac:dyDescent="0.15">
      <c r="B87" s="290"/>
      <c r="C87" s="549">
        <v>11</v>
      </c>
      <c r="D87" s="550"/>
      <c r="E87" s="180">
        <v>3</v>
      </c>
      <c r="F87" s="199">
        <v>63.4</v>
      </c>
      <c r="G87" s="178" t="s">
        <v>703</v>
      </c>
      <c r="H87" s="178" t="s">
        <v>714</v>
      </c>
      <c r="I87" s="178" t="s">
        <v>715</v>
      </c>
      <c r="J87" s="260" t="s">
        <v>715</v>
      </c>
      <c r="K87" s="551"/>
      <c r="L87" s="551"/>
      <c r="M87" s="200">
        <v>1.5</v>
      </c>
      <c r="N87" s="200" t="s">
        <v>621</v>
      </c>
      <c r="O87" s="178" t="s">
        <v>259</v>
      </c>
      <c r="P87" s="178" t="s">
        <v>365</v>
      </c>
      <c r="Q87" s="202" t="s">
        <v>259</v>
      </c>
      <c r="R87" s="178" t="s">
        <v>708</v>
      </c>
      <c r="S87" s="178" t="s">
        <v>717</v>
      </c>
      <c r="T87" s="178" t="s">
        <v>718</v>
      </c>
      <c r="U87" s="552" t="s">
        <v>618</v>
      </c>
      <c r="V87" s="553"/>
      <c r="W87" s="553"/>
      <c r="X87" s="553"/>
      <c r="Y87" s="178" t="s">
        <v>365</v>
      </c>
    </row>
    <row r="88" spans="2:25" ht="15.95" customHeight="1" x14ac:dyDescent="0.15">
      <c r="B88" s="290"/>
      <c r="C88" s="549">
        <v>11</v>
      </c>
      <c r="D88" s="550"/>
      <c r="E88" s="180">
        <v>4</v>
      </c>
      <c r="F88" s="199">
        <v>63.4</v>
      </c>
      <c r="G88" s="178" t="s">
        <v>703</v>
      </c>
      <c r="H88" s="178" t="s">
        <v>714</v>
      </c>
      <c r="I88" s="178" t="s">
        <v>715</v>
      </c>
      <c r="J88" s="260" t="s">
        <v>716</v>
      </c>
      <c r="K88" s="551"/>
      <c r="L88" s="551"/>
      <c r="M88" s="200">
        <v>0.01</v>
      </c>
      <c r="N88" s="200" t="s">
        <v>609</v>
      </c>
      <c r="O88" s="178" t="s">
        <v>365</v>
      </c>
      <c r="P88" s="178" t="s">
        <v>365</v>
      </c>
      <c r="Q88" s="202" t="s">
        <v>259</v>
      </c>
      <c r="R88" s="178" t="s">
        <v>708</v>
      </c>
      <c r="S88" s="178" t="s">
        <v>717</v>
      </c>
      <c r="T88" s="178" t="s">
        <v>718</v>
      </c>
      <c r="U88" s="552" t="s">
        <v>618</v>
      </c>
      <c r="V88" s="553"/>
      <c r="W88" s="553"/>
      <c r="X88" s="553"/>
      <c r="Y88" s="178" t="s">
        <v>365</v>
      </c>
    </row>
    <row r="89" spans="2:25" ht="15.95" customHeight="1" x14ac:dyDescent="0.15">
      <c r="B89" s="290"/>
      <c r="C89" s="549">
        <v>12</v>
      </c>
      <c r="D89" s="550"/>
      <c r="E89" s="180">
        <v>1</v>
      </c>
      <c r="F89" s="199">
        <v>69.2</v>
      </c>
      <c r="G89" s="178" t="s">
        <v>703</v>
      </c>
      <c r="H89" s="178" t="s">
        <v>722</v>
      </c>
      <c r="I89" s="178" t="s">
        <v>705</v>
      </c>
      <c r="J89" s="260" t="s">
        <v>706</v>
      </c>
      <c r="K89" s="551"/>
      <c r="L89" s="551"/>
      <c r="M89" s="200" t="s">
        <v>609</v>
      </c>
      <c r="N89" s="200">
        <v>0.19</v>
      </c>
      <c r="O89" s="178" t="s">
        <v>258</v>
      </c>
      <c r="P89" s="178" t="s">
        <v>365</v>
      </c>
      <c r="Q89" s="202" t="s">
        <v>257</v>
      </c>
      <c r="R89" s="178" t="s">
        <v>708</v>
      </c>
      <c r="S89" s="178" t="s">
        <v>708</v>
      </c>
      <c r="T89" s="178" t="s">
        <v>709</v>
      </c>
      <c r="U89" s="552" t="s">
        <v>611</v>
      </c>
      <c r="V89" s="553"/>
      <c r="W89" s="553"/>
      <c r="X89" s="553"/>
      <c r="Y89" s="178" t="s">
        <v>365</v>
      </c>
    </row>
    <row r="90" spans="2:25" ht="15.95" customHeight="1" x14ac:dyDescent="0.15">
      <c r="B90" s="290"/>
      <c r="C90" s="549">
        <v>12</v>
      </c>
      <c r="D90" s="550"/>
      <c r="E90" s="180">
        <v>2</v>
      </c>
      <c r="F90" s="199">
        <v>64.7</v>
      </c>
      <c r="G90" s="178" t="s">
        <v>703</v>
      </c>
      <c r="H90" s="178" t="s">
        <v>725</v>
      </c>
      <c r="I90" s="178" t="s">
        <v>715</v>
      </c>
      <c r="J90" s="260" t="s">
        <v>715</v>
      </c>
      <c r="K90" s="551"/>
      <c r="L90" s="551"/>
      <c r="M90" s="200">
        <v>1.2</v>
      </c>
      <c r="N90" s="200" t="s">
        <v>621</v>
      </c>
      <c r="O90" s="178" t="s">
        <v>259</v>
      </c>
      <c r="P90" s="178" t="s">
        <v>365</v>
      </c>
      <c r="Q90" s="202" t="s">
        <v>259</v>
      </c>
      <c r="R90" s="178" t="s">
        <v>708</v>
      </c>
      <c r="S90" s="178" t="s">
        <v>717</v>
      </c>
      <c r="T90" s="178" t="s">
        <v>718</v>
      </c>
      <c r="U90" s="552" t="s">
        <v>618</v>
      </c>
      <c r="V90" s="553"/>
      <c r="W90" s="553"/>
      <c r="X90" s="553"/>
      <c r="Y90" s="178" t="s">
        <v>365</v>
      </c>
    </row>
    <row r="91" spans="2:25" ht="15.95" customHeight="1" x14ac:dyDescent="0.15">
      <c r="B91" s="290"/>
      <c r="C91" s="549">
        <v>12</v>
      </c>
      <c r="D91" s="550"/>
      <c r="E91" s="180">
        <v>3</v>
      </c>
      <c r="F91" s="199">
        <v>65.5</v>
      </c>
      <c r="G91" s="178" t="s">
        <v>703</v>
      </c>
      <c r="H91" s="178" t="s">
        <v>721</v>
      </c>
      <c r="I91" s="178" t="s">
        <v>705</v>
      </c>
      <c r="J91" s="260" t="s">
        <v>706</v>
      </c>
      <c r="K91" s="551"/>
      <c r="L91" s="551"/>
      <c r="M91" s="200" t="s">
        <v>609</v>
      </c>
      <c r="N91" s="200">
        <v>0.14000000000000001</v>
      </c>
      <c r="O91" s="178" t="s">
        <v>259</v>
      </c>
      <c r="P91" s="178" t="s">
        <v>365</v>
      </c>
      <c r="Q91" s="202" t="s">
        <v>257</v>
      </c>
      <c r="R91" s="178" t="s">
        <v>708</v>
      </c>
      <c r="S91" s="178" t="s">
        <v>708</v>
      </c>
      <c r="T91" s="178" t="s">
        <v>709</v>
      </c>
      <c r="U91" s="552" t="s">
        <v>611</v>
      </c>
      <c r="V91" s="553"/>
      <c r="W91" s="553"/>
      <c r="X91" s="553"/>
      <c r="Y91" s="178" t="s">
        <v>365</v>
      </c>
    </row>
    <row r="92" spans="2:25" ht="15.95" customHeight="1" x14ac:dyDescent="0.15">
      <c r="B92" s="290"/>
      <c r="C92" s="549">
        <v>12</v>
      </c>
      <c r="D92" s="550"/>
      <c r="E92" s="180">
        <v>4</v>
      </c>
      <c r="F92" s="199">
        <v>68.8</v>
      </c>
      <c r="G92" s="178" t="s">
        <v>703</v>
      </c>
      <c r="H92" s="178" t="s">
        <v>719</v>
      </c>
      <c r="I92" s="178" t="s">
        <v>705</v>
      </c>
      <c r="J92" s="260" t="s">
        <v>716</v>
      </c>
      <c r="K92" s="551"/>
      <c r="L92" s="551"/>
      <c r="M92" s="200">
        <v>0.6</v>
      </c>
      <c r="N92" s="200">
        <v>0.04</v>
      </c>
      <c r="O92" s="178" t="s">
        <v>258</v>
      </c>
      <c r="P92" s="178" t="s">
        <v>365</v>
      </c>
      <c r="Q92" s="202" t="s">
        <v>258</v>
      </c>
      <c r="R92" s="178" t="s">
        <v>708</v>
      </c>
      <c r="S92" s="178" t="s">
        <v>717</v>
      </c>
      <c r="T92" s="178" t="s">
        <v>718</v>
      </c>
      <c r="U92" s="552" t="s">
        <v>625</v>
      </c>
      <c r="V92" s="553"/>
      <c r="W92" s="553"/>
      <c r="X92" s="553"/>
      <c r="Y92" s="178" t="s">
        <v>365</v>
      </c>
    </row>
    <row r="93" spans="2:25" ht="15.95" customHeight="1" x14ac:dyDescent="0.15">
      <c r="B93" s="290"/>
      <c r="C93" s="549">
        <v>12</v>
      </c>
      <c r="D93" s="550"/>
      <c r="E93" s="180">
        <v>5</v>
      </c>
      <c r="F93" s="199">
        <v>69.2</v>
      </c>
      <c r="G93" s="178" t="s">
        <v>703</v>
      </c>
      <c r="H93" s="178" t="s">
        <v>714</v>
      </c>
      <c r="I93" s="178" t="s">
        <v>715</v>
      </c>
      <c r="J93" s="260" t="s">
        <v>715</v>
      </c>
      <c r="K93" s="551"/>
      <c r="L93" s="551"/>
      <c r="M93" s="200">
        <v>1.45</v>
      </c>
      <c r="N93" s="200" t="s">
        <v>621</v>
      </c>
      <c r="O93" s="178" t="s">
        <v>259</v>
      </c>
      <c r="P93" s="178" t="s">
        <v>365</v>
      </c>
      <c r="Q93" s="202" t="s">
        <v>259</v>
      </c>
      <c r="R93" s="178" t="s">
        <v>708</v>
      </c>
      <c r="S93" s="178" t="s">
        <v>717</v>
      </c>
      <c r="T93" s="178" t="s">
        <v>718</v>
      </c>
      <c r="U93" s="552" t="s">
        <v>618</v>
      </c>
      <c r="V93" s="553"/>
      <c r="W93" s="553"/>
      <c r="X93" s="553"/>
      <c r="Y93" s="178" t="s">
        <v>365</v>
      </c>
    </row>
    <row r="94" spans="2:25" ht="15.95" customHeight="1" x14ac:dyDescent="0.15">
      <c r="B94" s="290"/>
      <c r="C94" s="549">
        <v>13</v>
      </c>
      <c r="D94" s="550"/>
      <c r="E94" s="180">
        <v>1</v>
      </c>
      <c r="F94" s="199">
        <v>72.7</v>
      </c>
      <c r="G94" s="178" t="s">
        <v>703</v>
      </c>
      <c r="H94" s="178" t="s">
        <v>710</v>
      </c>
      <c r="I94" s="178" t="s">
        <v>715</v>
      </c>
      <c r="J94" s="260" t="s">
        <v>715</v>
      </c>
      <c r="K94" s="551"/>
      <c r="L94" s="551"/>
      <c r="M94" s="200">
        <v>3.85</v>
      </c>
      <c r="N94" s="200" t="s">
        <v>621</v>
      </c>
      <c r="O94" s="178" t="s">
        <v>259</v>
      </c>
      <c r="P94" s="178" t="s">
        <v>365</v>
      </c>
      <c r="Q94" s="202" t="s">
        <v>258</v>
      </c>
      <c r="R94" s="178" t="s">
        <v>708</v>
      </c>
      <c r="S94" s="178" t="s">
        <v>717</v>
      </c>
      <c r="T94" s="178" t="s">
        <v>718</v>
      </c>
      <c r="U94" s="552" t="s">
        <v>625</v>
      </c>
      <c r="V94" s="553"/>
      <c r="W94" s="553"/>
      <c r="X94" s="553"/>
      <c r="Y94" s="178" t="s">
        <v>365</v>
      </c>
    </row>
    <row r="95" spans="2:25" ht="15.95" customHeight="1" x14ac:dyDescent="0.15">
      <c r="B95" s="290"/>
      <c r="C95" s="549">
        <v>13</v>
      </c>
      <c r="D95" s="550"/>
      <c r="E95" s="180">
        <v>2</v>
      </c>
      <c r="F95" s="199">
        <v>69.3</v>
      </c>
      <c r="G95" s="178" t="s">
        <v>703</v>
      </c>
      <c r="H95" s="178" t="s">
        <v>722</v>
      </c>
      <c r="I95" s="178" t="s">
        <v>705</v>
      </c>
      <c r="J95" s="260" t="s">
        <v>706</v>
      </c>
      <c r="K95" s="551"/>
      <c r="L95" s="551"/>
      <c r="M95" s="200" t="s">
        <v>609</v>
      </c>
      <c r="N95" s="200">
        <v>0.23</v>
      </c>
      <c r="O95" s="178" t="s">
        <v>258</v>
      </c>
      <c r="P95" s="178" t="s">
        <v>365</v>
      </c>
      <c r="Q95" s="202" t="s">
        <v>257</v>
      </c>
      <c r="R95" s="178" t="s">
        <v>708</v>
      </c>
      <c r="S95" s="178" t="s">
        <v>708</v>
      </c>
      <c r="T95" s="178" t="s">
        <v>709</v>
      </c>
      <c r="U95" s="552" t="s">
        <v>611</v>
      </c>
      <c r="V95" s="553"/>
      <c r="W95" s="553"/>
      <c r="X95" s="553"/>
      <c r="Y95" s="178" t="s">
        <v>365</v>
      </c>
    </row>
    <row r="96" spans="2:25" ht="15.95" customHeight="1" x14ac:dyDescent="0.15">
      <c r="B96" s="290"/>
      <c r="C96" s="549">
        <v>13</v>
      </c>
      <c r="D96" s="550"/>
      <c r="E96" s="180">
        <v>3</v>
      </c>
      <c r="F96" s="199">
        <v>73.8</v>
      </c>
      <c r="G96" s="178" t="s">
        <v>703</v>
      </c>
      <c r="H96" s="178" t="s">
        <v>714</v>
      </c>
      <c r="I96" s="178" t="s">
        <v>705</v>
      </c>
      <c r="J96" s="260" t="s">
        <v>706</v>
      </c>
      <c r="K96" s="551"/>
      <c r="L96" s="551"/>
      <c r="M96" s="200" t="s">
        <v>609</v>
      </c>
      <c r="N96" s="200">
        <v>0.2</v>
      </c>
      <c r="O96" s="178" t="s">
        <v>258</v>
      </c>
      <c r="P96" s="178" t="s">
        <v>365</v>
      </c>
      <c r="Q96" s="202" t="s">
        <v>257</v>
      </c>
      <c r="R96" s="178" t="s">
        <v>708</v>
      </c>
      <c r="S96" s="178" t="s">
        <v>708</v>
      </c>
      <c r="T96" s="178" t="s">
        <v>709</v>
      </c>
      <c r="U96" s="552" t="s">
        <v>611</v>
      </c>
      <c r="V96" s="553"/>
      <c r="W96" s="553"/>
      <c r="X96" s="553"/>
      <c r="Y96" s="178" t="s">
        <v>365</v>
      </c>
    </row>
    <row r="97" spans="2:25" ht="15.95" customHeight="1" x14ac:dyDescent="0.15">
      <c r="B97" s="290"/>
      <c r="C97" s="549">
        <v>13</v>
      </c>
      <c r="D97" s="550"/>
      <c r="E97" s="180">
        <v>4</v>
      </c>
      <c r="F97" s="199">
        <v>71</v>
      </c>
      <c r="G97" s="178" t="s">
        <v>703</v>
      </c>
      <c r="H97" s="178" t="s">
        <v>704</v>
      </c>
      <c r="I97" s="178" t="s">
        <v>705</v>
      </c>
      <c r="J97" s="260" t="s">
        <v>716</v>
      </c>
      <c r="K97" s="551"/>
      <c r="L97" s="551"/>
      <c r="M97" s="200">
        <v>1.6</v>
      </c>
      <c r="N97" s="200" t="s">
        <v>609</v>
      </c>
      <c r="O97" s="178" t="s">
        <v>365</v>
      </c>
      <c r="P97" s="178" t="s">
        <v>365</v>
      </c>
      <c r="Q97" s="202" t="s">
        <v>258</v>
      </c>
      <c r="R97" s="178" t="s">
        <v>708</v>
      </c>
      <c r="S97" s="178" t="s">
        <v>717</v>
      </c>
      <c r="T97" s="178" t="s">
        <v>718</v>
      </c>
      <c r="U97" s="552" t="s">
        <v>625</v>
      </c>
      <c r="V97" s="553"/>
      <c r="W97" s="553"/>
      <c r="X97" s="553"/>
      <c r="Y97" s="178" t="s">
        <v>365</v>
      </c>
    </row>
    <row r="98" spans="2:25" ht="15.95" customHeight="1" x14ac:dyDescent="0.15">
      <c r="B98" s="290"/>
      <c r="C98" s="549">
        <v>13</v>
      </c>
      <c r="D98" s="550"/>
      <c r="E98" s="180">
        <v>5</v>
      </c>
      <c r="F98" s="199">
        <v>70.7</v>
      </c>
      <c r="G98" s="178" t="s">
        <v>703</v>
      </c>
      <c r="H98" s="178" t="s">
        <v>710</v>
      </c>
      <c r="I98" s="178" t="s">
        <v>705</v>
      </c>
      <c r="J98" s="260" t="s">
        <v>723</v>
      </c>
      <c r="K98" s="551"/>
      <c r="L98" s="551"/>
      <c r="M98" s="200">
        <v>0.9</v>
      </c>
      <c r="N98" s="200" t="s">
        <v>609</v>
      </c>
      <c r="O98" s="178" t="s">
        <v>365</v>
      </c>
      <c r="P98" s="178" t="s">
        <v>365</v>
      </c>
      <c r="Q98" s="202" t="s">
        <v>259</v>
      </c>
      <c r="R98" s="178" t="s">
        <v>708</v>
      </c>
      <c r="S98" s="178" t="s">
        <v>717</v>
      </c>
      <c r="T98" s="178" t="s">
        <v>718</v>
      </c>
      <c r="U98" s="552" t="s">
        <v>618</v>
      </c>
      <c r="V98" s="553"/>
      <c r="W98" s="553"/>
      <c r="X98" s="553"/>
      <c r="Y98" s="178" t="s">
        <v>365</v>
      </c>
    </row>
    <row r="99" spans="2:25" ht="15.95" customHeight="1" x14ac:dyDescent="0.15">
      <c r="B99" s="290"/>
      <c r="C99" s="549">
        <v>14</v>
      </c>
      <c r="D99" s="550"/>
      <c r="E99" s="180">
        <v>1</v>
      </c>
      <c r="F99" s="199">
        <v>73.900000000000006</v>
      </c>
      <c r="G99" s="178" t="s">
        <v>703</v>
      </c>
      <c r="H99" s="178" t="s">
        <v>714</v>
      </c>
      <c r="I99" s="178" t="s">
        <v>705</v>
      </c>
      <c r="J99" s="260" t="s">
        <v>706</v>
      </c>
      <c r="K99" s="551"/>
      <c r="L99" s="551"/>
      <c r="M99" s="200" t="s">
        <v>609</v>
      </c>
      <c r="N99" s="200">
        <v>0.05</v>
      </c>
      <c r="O99" s="178" t="s">
        <v>258</v>
      </c>
      <c r="P99" s="178" t="s">
        <v>365</v>
      </c>
      <c r="Q99" s="202" t="s">
        <v>257</v>
      </c>
      <c r="R99" s="178" t="s">
        <v>708</v>
      </c>
      <c r="S99" s="178" t="s">
        <v>708</v>
      </c>
      <c r="T99" s="178" t="s">
        <v>709</v>
      </c>
      <c r="U99" s="552" t="s">
        <v>611</v>
      </c>
      <c r="V99" s="553"/>
      <c r="W99" s="553"/>
      <c r="X99" s="553"/>
      <c r="Y99" s="178" t="s">
        <v>365</v>
      </c>
    </row>
    <row r="100" spans="2:25" ht="15.95" customHeight="1" x14ac:dyDescent="0.15">
      <c r="B100" s="290"/>
      <c r="C100" s="549">
        <v>14</v>
      </c>
      <c r="D100" s="550"/>
      <c r="E100" s="180">
        <v>2</v>
      </c>
      <c r="F100" s="199">
        <v>76.3</v>
      </c>
      <c r="G100" s="178" t="s">
        <v>703</v>
      </c>
      <c r="H100" s="178" t="s">
        <v>721</v>
      </c>
      <c r="I100" s="178" t="s">
        <v>705</v>
      </c>
      <c r="J100" s="260" t="s">
        <v>706</v>
      </c>
      <c r="K100" s="551"/>
      <c r="L100" s="551"/>
      <c r="M100" s="200" t="s">
        <v>609</v>
      </c>
      <c r="N100" s="200">
        <v>0.08</v>
      </c>
      <c r="O100" s="178" t="s">
        <v>258</v>
      </c>
      <c r="P100" s="178" t="s">
        <v>365</v>
      </c>
      <c r="Q100" s="202" t="s">
        <v>257</v>
      </c>
      <c r="R100" s="178" t="s">
        <v>708</v>
      </c>
      <c r="S100" s="178" t="s">
        <v>708</v>
      </c>
      <c r="T100" s="178" t="s">
        <v>709</v>
      </c>
      <c r="U100" s="552" t="s">
        <v>611</v>
      </c>
      <c r="V100" s="553"/>
      <c r="W100" s="553"/>
      <c r="X100" s="553"/>
      <c r="Y100" s="178" t="s">
        <v>365</v>
      </c>
    </row>
    <row r="101" spans="2:25" ht="15.95" customHeight="1" x14ac:dyDescent="0.15">
      <c r="B101" s="290"/>
      <c r="C101" s="549">
        <v>14</v>
      </c>
      <c r="D101" s="550"/>
      <c r="E101" s="180">
        <v>3</v>
      </c>
      <c r="F101" s="199">
        <v>78.2</v>
      </c>
      <c r="G101" s="178" t="s">
        <v>703</v>
      </c>
      <c r="H101" s="178" t="s">
        <v>719</v>
      </c>
      <c r="I101" s="178" t="s">
        <v>715</v>
      </c>
      <c r="J101" s="260" t="s">
        <v>716</v>
      </c>
      <c r="K101" s="551"/>
      <c r="L101" s="551"/>
      <c r="M101" s="200">
        <v>0.03</v>
      </c>
      <c r="N101" s="200">
        <v>0.03</v>
      </c>
      <c r="O101" s="178" t="s">
        <v>259</v>
      </c>
      <c r="P101" s="178" t="s">
        <v>365</v>
      </c>
      <c r="Q101" s="202" t="s">
        <v>259</v>
      </c>
      <c r="R101" s="178" t="s">
        <v>708</v>
      </c>
      <c r="S101" s="178" t="s">
        <v>717</v>
      </c>
      <c r="T101" s="178" t="s">
        <v>718</v>
      </c>
      <c r="U101" s="552" t="s">
        <v>618</v>
      </c>
      <c r="V101" s="553"/>
      <c r="W101" s="553"/>
      <c r="X101" s="553"/>
      <c r="Y101" s="178" t="s">
        <v>365</v>
      </c>
    </row>
    <row r="102" spans="2:25" ht="15.95" customHeight="1" x14ac:dyDescent="0.15">
      <c r="B102" s="290"/>
      <c r="C102" s="549">
        <v>14</v>
      </c>
      <c r="D102" s="550"/>
      <c r="E102" s="180">
        <v>4</v>
      </c>
      <c r="F102" s="199">
        <v>73.900000000000006</v>
      </c>
      <c r="G102" s="178" t="s">
        <v>703</v>
      </c>
      <c r="H102" s="178" t="s">
        <v>704</v>
      </c>
      <c r="I102" s="178" t="s">
        <v>705</v>
      </c>
      <c r="J102" s="260" t="s">
        <v>716</v>
      </c>
      <c r="K102" s="551"/>
      <c r="L102" s="551"/>
      <c r="M102" s="200">
        <v>1.5</v>
      </c>
      <c r="N102" s="200">
        <v>0.21</v>
      </c>
      <c r="O102" s="178" t="s">
        <v>258</v>
      </c>
      <c r="P102" s="178" t="s">
        <v>365</v>
      </c>
      <c r="Q102" s="202" t="s">
        <v>258</v>
      </c>
      <c r="R102" s="178" t="s">
        <v>708</v>
      </c>
      <c r="S102" s="178" t="s">
        <v>717</v>
      </c>
      <c r="T102" s="178" t="s">
        <v>718</v>
      </c>
      <c r="U102" s="552" t="s">
        <v>625</v>
      </c>
      <c r="V102" s="553"/>
      <c r="W102" s="553"/>
      <c r="X102" s="553"/>
      <c r="Y102" s="178" t="s">
        <v>365</v>
      </c>
    </row>
    <row r="103" spans="2:25" ht="15.95" customHeight="1" x14ac:dyDescent="0.15">
      <c r="B103" s="290"/>
      <c r="C103" s="549">
        <v>14</v>
      </c>
      <c r="D103" s="550"/>
      <c r="E103" s="180">
        <v>5</v>
      </c>
      <c r="F103" s="199">
        <v>74.8</v>
      </c>
      <c r="G103" s="178" t="s">
        <v>703</v>
      </c>
      <c r="H103" s="178" t="s">
        <v>710</v>
      </c>
      <c r="I103" s="178" t="s">
        <v>705</v>
      </c>
      <c r="J103" s="260" t="s">
        <v>706</v>
      </c>
      <c r="K103" s="551"/>
      <c r="L103" s="551"/>
      <c r="M103" s="200" t="s">
        <v>609</v>
      </c>
      <c r="N103" s="200">
        <v>0.34</v>
      </c>
      <c r="O103" s="178" t="s">
        <v>258</v>
      </c>
      <c r="P103" s="178" t="s">
        <v>365</v>
      </c>
      <c r="Q103" s="202" t="s">
        <v>257</v>
      </c>
      <c r="R103" s="178" t="s">
        <v>708</v>
      </c>
      <c r="S103" s="178" t="s">
        <v>708</v>
      </c>
      <c r="T103" s="178" t="s">
        <v>709</v>
      </c>
      <c r="U103" s="552" t="s">
        <v>611</v>
      </c>
      <c r="V103" s="553"/>
      <c r="W103" s="553"/>
      <c r="X103" s="553"/>
      <c r="Y103" s="178" t="s">
        <v>365</v>
      </c>
    </row>
    <row r="104" spans="2:25" ht="15.95" customHeight="1" x14ac:dyDescent="0.15">
      <c r="B104" s="290"/>
      <c r="C104" s="549">
        <v>14</v>
      </c>
      <c r="D104" s="550"/>
      <c r="E104" s="180">
        <v>6</v>
      </c>
      <c r="F104" s="199">
        <v>74.5</v>
      </c>
      <c r="G104" s="178" t="s">
        <v>703</v>
      </c>
      <c r="H104" s="178" t="s">
        <v>725</v>
      </c>
      <c r="I104" s="178" t="s">
        <v>715</v>
      </c>
      <c r="J104" s="260" t="s">
        <v>715</v>
      </c>
      <c r="K104" s="551"/>
      <c r="L104" s="551"/>
      <c r="M104" s="200">
        <v>0.7</v>
      </c>
      <c r="N104" s="200" t="s">
        <v>621</v>
      </c>
      <c r="O104" s="178" t="s">
        <v>259</v>
      </c>
      <c r="P104" s="178" t="s">
        <v>365</v>
      </c>
      <c r="Q104" s="202" t="s">
        <v>259</v>
      </c>
      <c r="R104" s="178" t="s">
        <v>708</v>
      </c>
      <c r="S104" s="178" t="s">
        <v>717</v>
      </c>
      <c r="T104" s="178" t="s">
        <v>718</v>
      </c>
      <c r="U104" s="552" t="s">
        <v>618</v>
      </c>
      <c r="V104" s="553"/>
      <c r="W104" s="553"/>
      <c r="X104" s="553"/>
      <c r="Y104" s="178" t="s">
        <v>365</v>
      </c>
    </row>
    <row r="105" spans="2:25" ht="15.95" customHeight="1" x14ac:dyDescent="0.15">
      <c r="B105" s="290"/>
      <c r="C105" s="549">
        <v>15</v>
      </c>
      <c r="D105" s="550"/>
      <c r="E105" s="180">
        <v>1</v>
      </c>
      <c r="F105" s="199">
        <v>82.1</v>
      </c>
      <c r="G105" s="178" t="s">
        <v>703</v>
      </c>
      <c r="H105" s="178" t="s">
        <v>704</v>
      </c>
      <c r="I105" s="178" t="s">
        <v>715</v>
      </c>
      <c r="J105" s="260" t="s">
        <v>715</v>
      </c>
      <c r="K105" s="551"/>
      <c r="L105" s="551"/>
      <c r="M105" s="200">
        <v>2</v>
      </c>
      <c r="N105" s="200" t="s">
        <v>621</v>
      </c>
      <c r="O105" s="178" t="s">
        <v>259</v>
      </c>
      <c r="P105" s="178" t="s">
        <v>365</v>
      </c>
      <c r="Q105" s="202" t="s">
        <v>259</v>
      </c>
      <c r="R105" s="178" t="s">
        <v>708</v>
      </c>
      <c r="S105" s="178" t="s">
        <v>717</v>
      </c>
      <c r="T105" s="178" t="s">
        <v>718</v>
      </c>
      <c r="U105" s="552" t="s">
        <v>618</v>
      </c>
      <c r="V105" s="553"/>
      <c r="W105" s="553"/>
      <c r="X105" s="553"/>
      <c r="Y105" s="178" t="s">
        <v>365</v>
      </c>
    </row>
    <row r="106" spans="2:25" ht="15.95" customHeight="1" x14ac:dyDescent="0.15">
      <c r="B106" s="290"/>
      <c r="C106" s="549">
        <v>15</v>
      </c>
      <c r="D106" s="550"/>
      <c r="E106" s="180">
        <v>2</v>
      </c>
      <c r="F106" s="199">
        <v>78.3</v>
      </c>
      <c r="G106" s="178" t="s">
        <v>703</v>
      </c>
      <c r="H106" s="178" t="s">
        <v>714</v>
      </c>
      <c r="I106" s="178" t="s">
        <v>705</v>
      </c>
      <c r="J106" s="260" t="s">
        <v>706</v>
      </c>
      <c r="K106" s="551"/>
      <c r="L106" s="551"/>
      <c r="M106" s="200" t="s">
        <v>609</v>
      </c>
      <c r="N106" s="200">
        <v>0.04</v>
      </c>
      <c r="O106" s="178" t="s">
        <v>258</v>
      </c>
      <c r="P106" s="178" t="s">
        <v>365</v>
      </c>
      <c r="Q106" s="202" t="s">
        <v>257</v>
      </c>
      <c r="R106" s="178" t="s">
        <v>708</v>
      </c>
      <c r="S106" s="178" t="s">
        <v>708</v>
      </c>
      <c r="T106" s="178" t="s">
        <v>709</v>
      </c>
      <c r="U106" s="552" t="s">
        <v>611</v>
      </c>
      <c r="V106" s="553"/>
      <c r="W106" s="553"/>
      <c r="X106" s="553"/>
      <c r="Y106" s="178" t="s">
        <v>365</v>
      </c>
    </row>
    <row r="107" spans="2:25" ht="15.95" customHeight="1" x14ac:dyDescent="0.15">
      <c r="B107" s="290"/>
      <c r="C107" s="549">
        <v>15</v>
      </c>
      <c r="D107" s="550"/>
      <c r="E107" s="180">
        <v>3</v>
      </c>
      <c r="F107" s="199">
        <v>78.3</v>
      </c>
      <c r="G107" s="178" t="s">
        <v>703</v>
      </c>
      <c r="H107" s="178" t="s">
        <v>722</v>
      </c>
      <c r="I107" s="178" t="s">
        <v>705</v>
      </c>
      <c r="J107" s="260" t="s">
        <v>706</v>
      </c>
      <c r="K107" s="551"/>
      <c r="L107" s="551"/>
      <c r="M107" s="200" t="s">
        <v>609</v>
      </c>
      <c r="N107" s="200">
        <v>0.13</v>
      </c>
      <c r="O107" s="178" t="s">
        <v>258</v>
      </c>
      <c r="P107" s="178" t="s">
        <v>365</v>
      </c>
      <c r="Q107" s="202" t="s">
        <v>257</v>
      </c>
      <c r="R107" s="178" t="s">
        <v>708</v>
      </c>
      <c r="S107" s="178" t="s">
        <v>708</v>
      </c>
      <c r="T107" s="178" t="s">
        <v>709</v>
      </c>
      <c r="U107" s="552" t="s">
        <v>611</v>
      </c>
      <c r="V107" s="553"/>
      <c r="W107" s="553"/>
      <c r="X107" s="553"/>
      <c r="Y107" s="178" t="s">
        <v>365</v>
      </c>
    </row>
    <row r="108" spans="2:25" ht="15.95" customHeight="1" x14ac:dyDescent="0.15">
      <c r="B108" s="290"/>
      <c r="C108" s="549">
        <v>15</v>
      </c>
      <c r="D108" s="550"/>
      <c r="E108" s="180">
        <v>4</v>
      </c>
      <c r="F108" s="199">
        <v>78.3</v>
      </c>
      <c r="G108" s="178" t="s">
        <v>703</v>
      </c>
      <c r="H108" s="178" t="s">
        <v>710</v>
      </c>
      <c r="I108" s="178" t="s">
        <v>705</v>
      </c>
      <c r="J108" s="260" t="s">
        <v>706</v>
      </c>
      <c r="K108" s="551"/>
      <c r="L108" s="551"/>
      <c r="M108" s="200" t="s">
        <v>609</v>
      </c>
      <c r="N108" s="200">
        <v>0.14000000000000001</v>
      </c>
      <c r="O108" s="178" t="s">
        <v>258</v>
      </c>
      <c r="P108" s="178" t="s">
        <v>365</v>
      </c>
      <c r="Q108" s="202" t="s">
        <v>257</v>
      </c>
      <c r="R108" s="178" t="s">
        <v>708</v>
      </c>
      <c r="S108" s="178" t="s">
        <v>708</v>
      </c>
      <c r="T108" s="178" t="s">
        <v>709</v>
      </c>
      <c r="U108" s="552" t="s">
        <v>611</v>
      </c>
      <c r="V108" s="553"/>
      <c r="W108" s="553"/>
      <c r="X108" s="553"/>
      <c r="Y108" s="178" t="s">
        <v>365</v>
      </c>
    </row>
    <row r="109" spans="2:25" ht="15.95" customHeight="1" x14ac:dyDescent="0.15">
      <c r="B109" s="290"/>
      <c r="C109" s="549">
        <v>15</v>
      </c>
      <c r="D109" s="550"/>
      <c r="E109" s="180">
        <v>5</v>
      </c>
      <c r="F109" s="199">
        <v>78.3</v>
      </c>
      <c r="G109" s="178" t="s">
        <v>703</v>
      </c>
      <c r="H109" s="178" t="s">
        <v>725</v>
      </c>
      <c r="I109" s="178" t="s">
        <v>715</v>
      </c>
      <c r="J109" s="260" t="s">
        <v>715</v>
      </c>
      <c r="K109" s="551"/>
      <c r="L109" s="551"/>
      <c r="M109" s="200">
        <v>1.25</v>
      </c>
      <c r="N109" s="200" t="s">
        <v>621</v>
      </c>
      <c r="O109" s="178" t="s">
        <v>259</v>
      </c>
      <c r="P109" s="178" t="s">
        <v>365</v>
      </c>
      <c r="Q109" s="202" t="s">
        <v>259</v>
      </c>
      <c r="R109" s="178" t="s">
        <v>708</v>
      </c>
      <c r="S109" s="178" t="s">
        <v>717</v>
      </c>
      <c r="T109" s="178" t="s">
        <v>718</v>
      </c>
      <c r="U109" s="552" t="s">
        <v>618</v>
      </c>
      <c r="V109" s="553"/>
      <c r="W109" s="553"/>
      <c r="X109" s="553"/>
      <c r="Y109" s="178" t="s">
        <v>365</v>
      </c>
    </row>
    <row r="110" spans="2:25" ht="15.95" customHeight="1" x14ac:dyDescent="0.15">
      <c r="B110" s="290"/>
      <c r="C110" s="549">
        <v>15</v>
      </c>
      <c r="D110" s="550"/>
      <c r="E110" s="180">
        <v>6</v>
      </c>
      <c r="F110" s="199">
        <v>78.599999999999994</v>
      </c>
      <c r="G110" s="178" t="s">
        <v>703</v>
      </c>
      <c r="H110" s="178" t="s">
        <v>704</v>
      </c>
      <c r="I110" s="178" t="s">
        <v>705</v>
      </c>
      <c r="J110" s="260" t="s">
        <v>716</v>
      </c>
      <c r="K110" s="551"/>
      <c r="L110" s="551"/>
      <c r="M110" s="200">
        <v>0.2</v>
      </c>
      <c r="N110" s="200" t="s">
        <v>609</v>
      </c>
      <c r="O110" s="178" t="s">
        <v>365</v>
      </c>
      <c r="P110" s="178" t="s">
        <v>365</v>
      </c>
      <c r="Q110" s="202" t="s">
        <v>258</v>
      </c>
      <c r="R110" s="178" t="s">
        <v>708</v>
      </c>
      <c r="S110" s="178" t="s">
        <v>717</v>
      </c>
      <c r="T110" s="178" t="s">
        <v>718</v>
      </c>
      <c r="U110" s="552" t="s">
        <v>625</v>
      </c>
      <c r="V110" s="553"/>
      <c r="W110" s="553"/>
      <c r="X110" s="553"/>
      <c r="Y110" s="178" t="s">
        <v>365</v>
      </c>
    </row>
    <row r="111" spans="2:25" ht="15.95" customHeight="1" x14ac:dyDescent="0.15">
      <c r="B111" s="290"/>
      <c r="C111" s="549">
        <v>16</v>
      </c>
      <c r="D111" s="550"/>
      <c r="E111" s="180">
        <v>1</v>
      </c>
      <c r="F111" s="199">
        <v>87.8</v>
      </c>
      <c r="G111" s="178" t="s">
        <v>703</v>
      </c>
      <c r="H111" s="178" t="s">
        <v>710</v>
      </c>
      <c r="I111" s="178" t="s">
        <v>705</v>
      </c>
      <c r="J111" s="260" t="s">
        <v>706</v>
      </c>
      <c r="K111" s="551"/>
      <c r="L111" s="551"/>
      <c r="M111" s="200" t="s">
        <v>609</v>
      </c>
      <c r="N111" s="200">
        <v>0.11</v>
      </c>
      <c r="O111" s="178" t="s">
        <v>258</v>
      </c>
      <c r="P111" s="178" t="s">
        <v>365</v>
      </c>
      <c r="Q111" s="178" t="s">
        <v>257</v>
      </c>
      <c r="R111" s="178" t="s">
        <v>708</v>
      </c>
      <c r="S111" s="178" t="s">
        <v>708</v>
      </c>
      <c r="T111" s="178" t="s">
        <v>709</v>
      </c>
      <c r="U111" s="552" t="s">
        <v>611</v>
      </c>
      <c r="V111" s="553"/>
      <c r="W111" s="553"/>
      <c r="X111" s="553"/>
      <c r="Y111" s="178" t="s">
        <v>365</v>
      </c>
    </row>
    <row r="112" spans="2:25" ht="15.95" customHeight="1" x14ac:dyDescent="0.15">
      <c r="B112" s="290"/>
      <c r="C112" s="549">
        <v>16</v>
      </c>
      <c r="D112" s="550"/>
      <c r="E112" s="180">
        <v>2</v>
      </c>
      <c r="F112" s="199">
        <v>84.5</v>
      </c>
      <c r="G112" s="178" t="s">
        <v>703</v>
      </c>
      <c r="H112" s="178" t="s">
        <v>722</v>
      </c>
      <c r="I112" s="178" t="s">
        <v>705</v>
      </c>
      <c r="J112" s="260" t="s">
        <v>706</v>
      </c>
      <c r="K112" s="551"/>
      <c r="L112" s="551"/>
      <c r="M112" s="200" t="s">
        <v>609</v>
      </c>
      <c r="N112" s="200">
        <v>0.16</v>
      </c>
      <c r="O112" s="178" t="s">
        <v>258</v>
      </c>
      <c r="P112" s="178" t="s">
        <v>365</v>
      </c>
      <c r="Q112" s="178" t="s">
        <v>257</v>
      </c>
      <c r="R112" s="178" t="s">
        <v>708</v>
      </c>
      <c r="S112" s="178" t="s">
        <v>708</v>
      </c>
      <c r="T112" s="178" t="s">
        <v>709</v>
      </c>
      <c r="U112" s="552" t="s">
        <v>611</v>
      </c>
      <c r="V112" s="553"/>
      <c r="W112" s="553"/>
      <c r="X112" s="553"/>
      <c r="Y112" s="178" t="s">
        <v>365</v>
      </c>
    </row>
    <row r="113" spans="2:25" ht="15.95" customHeight="1" x14ac:dyDescent="0.15">
      <c r="B113" s="290"/>
      <c r="C113" s="549">
        <v>16</v>
      </c>
      <c r="D113" s="550"/>
      <c r="E113" s="180">
        <v>3</v>
      </c>
      <c r="F113" s="199">
        <v>90.3</v>
      </c>
      <c r="G113" s="178" t="s">
        <v>703</v>
      </c>
      <c r="H113" s="178" t="s">
        <v>714</v>
      </c>
      <c r="I113" s="178" t="s">
        <v>715</v>
      </c>
      <c r="J113" s="260" t="s">
        <v>715</v>
      </c>
      <c r="K113" s="551"/>
      <c r="L113" s="551"/>
      <c r="M113" s="200">
        <v>2.35</v>
      </c>
      <c r="N113" s="200" t="s">
        <v>621</v>
      </c>
      <c r="O113" s="178" t="s">
        <v>259</v>
      </c>
      <c r="P113" s="178" t="s">
        <v>365</v>
      </c>
      <c r="Q113" s="178" t="s">
        <v>259</v>
      </c>
      <c r="R113" s="178" t="s">
        <v>708</v>
      </c>
      <c r="S113" s="178" t="s">
        <v>717</v>
      </c>
      <c r="T113" s="178" t="s">
        <v>718</v>
      </c>
      <c r="U113" s="552" t="s">
        <v>618</v>
      </c>
      <c r="V113" s="553"/>
      <c r="W113" s="553"/>
      <c r="X113" s="553"/>
      <c r="Y113" s="178" t="s">
        <v>365</v>
      </c>
    </row>
    <row r="114" spans="2:25" ht="15.95" customHeight="1" x14ac:dyDescent="0.15">
      <c r="B114" s="290"/>
      <c r="C114" s="549">
        <v>16</v>
      </c>
      <c r="D114" s="550"/>
      <c r="E114" s="180">
        <v>4</v>
      </c>
      <c r="F114" s="199">
        <v>88.6</v>
      </c>
      <c r="G114" s="178" t="s">
        <v>703</v>
      </c>
      <c r="H114" s="178" t="s">
        <v>704</v>
      </c>
      <c r="I114" s="178" t="s">
        <v>705</v>
      </c>
      <c r="J114" s="260" t="s">
        <v>706</v>
      </c>
      <c r="K114" s="551"/>
      <c r="L114" s="551"/>
      <c r="M114" s="200">
        <v>0.91</v>
      </c>
      <c r="N114" s="200">
        <v>0.91</v>
      </c>
      <c r="O114" s="178" t="s">
        <v>259</v>
      </c>
      <c r="P114" s="178" t="s">
        <v>365</v>
      </c>
      <c r="Q114" s="202" t="s">
        <v>260</v>
      </c>
      <c r="R114" s="178" t="s">
        <v>708</v>
      </c>
      <c r="S114" s="178" t="s">
        <v>711</v>
      </c>
      <c r="T114" s="178" t="s">
        <v>712</v>
      </c>
      <c r="U114" s="552" t="s">
        <v>614</v>
      </c>
      <c r="V114" s="553"/>
      <c r="W114" s="553"/>
      <c r="X114" s="553"/>
      <c r="Y114" s="178" t="s">
        <v>365</v>
      </c>
    </row>
    <row r="115" spans="2:25" ht="15.95" customHeight="1" x14ac:dyDescent="0.15">
      <c r="B115" s="290"/>
      <c r="C115" s="549">
        <v>16</v>
      </c>
      <c r="D115" s="550"/>
      <c r="E115" s="180">
        <v>5</v>
      </c>
      <c r="F115" s="199">
        <v>87.7</v>
      </c>
      <c r="G115" s="178" t="s">
        <v>703</v>
      </c>
      <c r="H115" s="178" t="s">
        <v>710</v>
      </c>
      <c r="I115" s="178" t="s">
        <v>705</v>
      </c>
      <c r="J115" s="260" t="s">
        <v>706</v>
      </c>
      <c r="K115" s="551"/>
      <c r="L115" s="551"/>
      <c r="M115" s="200">
        <v>0.45</v>
      </c>
      <c r="N115" s="200">
        <v>0.16</v>
      </c>
      <c r="O115" s="178" t="s">
        <v>259</v>
      </c>
      <c r="P115" s="178" t="s">
        <v>365</v>
      </c>
      <c r="Q115" s="178" t="s">
        <v>259</v>
      </c>
      <c r="R115" s="178" t="s">
        <v>708</v>
      </c>
      <c r="S115" s="178" t="s">
        <v>717</v>
      </c>
      <c r="T115" s="178" t="s">
        <v>718</v>
      </c>
      <c r="U115" s="552" t="s">
        <v>618</v>
      </c>
      <c r="V115" s="553"/>
      <c r="W115" s="553"/>
      <c r="X115" s="553"/>
      <c r="Y115" s="178" t="s">
        <v>365</v>
      </c>
    </row>
    <row r="116" spans="2:25" ht="15.95" customHeight="1" x14ac:dyDescent="0.15">
      <c r="B116" s="290"/>
      <c r="C116" s="549">
        <v>16</v>
      </c>
      <c r="D116" s="550"/>
      <c r="E116" s="180">
        <v>6</v>
      </c>
      <c r="F116" s="199">
        <v>86</v>
      </c>
      <c r="G116" s="178" t="s">
        <v>703</v>
      </c>
      <c r="H116" s="178" t="s">
        <v>710</v>
      </c>
      <c r="I116" s="178" t="s">
        <v>705</v>
      </c>
      <c r="J116" s="260" t="s">
        <v>706</v>
      </c>
      <c r="K116" s="551"/>
      <c r="L116" s="551"/>
      <c r="M116" s="200">
        <v>0.1</v>
      </c>
      <c r="N116" s="200">
        <v>0.65</v>
      </c>
      <c r="O116" s="178" t="s">
        <v>259</v>
      </c>
      <c r="P116" s="178" t="s">
        <v>365</v>
      </c>
      <c r="Q116" s="202" t="s">
        <v>260</v>
      </c>
      <c r="R116" s="178" t="s">
        <v>708</v>
      </c>
      <c r="S116" s="178" t="s">
        <v>711</v>
      </c>
      <c r="T116" s="178" t="s">
        <v>712</v>
      </c>
      <c r="U116" s="552" t="s">
        <v>614</v>
      </c>
      <c r="V116" s="553"/>
      <c r="W116" s="553"/>
      <c r="X116" s="553"/>
      <c r="Y116" s="178" t="s">
        <v>365</v>
      </c>
    </row>
    <row r="117" spans="2:25" ht="15.95" customHeight="1" x14ac:dyDescent="0.15">
      <c r="B117" s="290"/>
      <c r="C117" s="549">
        <v>16</v>
      </c>
      <c r="D117" s="550"/>
      <c r="E117" s="180">
        <v>7</v>
      </c>
      <c r="F117" s="199">
        <v>90.3</v>
      </c>
      <c r="G117" s="178" t="s">
        <v>703</v>
      </c>
      <c r="H117" s="178" t="s">
        <v>719</v>
      </c>
      <c r="I117" s="178" t="s">
        <v>705</v>
      </c>
      <c r="J117" s="260" t="s">
        <v>706</v>
      </c>
      <c r="K117" s="551"/>
      <c r="L117" s="551"/>
      <c r="M117" s="200" t="s">
        <v>609</v>
      </c>
      <c r="N117" s="200">
        <v>0.22</v>
      </c>
      <c r="O117" s="178" t="s">
        <v>258</v>
      </c>
      <c r="P117" s="178" t="s">
        <v>365</v>
      </c>
      <c r="Q117" s="178" t="s">
        <v>257</v>
      </c>
      <c r="R117" s="178" t="s">
        <v>708</v>
      </c>
      <c r="S117" s="178" t="s">
        <v>708</v>
      </c>
      <c r="T117" s="178" t="s">
        <v>709</v>
      </c>
      <c r="U117" s="552" t="s">
        <v>611</v>
      </c>
      <c r="V117" s="553"/>
      <c r="W117" s="553"/>
      <c r="X117" s="553"/>
      <c r="Y117" s="178" t="s">
        <v>365</v>
      </c>
    </row>
    <row r="118" spans="2:25" ht="15.95" customHeight="1" x14ac:dyDescent="0.15">
      <c r="B118" s="290"/>
      <c r="C118" s="549">
        <v>16</v>
      </c>
      <c r="D118" s="550"/>
      <c r="E118" s="180">
        <v>8</v>
      </c>
      <c r="F118" s="199">
        <v>86.1</v>
      </c>
      <c r="G118" s="178" t="s">
        <v>703</v>
      </c>
      <c r="H118" s="178" t="s">
        <v>704</v>
      </c>
      <c r="I118" s="178" t="s">
        <v>705</v>
      </c>
      <c r="J118" s="260" t="s">
        <v>723</v>
      </c>
      <c r="K118" s="551"/>
      <c r="L118" s="551"/>
      <c r="M118" s="200">
        <v>0.02</v>
      </c>
      <c r="N118" s="200">
        <v>0.02</v>
      </c>
      <c r="O118" s="178" t="s">
        <v>259</v>
      </c>
      <c r="P118" s="178" t="s">
        <v>365</v>
      </c>
      <c r="Q118" s="178" t="s">
        <v>259</v>
      </c>
      <c r="R118" s="178" t="s">
        <v>708</v>
      </c>
      <c r="S118" s="178" t="s">
        <v>717</v>
      </c>
      <c r="T118" s="178" t="s">
        <v>718</v>
      </c>
      <c r="U118" s="552" t="s">
        <v>618</v>
      </c>
      <c r="V118" s="553"/>
      <c r="W118" s="553"/>
      <c r="X118" s="553"/>
      <c r="Y118" s="178" t="s">
        <v>365</v>
      </c>
    </row>
    <row r="119" spans="2:25" ht="15.95" customHeight="1" x14ac:dyDescent="0.15">
      <c r="B119" s="290"/>
      <c r="C119" s="549">
        <v>16</v>
      </c>
      <c r="D119" s="550"/>
      <c r="E119" s="180">
        <v>9</v>
      </c>
      <c r="F119" s="199">
        <v>89.2</v>
      </c>
      <c r="G119" s="178" t="s">
        <v>703</v>
      </c>
      <c r="H119" s="178" t="s">
        <v>721</v>
      </c>
      <c r="I119" s="178" t="s">
        <v>705</v>
      </c>
      <c r="J119" s="260" t="s">
        <v>706</v>
      </c>
      <c r="K119" s="551"/>
      <c r="L119" s="551"/>
      <c r="M119" s="200" t="s">
        <v>609</v>
      </c>
      <c r="N119" s="200">
        <v>7.0000000000000007E-2</v>
      </c>
      <c r="O119" s="178" t="s">
        <v>259</v>
      </c>
      <c r="P119" s="178" t="s">
        <v>365</v>
      </c>
      <c r="Q119" s="178" t="s">
        <v>257</v>
      </c>
      <c r="R119" s="178" t="s">
        <v>708</v>
      </c>
      <c r="S119" s="178" t="s">
        <v>708</v>
      </c>
      <c r="T119" s="178" t="s">
        <v>709</v>
      </c>
      <c r="U119" s="552" t="s">
        <v>611</v>
      </c>
      <c r="V119" s="553"/>
      <c r="W119" s="553"/>
      <c r="X119" s="553"/>
      <c r="Y119" s="178" t="s">
        <v>365</v>
      </c>
    </row>
    <row r="120" spans="2:25" ht="15.95" customHeight="1" x14ac:dyDescent="0.15">
      <c r="B120" s="290"/>
      <c r="C120" s="549">
        <v>16</v>
      </c>
      <c r="D120" s="550"/>
      <c r="E120" s="180">
        <v>10</v>
      </c>
      <c r="F120" s="199">
        <v>87.3</v>
      </c>
      <c r="G120" s="178" t="s">
        <v>703</v>
      </c>
      <c r="H120" s="178" t="s">
        <v>713</v>
      </c>
      <c r="I120" s="178" t="s">
        <v>705</v>
      </c>
      <c r="J120" s="260" t="s">
        <v>706</v>
      </c>
      <c r="K120" s="551"/>
      <c r="L120" s="551"/>
      <c r="M120" s="200">
        <v>0.06</v>
      </c>
      <c r="N120" s="200" t="s">
        <v>609</v>
      </c>
      <c r="O120" s="178" t="s">
        <v>365</v>
      </c>
      <c r="P120" s="178" t="s">
        <v>365</v>
      </c>
      <c r="Q120" s="202" t="s">
        <v>258</v>
      </c>
      <c r="R120" s="178" t="s">
        <v>708</v>
      </c>
      <c r="S120" s="178" t="s">
        <v>717</v>
      </c>
      <c r="T120" s="178" t="s">
        <v>718</v>
      </c>
      <c r="U120" s="552" t="s">
        <v>625</v>
      </c>
      <c r="V120" s="553"/>
      <c r="W120" s="553"/>
      <c r="X120" s="553"/>
      <c r="Y120" s="178" t="s">
        <v>365</v>
      </c>
    </row>
    <row r="121" spans="2:25" ht="15.95" customHeight="1" x14ac:dyDescent="0.15">
      <c r="B121" s="290"/>
      <c r="C121" s="549" t="s">
        <v>578</v>
      </c>
      <c r="D121" s="550"/>
      <c r="E121" s="180">
        <v>1</v>
      </c>
      <c r="F121" s="199">
        <v>91.7</v>
      </c>
      <c r="G121" s="178" t="s">
        <v>726</v>
      </c>
      <c r="H121" s="178" t="s">
        <v>727</v>
      </c>
      <c r="I121" s="178" t="s">
        <v>728</v>
      </c>
      <c r="J121" s="260" t="s">
        <v>729</v>
      </c>
      <c r="K121" s="551"/>
      <c r="L121" s="551"/>
      <c r="M121" s="200">
        <v>3.5</v>
      </c>
      <c r="N121" s="200" t="s">
        <v>632</v>
      </c>
      <c r="O121" s="178" t="s">
        <v>259</v>
      </c>
      <c r="P121" s="178" t="s">
        <v>365</v>
      </c>
      <c r="Q121" s="202" t="s">
        <v>258</v>
      </c>
      <c r="R121" s="178" t="s">
        <v>708</v>
      </c>
      <c r="S121" s="178" t="s">
        <v>717</v>
      </c>
      <c r="T121" s="178" t="s">
        <v>718</v>
      </c>
      <c r="U121" s="552" t="s">
        <v>625</v>
      </c>
      <c r="V121" s="553"/>
      <c r="W121" s="553"/>
      <c r="X121" s="553"/>
      <c r="Y121" s="178" t="s">
        <v>365</v>
      </c>
    </row>
    <row r="122" spans="2:25" ht="15.95" customHeight="1" x14ac:dyDescent="0.15">
      <c r="B122" s="17"/>
      <c r="C122" s="1" t="s">
        <v>444</v>
      </c>
      <c r="D122" s="6"/>
      <c r="F122" s="6"/>
      <c r="G122" s="15"/>
      <c r="H122" s="15"/>
      <c r="I122" s="15"/>
      <c r="J122" s="15"/>
      <c r="K122" s="15"/>
      <c r="L122" s="15"/>
      <c r="M122" s="15"/>
      <c r="N122" s="15"/>
      <c r="O122" s="15"/>
      <c r="P122" s="16"/>
      <c r="Q122" s="152"/>
      <c r="R122" s="6"/>
      <c r="S122" s="6"/>
      <c r="T122" s="15"/>
      <c r="U122" s="153"/>
      <c r="V122" s="153"/>
      <c r="W122" s="153"/>
      <c r="X122" s="153"/>
      <c r="Y122" s="6"/>
    </row>
    <row r="123" spans="2:25" ht="15.95" customHeight="1" x14ac:dyDescent="0.15">
      <c r="B123" s="17"/>
      <c r="C123" s="21" t="s">
        <v>226</v>
      </c>
      <c r="D123" s="6"/>
      <c r="F123" s="6"/>
      <c r="G123" s="15"/>
      <c r="H123" s="15"/>
      <c r="I123" s="15"/>
      <c r="J123" s="15"/>
      <c r="K123" s="15"/>
      <c r="L123" s="15"/>
      <c r="M123" s="15"/>
      <c r="N123" s="15"/>
      <c r="O123" s="15"/>
      <c r="P123" s="16"/>
      <c r="Q123" s="152"/>
      <c r="R123" s="6"/>
      <c r="S123" s="6"/>
      <c r="T123" s="15"/>
      <c r="U123" s="153"/>
      <c r="V123" s="153"/>
      <c r="W123" s="153"/>
      <c r="X123" s="153"/>
      <c r="Y123" s="6"/>
    </row>
    <row r="124" spans="2:25" ht="15.95" customHeight="1" x14ac:dyDescent="0.15">
      <c r="B124" s="18"/>
      <c r="C124" s="3" t="s">
        <v>208</v>
      </c>
      <c r="D124" s="3"/>
      <c r="E124" s="3"/>
      <c r="F124" s="3"/>
      <c r="G124" s="3"/>
      <c r="H124" s="3"/>
      <c r="I124" s="3"/>
      <c r="J124" s="3"/>
      <c r="K124" s="3"/>
      <c r="L124" s="3"/>
      <c r="M124" s="3"/>
      <c r="N124" s="3"/>
      <c r="O124" s="3"/>
      <c r="P124" s="3"/>
      <c r="Q124" s="3"/>
      <c r="R124" s="3"/>
      <c r="S124" s="3"/>
      <c r="T124" s="3"/>
      <c r="U124" s="3"/>
      <c r="V124" s="3"/>
      <c r="W124" s="3"/>
      <c r="X124" s="3"/>
    </row>
    <row r="125" spans="2:25" ht="15.95" customHeight="1" x14ac:dyDescent="0.15">
      <c r="B125" s="3"/>
      <c r="C125" s="3" t="s">
        <v>209</v>
      </c>
      <c r="D125" s="3"/>
      <c r="E125" s="3"/>
      <c r="F125" s="3"/>
      <c r="G125" s="3"/>
      <c r="H125" s="3"/>
      <c r="I125" s="3"/>
      <c r="J125" s="3"/>
      <c r="K125" s="3"/>
      <c r="L125" s="3"/>
      <c r="M125" s="3"/>
      <c r="N125" s="3"/>
      <c r="O125" s="3"/>
      <c r="P125" s="3"/>
      <c r="Q125" s="3"/>
      <c r="R125" s="3"/>
      <c r="S125" s="3"/>
      <c r="T125" s="3"/>
      <c r="U125" s="3"/>
      <c r="V125" s="3"/>
      <c r="W125" s="3"/>
      <c r="X125" s="3"/>
    </row>
    <row r="126" spans="2:25" ht="15.95" customHeight="1" x14ac:dyDescent="0.15">
      <c r="B126" s="3"/>
      <c r="C126" s="3" t="s">
        <v>317</v>
      </c>
      <c r="D126" s="3"/>
      <c r="E126" s="3"/>
      <c r="F126" s="3"/>
      <c r="G126" s="3"/>
      <c r="H126" s="3"/>
      <c r="I126" s="3"/>
      <c r="J126" s="3"/>
      <c r="K126" s="3"/>
      <c r="L126" s="3"/>
      <c r="M126" s="3"/>
      <c r="N126" s="3"/>
      <c r="O126" s="3"/>
      <c r="P126" s="3"/>
      <c r="Q126" s="3"/>
      <c r="R126" s="3"/>
      <c r="S126" s="3"/>
      <c r="T126" s="3"/>
      <c r="U126" s="3"/>
      <c r="V126" s="3"/>
      <c r="W126" s="3"/>
      <c r="X126" s="3"/>
    </row>
    <row r="127" spans="2:25" ht="15.95" customHeight="1" x14ac:dyDescent="0.15">
      <c r="C127" s="1" t="s">
        <v>373</v>
      </c>
    </row>
  </sheetData>
  <dataConsolidate/>
  <mergeCells count="374">
    <mergeCell ref="C115:D115"/>
    <mergeCell ref="J115:L115"/>
    <mergeCell ref="U115:X115"/>
    <mergeCell ref="C114:D114"/>
    <mergeCell ref="J114:L114"/>
    <mergeCell ref="U114:X114"/>
    <mergeCell ref="C110:D110"/>
    <mergeCell ref="J110:L110"/>
    <mergeCell ref="U110:X110"/>
    <mergeCell ref="C113:D113"/>
    <mergeCell ref="J113:L113"/>
    <mergeCell ref="U113:X113"/>
    <mergeCell ref="C112:D112"/>
    <mergeCell ref="J112:L112"/>
    <mergeCell ref="U112:X112"/>
    <mergeCell ref="C111:D111"/>
    <mergeCell ref="J111:L111"/>
    <mergeCell ref="U111:X111"/>
    <mergeCell ref="C118:D118"/>
    <mergeCell ref="J118:L118"/>
    <mergeCell ref="U118:X118"/>
    <mergeCell ref="C117:D117"/>
    <mergeCell ref="J117:L117"/>
    <mergeCell ref="U117:X117"/>
    <mergeCell ref="C116:D116"/>
    <mergeCell ref="J116:L116"/>
    <mergeCell ref="U116:X116"/>
    <mergeCell ref="C121:D121"/>
    <mergeCell ref="J121:L121"/>
    <mergeCell ref="U121:X121"/>
    <mergeCell ref="C120:D120"/>
    <mergeCell ref="J120:L120"/>
    <mergeCell ref="U120:X120"/>
    <mergeCell ref="C119:D119"/>
    <mergeCell ref="J119:L119"/>
    <mergeCell ref="U119:X119"/>
    <mergeCell ref="U14:X14"/>
    <mergeCell ref="U15:X15"/>
    <mergeCell ref="U16:X16"/>
    <mergeCell ref="Y5:Y8"/>
    <mergeCell ref="T3:W4"/>
    <mergeCell ref="X3:Y4"/>
    <mergeCell ref="P3:S3"/>
    <mergeCell ref="P4:S4"/>
    <mergeCell ref="S7:S8"/>
    <mergeCell ref="T7:T8"/>
    <mergeCell ref="U7:X8"/>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J30:L30"/>
    <mergeCell ref="J27:L27"/>
    <mergeCell ref="C25:D25"/>
    <mergeCell ref="C26:D26"/>
    <mergeCell ref="C27:D27"/>
    <mergeCell ref="C28:D28"/>
    <mergeCell ref="O7:O8"/>
    <mergeCell ref="R7:R8"/>
    <mergeCell ref="P7:Q7"/>
    <mergeCell ref="G7:G8"/>
    <mergeCell ref="H7:H8"/>
    <mergeCell ref="J7:L8"/>
    <mergeCell ref="I7:I8"/>
    <mergeCell ref="M7:M8"/>
    <mergeCell ref="N7:N8"/>
    <mergeCell ref="J26:L26"/>
    <mergeCell ref="C24:D24"/>
    <mergeCell ref="J24:L24"/>
    <mergeCell ref="C20:D20"/>
    <mergeCell ref="C22:D22"/>
    <mergeCell ref="J20:L20"/>
    <mergeCell ref="J25:L25"/>
    <mergeCell ref="J28:L28"/>
    <mergeCell ref="J29:L29"/>
    <mergeCell ref="U27:X27"/>
    <mergeCell ref="U28:X28"/>
    <mergeCell ref="U29:X29"/>
    <mergeCell ref="U30:X30"/>
    <mergeCell ref="B2:X2"/>
    <mergeCell ref="F3:H3"/>
    <mergeCell ref="B3:E3"/>
    <mergeCell ref="B4:E4"/>
    <mergeCell ref="K3:N3"/>
    <mergeCell ref="E5:E8"/>
    <mergeCell ref="C5:D8"/>
    <mergeCell ref="F5:F8"/>
    <mergeCell ref="K4:N4"/>
    <mergeCell ref="I3:J3"/>
    <mergeCell ref="I4:J4"/>
    <mergeCell ref="B5:B121"/>
    <mergeCell ref="F4:H4"/>
    <mergeCell ref="C29:D29"/>
    <mergeCell ref="C9:D9"/>
    <mergeCell ref="C11:D11"/>
    <mergeCell ref="C10:D10"/>
    <mergeCell ref="J10:L10"/>
    <mergeCell ref="C30:D30"/>
    <mergeCell ref="U18:X18"/>
    <mergeCell ref="U17:X17"/>
    <mergeCell ref="U19:X19"/>
    <mergeCell ref="U20:X20"/>
    <mergeCell ref="U21:X21"/>
    <mergeCell ref="U22:X22"/>
    <mergeCell ref="U23:X23"/>
    <mergeCell ref="U24:X24"/>
    <mergeCell ref="U25:X25"/>
    <mergeCell ref="U26:X26"/>
    <mergeCell ref="G5:H6"/>
    <mergeCell ref="I5:N6"/>
    <mergeCell ref="T5:X6"/>
    <mergeCell ref="P5:S6"/>
    <mergeCell ref="U9:X9"/>
    <mergeCell ref="U10:X10"/>
    <mergeCell ref="U11:X11"/>
    <mergeCell ref="U12:X12"/>
    <mergeCell ref="U13:X13"/>
    <mergeCell ref="C109:D109"/>
    <mergeCell ref="J109:L109"/>
    <mergeCell ref="U109:X109"/>
    <mergeCell ref="C108:D108"/>
    <mergeCell ref="J108:L108"/>
    <mergeCell ref="U108:X108"/>
    <mergeCell ref="C107:D107"/>
    <mergeCell ref="J107:L107"/>
    <mergeCell ref="U107:X107"/>
    <mergeCell ref="C106:D106"/>
    <mergeCell ref="J106:L106"/>
    <mergeCell ref="U106:X106"/>
    <mergeCell ref="C105:D105"/>
    <mergeCell ref="J105:L105"/>
    <mergeCell ref="U105:X105"/>
    <mergeCell ref="C104:D104"/>
    <mergeCell ref="J104:L104"/>
    <mergeCell ref="U104:X104"/>
    <mergeCell ref="C103:D103"/>
    <mergeCell ref="J103:L103"/>
    <mergeCell ref="U103:X103"/>
    <mergeCell ref="C102:D102"/>
    <mergeCell ref="J102:L102"/>
    <mergeCell ref="U102:X102"/>
    <mergeCell ref="C101:D101"/>
    <mergeCell ref="J101:L101"/>
    <mergeCell ref="U101:X101"/>
    <mergeCell ref="C100:D100"/>
    <mergeCell ref="J100:L100"/>
    <mergeCell ref="U100:X100"/>
    <mergeCell ref="C99:D99"/>
    <mergeCell ref="J99:L99"/>
    <mergeCell ref="U99:X99"/>
    <mergeCell ref="C98:D98"/>
    <mergeCell ref="J98:L98"/>
    <mergeCell ref="U98:X98"/>
    <mergeCell ref="C97:D97"/>
    <mergeCell ref="J97:L97"/>
    <mergeCell ref="U97:X97"/>
    <mergeCell ref="C96:D96"/>
    <mergeCell ref="J96:L96"/>
    <mergeCell ref="U96:X96"/>
    <mergeCell ref="C95:D95"/>
    <mergeCell ref="J95:L95"/>
    <mergeCell ref="U95:X95"/>
    <mergeCell ref="C94:D94"/>
    <mergeCell ref="J94:L94"/>
    <mergeCell ref="U94:X94"/>
    <mergeCell ref="C93:D93"/>
    <mergeCell ref="J93:L93"/>
    <mergeCell ref="U93:X93"/>
    <mergeCell ref="C92:D92"/>
    <mergeCell ref="J92:L92"/>
    <mergeCell ref="U92:X92"/>
    <mergeCell ref="C91:D91"/>
    <mergeCell ref="J91:L91"/>
    <mergeCell ref="U91:X91"/>
    <mergeCell ref="C90:D90"/>
    <mergeCell ref="J90:L90"/>
    <mergeCell ref="U90:X90"/>
    <mergeCell ref="C89:D89"/>
    <mergeCell ref="J89:L89"/>
    <mergeCell ref="U89:X89"/>
    <mergeCell ref="C88:D88"/>
    <mergeCell ref="J88:L88"/>
    <mergeCell ref="U88:X88"/>
    <mergeCell ref="C87:D87"/>
    <mergeCell ref="J87:L87"/>
    <mergeCell ref="U87:X87"/>
    <mergeCell ref="C86:D86"/>
    <mergeCell ref="J86:L86"/>
    <mergeCell ref="U86:X86"/>
    <mergeCell ref="C85:D85"/>
    <mergeCell ref="J85:L85"/>
    <mergeCell ref="U85:X85"/>
    <mergeCell ref="C84:D84"/>
    <mergeCell ref="J84:L84"/>
    <mergeCell ref="U84:X84"/>
    <mergeCell ref="C83:D83"/>
    <mergeCell ref="J83:L83"/>
    <mergeCell ref="U83:X83"/>
    <mergeCell ref="C82:D82"/>
    <mergeCell ref="J82:L82"/>
    <mergeCell ref="U82:X82"/>
    <mergeCell ref="C81:D81"/>
    <mergeCell ref="J81:L81"/>
    <mergeCell ref="U81:X81"/>
    <mergeCell ref="C80:D80"/>
    <mergeCell ref="J80:L80"/>
    <mergeCell ref="U80:X80"/>
    <mergeCell ref="C79:D79"/>
    <mergeCell ref="J79:L79"/>
    <mergeCell ref="U79:X79"/>
    <mergeCell ref="C78:D78"/>
    <mergeCell ref="J78:L78"/>
    <mergeCell ref="U78:X78"/>
    <mergeCell ref="C77:D77"/>
    <mergeCell ref="J77:L77"/>
    <mergeCell ref="U77:X77"/>
    <mergeCell ref="C76:D76"/>
    <mergeCell ref="J76:L76"/>
    <mergeCell ref="U76:X76"/>
    <mergeCell ref="C75:D75"/>
    <mergeCell ref="J75:L75"/>
    <mergeCell ref="U75:X75"/>
    <mergeCell ref="C74:D74"/>
    <mergeCell ref="J74:L74"/>
    <mergeCell ref="U74:X74"/>
    <mergeCell ref="C73:D73"/>
    <mergeCell ref="J73:L73"/>
    <mergeCell ref="U73:X73"/>
    <mergeCell ref="C72:D72"/>
    <mergeCell ref="J72:L72"/>
    <mergeCell ref="U72:X72"/>
    <mergeCell ref="C71:D71"/>
    <mergeCell ref="J71:L71"/>
    <mergeCell ref="U71:X71"/>
    <mergeCell ref="C70:D70"/>
    <mergeCell ref="J70:L70"/>
    <mergeCell ref="U70:X70"/>
    <mergeCell ref="C69:D69"/>
    <mergeCell ref="J69:L69"/>
    <mergeCell ref="U69:X69"/>
    <mergeCell ref="C68:D68"/>
    <mergeCell ref="J68:L68"/>
    <mergeCell ref="U68:X68"/>
    <mergeCell ref="C67:D67"/>
    <mergeCell ref="J67:L67"/>
    <mergeCell ref="U67:X67"/>
    <mergeCell ref="C66:D66"/>
    <mergeCell ref="J66:L66"/>
    <mergeCell ref="U66:X66"/>
    <mergeCell ref="C65:D65"/>
    <mergeCell ref="J65:L65"/>
    <mergeCell ref="U65:X65"/>
    <mergeCell ref="C64:D64"/>
    <mergeCell ref="J64:L64"/>
    <mergeCell ref="U64:X64"/>
    <mergeCell ref="C63:D63"/>
    <mergeCell ref="J63:L63"/>
    <mergeCell ref="U63:X63"/>
    <mergeCell ref="C62:D62"/>
    <mergeCell ref="J62:L62"/>
    <mergeCell ref="U62:X62"/>
    <mergeCell ref="C61:D61"/>
    <mergeCell ref="J61:L61"/>
    <mergeCell ref="U61:X61"/>
    <mergeCell ref="C60:D60"/>
    <mergeCell ref="J60:L60"/>
    <mergeCell ref="U60:X60"/>
    <mergeCell ref="C59:D59"/>
    <mergeCell ref="J59:L59"/>
    <mergeCell ref="U59:X59"/>
    <mergeCell ref="C58:D58"/>
    <mergeCell ref="J58:L58"/>
    <mergeCell ref="U58:X58"/>
    <mergeCell ref="C57:D57"/>
    <mergeCell ref="J57:L57"/>
    <mergeCell ref="U57:X57"/>
    <mergeCell ref="C56:D56"/>
    <mergeCell ref="J56:L56"/>
    <mergeCell ref="U56:X56"/>
    <mergeCell ref="C55:D55"/>
    <mergeCell ref="J55:L55"/>
    <mergeCell ref="U55:X55"/>
    <mergeCell ref="C54:D54"/>
    <mergeCell ref="J54:L54"/>
    <mergeCell ref="U54:X54"/>
    <mergeCell ref="C53:D53"/>
    <mergeCell ref="J53:L53"/>
    <mergeCell ref="U53:X53"/>
    <mergeCell ref="C52:D52"/>
    <mergeCell ref="J52:L52"/>
    <mergeCell ref="U52:X52"/>
    <mergeCell ref="C51:D51"/>
    <mergeCell ref="J51:L51"/>
    <mergeCell ref="U51:X51"/>
    <mergeCell ref="C50:D50"/>
    <mergeCell ref="J50:L50"/>
    <mergeCell ref="U50:X50"/>
    <mergeCell ref="C49:D49"/>
    <mergeCell ref="J49:L49"/>
    <mergeCell ref="U49:X49"/>
    <mergeCell ref="C48:D48"/>
    <mergeCell ref="J48:L48"/>
    <mergeCell ref="U48:X48"/>
    <mergeCell ref="C47:D47"/>
    <mergeCell ref="J47:L47"/>
    <mergeCell ref="U47:X47"/>
    <mergeCell ref="C46:D46"/>
    <mergeCell ref="J46:L46"/>
    <mergeCell ref="U46:X46"/>
    <mergeCell ref="C45:D45"/>
    <mergeCell ref="J45:L45"/>
    <mergeCell ref="U45:X45"/>
    <mergeCell ref="C44:D44"/>
    <mergeCell ref="J44:L44"/>
    <mergeCell ref="U44:X44"/>
    <mergeCell ref="C43:D43"/>
    <mergeCell ref="J43:L43"/>
    <mergeCell ref="U43:X43"/>
    <mergeCell ref="C42:D42"/>
    <mergeCell ref="J42:L42"/>
    <mergeCell ref="U42:X42"/>
    <mergeCell ref="C41:D41"/>
    <mergeCell ref="J41:L41"/>
    <mergeCell ref="U41:X41"/>
    <mergeCell ref="C40:D40"/>
    <mergeCell ref="J40:L40"/>
    <mergeCell ref="U40:X40"/>
    <mergeCell ref="C39:D39"/>
    <mergeCell ref="J39:L39"/>
    <mergeCell ref="U39:X39"/>
    <mergeCell ref="C38:D38"/>
    <mergeCell ref="J38:L38"/>
    <mergeCell ref="U38:X38"/>
    <mergeCell ref="C37:D37"/>
    <mergeCell ref="J37:L37"/>
    <mergeCell ref="U37:X37"/>
    <mergeCell ref="C36:D36"/>
    <mergeCell ref="J36:L36"/>
    <mergeCell ref="U36:X36"/>
    <mergeCell ref="C35:D35"/>
    <mergeCell ref="J35:L35"/>
    <mergeCell ref="U35:X35"/>
    <mergeCell ref="C31:D31"/>
    <mergeCell ref="J31:L31"/>
    <mergeCell ref="U31:X31"/>
    <mergeCell ref="C34:D34"/>
    <mergeCell ref="J34:L34"/>
    <mergeCell ref="U34:X34"/>
    <mergeCell ref="C33:D33"/>
    <mergeCell ref="J33:L33"/>
    <mergeCell ref="U33:X33"/>
    <mergeCell ref="C32:D32"/>
    <mergeCell ref="J32:L32"/>
    <mergeCell ref="U32:X32"/>
  </mergeCells>
  <phoneticPr fontId="7"/>
  <dataValidations count="1">
    <dataValidation type="list" errorStyle="warning" allowBlank="1" showInputMessage="1" showErrorMessage="1" error="選択出来ません" sqref="H9:H121"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I9:I121</xm:sqref>
        </x14:dataValidation>
        <x14:dataValidation type="list" allowBlank="1" showInputMessage="1" showErrorMessage="1" xr:uid="{00000000-0002-0000-0600-000006000000}">
          <x14:formula1>
            <xm:f>'(参考)リスト'!$J$16:$J$18</xm:f>
          </x14:formula1>
          <xm:sqref>T9:T121</xm:sqref>
        </x14:dataValidation>
        <x14:dataValidation type="list" allowBlank="1" showInputMessage="1" showErrorMessage="1" xr:uid="{00000000-0002-0000-0600-000007000000}">
          <x14:formula1>
            <xm:f>'(参考)リスト'!$H$16:$H$17</xm:f>
          </x14:formula1>
          <xm:sqref>R9:R121</xm:sqref>
        </x14:dataValidation>
        <x14:dataValidation type="list" allowBlank="1" showInputMessage="1" showErrorMessage="1" xr:uid="{00000000-0002-0000-0600-000008000000}">
          <x14:formula1>
            <xm:f>'(参考)リスト'!$I$16:$I$18</xm:f>
          </x14:formula1>
          <xm:sqref>S9:S121</xm:sqref>
        </x14:dataValidation>
        <x14:dataValidation type="list" allowBlank="1" showInputMessage="1" showErrorMessage="1" xr:uid="{00000000-0002-0000-0600-00000C000000}">
          <x14:formula1>
            <xm:f>'(参考)リスト'!$F$16:$F$21</xm:f>
          </x14:formula1>
          <xm:sqref>O9:Q121</xm:sqref>
        </x14:dataValidation>
        <x14:dataValidation type="list" showInputMessage="1" showErrorMessage="1" xr:uid="{029E4745-3D5D-4892-8FDA-530343C9ED98}">
          <x14:formula1>
            <xm:f>'(参考)リスト'!$B$16:$B$21</xm:f>
          </x14:formula1>
          <xm:sqref>G9:G121</xm:sqref>
        </x14:dataValidation>
        <x14:dataValidation type="list" allowBlank="1" showInputMessage="1" showErrorMessage="1" xr:uid="{91402F3D-BA0A-4172-8B61-7890E57CE66D}">
          <x14:formula1>
            <xm:f>'(参考)リスト'!$E$16:$E$27</xm:f>
          </x14:formula1>
          <xm:sqref>J9:L121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73" t="s">
        <v>243</v>
      </c>
      <c r="C2" s="473"/>
      <c r="D2" s="473"/>
      <c r="E2" s="473"/>
      <c r="F2" s="473"/>
      <c r="G2" s="473"/>
      <c r="H2" s="473"/>
      <c r="I2" s="473"/>
      <c r="J2" s="567"/>
      <c r="K2" s="567"/>
      <c r="L2" s="567"/>
      <c r="M2" s="567"/>
      <c r="N2" s="567"/>
      <c r="O2" s="567"/>
      <c r="P2" s="567"/>
      <c r="Q2" s="567"/>
      <c r="R2" s="567"/>
      <c r="S2" s="567"/>
      <c r="T2" s="567"/>
      <c r="U2" s="567"/>
      <c r="V2" s="567"/>
    </row>
    <row r="3" spans="2:24" ht="20.100000000000001" customHeight="1" x14ac:dyDescent="0.15">
      <c r="B3" s="345" t="s">
        <v>180</v>
      </c>
      <c r="C3" s="359"/>
      <c r="D3" s="359"/>
      <c r="E3" s="360"/>
      <c r="F3" s="607" t="s">
        <v>587</v>
      </c>
      <c r="G3" s="608"/>
      <c r="H3" s="608"/>
      <c r="I3" s="609"/>
      <c r="J3" s="85" t="s">
        <v>179</v>
      </c>
      <c r="K3" s="279" t="s">
        <v>591</v>
      </c>
      <c r="L3" s="280"/>
      <c r="M3" s="265" t="s">
        <v>453</v>
      </c>
      <c r="N3" s="267"/>
      <c r="O3" s="592" t="s">
        <v>598</v>
      </c>
      <c r="P3" s="508"/>
      <c r="Q3" s="508"/>
      <c r="R3" s="610"/>
      <c r="S3" s="486" t="s">
        <v>185</v>
      </c>
      <c r="T3" s="487"/>
      <c r="U3" s="487"/>
      <c r="V3" s="488"/>
      <c r="W3" s="492">
        <v>45840</v>
      </c>
      <c r="X3" s="589"/>
    </row>
    <row r="4" spans="2:24" ht="20.100000000000001" customHeight="1" x14ac:dyDescent="0.15">
      <c r="B4" s="281" t="s">
        <v>0</v>
      </c>
      <c r="C4" s="282"/>
      <c r="D4" s="282"/>
      <c r="E4" s="283"/>
      <c r="F4" s="603" t="s">
        <v>589</v>
      </c>
      <c r="G4" s="604"/>
      <c r="H4" s="604"/>
      <c r="I4" s="605"/>
      <c r="J4" s="86" t="s">
        <v>1</v>
      </c>
      <c r="K4" s="279" t="s">
        <v>594</v>
      </c>
      <c r="L4" s="280"/>
      <c r="M4" s="268"/>
      <c r="N4" s="270"/>
      <c r="O4" s="594" t="s">
        <v>599</v>
      </c>
      <c r="P4" s="509"/>
      <c r="Q4" s="509"/>
      <c r="R4" s="606"/>
      <c r="S4" s="586"/>
      <c r="T4" s="587"/>
      <c r="U4" s="587"/>
      <c r="V4" s="588"/>
      <c r="W4" s="590"/>
      <c r="X4" s="591"/>
    </row>
    <row r="5" spans="2:24" ht="30" customHeight="1" x14ac:dyDescent="0.15">
      <c r="B5" s="290" t="s">
        <v>204</v>
      </c>
      <c r="C5" s="572" t="s">
        <v>29</v>
      </c>
      <c r="D5" s="573"/>
      <c r="E5" s="570" t="s">
        <v>178</v>
      </c>
      <c r="F5" s="570" t="s">
        <v>172</v>
      </c>
      <c r="G5" s="572" t="s">
        <v>177</v>
      </c>
      <c r="H5" s="599"/>
      <c r="I5" s="600"/>
      <c r="J5" s="345" t="s">
        <v>176</v>
      </c>
      <c r="K5" s="359"/>
      <c r="L5" s="359"/>
      <c r="M5" s="359"/>
      <c r="N5" s="518" t="s">
        <v>204</v>
      </c>
      <c r="O5" s="561"/>
      <c r="P5" s="554" t="s">
        <v>216</v>
      </c>
      <c r="Q5" s="558"/>
      <c r="R5" s="558"/>
      <c r="S5" s="558"/>
      <c r="T5" s="558"/>
      <c r="U5" s="555"/>
      <c r="V5" s="554" t="s">
        <v>168</v>
      </c>
      <c r="W5" s="558"/>
      <c r="X5" s="555"/>
    </row>
    <row r="6" spans="2:24" ht="16.5" customHeight="1" x14ac:dyDescent="0.15">
      <c r="B6" s="290"/>
      <c r="C6" s="613"/>
      <c r="D6" s="573"/>
      <c r="E6" s="616"/>
      <c r="F6" s="616"/>
      <c r="G6" s="554" t="s">
        <v>189</v>
      </c>
      <c r="H6" s="555"/>
      <c r="I6" s="501" t="s">
        <v>166</v>
      </c>
      <c r="J6" s="477" t="s">
        <v>175</v>
      </c>
      <c r="K6" s="477"/>
      <c r="L6" s="580" t="s">
        <v>174</v>
      </c>
      <c r="M6" s="580"/>
      <c r="N6" s="501" t="s">
        <v>227</v>
      </c>
      <c r="O6" s="579"/>
      <c r="P6" s="596" t="s">
        <v>164</v>
      </c>
      <c r="Q6" s="501" t="s">
        <v>215</v>
      </c>
      <c r="R6" s="501"/>
      <c r="S6" s="501"/>
      <c r="T6" s="501"/>
      <c r="U6" s="501"/>
      <c r="V6" s="572"/>
      <c r="W6" s="599"/>
      <c r="X6" s="600"/>
    </row>
    <row r="7" spans="2:24" ht="16.5" customHeight="1" x14ac:dyDescent="0.15">
      <c r="B7" s="290"/>
      <c r="C7" s="614"/>
      <c r="D7" s="615"/>
      <c r="E7" s="617"/>
      <c r="F7" s="617"/>
      <c r="G7" s="556"/>
      <c r="H7" s="557"/>
      <c r="I7" s="579"/>
      <c r="J7" s="578"/>
      <c r="K7" s="578"/>
      <c r="L7" s="578"/>
      <c r="M7" s="578"/>
      <c r="N7" s="27" t="s">
        <v>219</v>
      </c>
      <c r="O7" s="27" t="s">
        <v>221</v>
      </c>
      <c r="P7" s="601"/>
      <c r="Q7" s="579"/>
      <c r="R7" s="579"/>
      <c r="S7" s="579"/>
      <c r="T7" s="579"/>
      <c r="U7" s="579"/>
      <c r="V7" s="87"/>
      <c r="W7" s="88"/>
      <c r="X7" s="89"/>
    </row>
    <row r="8" spans="2:24" ht="15.95" customHeight="1" x14ac:dyDescent="0.15">
      <c r="B8" s="290"/>
      <c r="C8" s="611"/>
      <c r="D8" s="612"/>
      <c r="E8" s="203"/>
      <c r="F8" s="204"/>
      <c r="G8" s="178"/>
      <c r="H8" s="178"/>
      <c r="I8" s="178"/>
      <c r="J8" s="260"/>
      <c r="K8" s="551"/>
      <c r="L8" s="602"/>
      <c r="M8" s="583"/>
      <c r="N8" s="178"/>
      <c r="O8" s="178"/>
      <c r="P8" s="181"/>
      <c r="Q8" s="260"/>
      <c r="R8" s="551"/>
      <c r="S8" s="551"/>
      <c r="T8" s="551"/>
      <c r="U8" s="551"/>
      <c r="V8" s="254"/>
      <c r="W8" s="597"/>
      <c r="X8" s="598"/>
    </row>
    <row r="9" spans="2:24" ht="15.95" customHeight="1" x14ac:dyDescent="0.15">
      <c r="B9" s="290"/>
      <c r="C9" s="611"/>
      <c r="D9" s="612"/>
      <c r="E9" s="203"/>
      <c r="F9" s="204"/>
      <c r="G9" s="178"/>
      <c r="H9" s="178"/>
      <c r="I9" s="178"/>
      <c r="J9" s="260"/>
      <c r="K9" s="551"/>
      <c r="L9" s="602"/>
      <c r="M9" s="583"/>
      <c r="N9" s="178"/>
      <c r="O9" s="178"/>
      <c r="P9" s="181"/>
      <c r="Q9" s="260"/>
      <c r="R9" s="551"/>
      <c r="S9" s="551"/>
      <c r="T9" s="551"/>
      <c r="U9" s="551"/>
      <c r="V9" s="257"/>
      <c r="W9" s="582"/>
      <c r="X9" s="583"/>
    </row>
    <row r="10" spans="2:24" ht="15.95" customHeight="1" x14ac:dyDescent="0.15">
      <c r="B10" s="290"/>
      <c r="C10" s="611"/>
      <c r="D10" s="612"/>
      <c r="E10" s="203"/>
      <c r="F10" s="204"/>
      <c r="G10" s="178"/>
      <c r="H10" s="178"/>
      <c r="I10" s="178"/>
      <c r="J10" s="260"/>
      <c r="K10" s="551"/>
      <c r="L10" s="602"/>
      <c r="M10" s="583"/>
      <c r="N10" s="178"/>
      <c r="O10" s="178"/>
      <c r="P10" s="181"/>
      <c r="Q10" s="260"/>
      <c r="R10" s="551"/>
      <c r="S10" s="551"/>
      <c r="T10" s="551"/>
      <c r="U10" s="551"/>
      <c r="V10" s="254"/>
      <c r="W10" s="597"/>
      <c r="X10" s="598"/>
    </row>
    <row r="11" spans="2:24" ht="15.95" customHeight="1" x14ac:dyDescent="0.15">
      <c r="B11" s="290"/>
      <c r="C11" s="611"/>
      <c r="D11" s="612"/>
      <c r="E11" s="203"/>
      <c r="F11" s="204"/>
      <c r="G11" s="178"/>
      <c r="H11" s="178"/>
      <c r="I11" s="178"/>
      <c r="J11" s="260"/>
      <c r="K11" s="551"/>
      <c r="L11" s="602"/>
      <c r="M11" s="583"/>
      <c r="N11" s="178"/>
      <c r="O11" s="178"/>
      <c r="P11" s="181"/>
      <c r="Q11" s="260"/>
      <c r="R11" s="551"/>
      <c r="S11" s="551"/>
      <c r="T11" s="551"/>
      <c r="U11" s="551"/>
      <c r="V11" s="254"/>
      <c r="W11" s="597"/>
      <c r="X11" s="598"/>
    </row>
    <row r="12" spans="2:24" ht="15.95" customHeight="1" x14ac:dyDescent="0.15">
      <c r="B12" s="290"/>
      <c r="C12" s="611"/>
      <c r="D12" s="612"/>
      <c r="E12" s="203"/>
      <c r="F12" s="204"/>
      <c r="G12" s="178"/>
      <c r="H12" s="178"/>
      <c r="I12" s="178"/>
      <c r="J12" s="260"/>
      <c r="K12" s="551"/>
      <c r="L12" s="602"/>
      <c r="M12" s="583"/>
      <c r="N12" s="178"/>
      <c r="O12" s="178"/>
      <c r="P12" s="181"/>
      <c r="Q12" s="260"/>
      <c r="R12" s="551"/>
      <c r="S12" s="551"/>
      <c r="T12" s="551"/>
      <c r="U12" s="551"/>
      <c r="V12" s="254"/>
      <c r="W12" s="597"/>
      <c r="X12" s="598"/>
    </row>
    <row r="13" spans="2:24" ht="15.95" customHeight="1" x14ac:dyDescent="0.15">
      <c r="B13" s="290"/>
      <c r="C13" s="611"/>
      <c r="D13" s="612"/>
      <c r="E13" s="203"/>
      <c r="F13" s="204"/>
      <c r="G13" s="178"/>
      <c r="H13" s="178"/>
      <c r="I13" s="178"/>
      <c r="J13" s="260"/>
      <c r="K13" s="551"/>
      <c r="L13" s="260"/>
      <c r="M13" s="551"/>
      <c r="N13" s="178"/>
      <c r="O13" s="178"/>
      <c r="P13" s="181"/>
      <c r="Q13" s="260"/>
      <c r="R13" s="551"/>
      <c r="S13" s="551"/>
      <c r="T13" s="551"/>
      <c r="U13" s="551"/>
      <c r="V13" s="254"/>
      <c r="W13" s="597"/>
      <c r="X13" s="598"/>
    </row>
    <row r="14" spans="2:24" ht="15.95" customHeight="1" x14ac:dyDescent="0.15">
      <c r="B14" s="290"/>
      <c r="C14" s="611"/>
      <c r="D14" s="612"/>
      <c r="E14" s="203"/>
      <c r="F14" s="204"/>
      <c r="G14" s="178"/>
      <c r="H14" s="178"/>
      <c r="I14" s="178"/>
      <c r="J14" s="260"/>
      <c r="K14" s="551"/>
      <c r="L14" s="260"/>
      <c r="M14" s="551"/>
      <c r="N14" s="178"/>
      <c r="O14" s="178"/>
      <c r="P14" s="181"/>
      <c r="Q14" s="260"/>
      <c r="R14" s="551"/>
      <c r="S14" s="551"/>
      <c r="T14" s="551"/>
      <c r="U14" s="551"/>
      <c r="V14" s="254"/>
      <c r="W14" s="597"/>
      <c r="X14" s="598"/>
    </row>
    <row r="15" spans="2:24" ht="15.95" customHeight="1" x14ac:dyDescent="0.15">
      <c r="B15" s="290"/>
      <c r="C15" s="611"/>
      <c r="D15" s="612"/>
      <c r="E15" s="203"/>
      <c r="F15" s="204"/>
      <c r="G15" s="178"/>
      <c r="H15" s="178"/>
      <c r="I15" s="178"/>
      <c r="J15" s="260"/>
      <c r="K15" s="551"/>
      <c r="L15" s="260"/>
      <c r="M15" s="551"/>
      <c r="N15" s="178"/>
      <c r="O15" s="178"/>
      <c r="P15" s="181"/>
      <c r="Q15" s="260"/>
      <c r="R15" s="551"/>
      <c r="S15" s="551"/>
      <c r="T15" s="551"/>
      <c r="U15" s="551"/>
      <c r="V15" s="254"/>
      <c r="W15" s="597"/>
      <c r="X15" s="598"/>
    </row>
    <row r="16" spans="2:24" ht="15.95" customHeight="1" x14ac:dyDescent="0.15">
      <c r="B16" s="290"/>
      <c r="C16" s="611"/>
      <c r="D16" s="612"/>
      <c r="E16" s="203"/>
      <c r="F16" s="204"/>
      <c r="G16" s="178"/>
      <c r="H16" s="178"/>
      <c r="I16" s="178"/>
      <c r="J16" s="260"/>
      <c r="K16" s="551"/>
      <c r="L16" s="260"/>
      <c r="M16" s="551"/>
      <c r="N16" s="178"/>
      <c r="O16" s="178"/>
      <c r="P16" s="181"/>
      <c r="Q16" s="260"/>
      <c r="R16" s="551"/>
      <c r="S16" s="551"/>
      <c r="T16" s="551"/>
      <c r="U16" s="551"/>
      <c r="V16" s="254"/>
      <c r="W16" s="597"/>
      <c r="X16" s="598"/>
    </row>
    <row r="17" spans="2:24" ht="15.95" customHeight="1" x14ac:dyDescent="0.15">
      <c r="B17" s="290"/>
      <c r="C17" s="611"/>
      <c r="D17" s="612"/>
      <c r="E17" s="203"/>
      <c r="F17" s="204"/>
      <c r="G17" s="178"/>
      <c r="H17" s="178"/>
      <c r="I17" s="178"/>
      <c r="J17" s="260"/>
      <c r="K17" s="551"/>
      <c r="L17" s="260"/>
      <c r="M17" s="551"/>
      <c r="N17" s="178"/>
      <c r="O17" s="178"/>
      <c r="P17" s="181"/>
      <c r="Q17" s="260"/>
      <c r="R17" s="551"/>
      <c r="S17" s="551"/>
      <c r="T17" s="551"/>
      <c r="U17" s="551"/>
      <c r="V17" s="254"/>
      <c r="W17" s="597"/>
      <c r="X17" s="598"/>
    </row>
    <row r="18" spans="2:24" ht="15.95" customHeight="1" x14ac:dyDescent="0.15">
      <c r="B18" s="290"/>
      <c r="C18" s="611"/>
      <c r="D18" s="612"/>
      <c r="E18" s="203"/>
      <c r="F18" s="204"/>
      <c r="G18" s="178"/>
      <c r="H18" s="178"/>
      <c r="I18" s="178"/>
      <c r="J18" s="260"/>
      <c r="K18" s="551"/>
      <c r="L18" s="260"/>
      <c r="M18" s="551"/>
      <c r="N18" s="178"/>
      <c r="O18" s="178"/>
      <c r="P18" s="181"/>
      <c r="Q18" s="260"/>
      <c r="R18" s="551"/>
      <c r="S18" s="551"/>
      <c r="T18" s="551"/>
      <c r="U18" s="551"/>
      <c r="V18" s="254"/>
      <c r="W18" s="597"/>
      <c r="X18" s="598"/>
    </row>
    <row r="19" spans="2:24" ht="15.95" customHeight="1" x14ac:dyDescent="0.15">
      <c r="B19" s="290"/>
      <c r="C19" s="611"/>
      <c r="D19" s="612"/>
      <c r="E19" s="203"/>
      <c r="F19" s="204"/>
      <c r="G19" s="178"/>
      <c r="H19" s="178"/>
      <c r="I19" s="178"/>
      <c r="J19" s="260"/>
      <c r="K19" s="551"/>
      <c r="L19" s="260"/>
      <c r="M19" s="551"/>
      <c r="N19" s="178"/>
      <c r="O19" s="178"/>
      <c r="P19" s="181"/>
      <c r="Q19" s="260"/>
      <c r="R19" s="551"/>
      <c r="S19" s="551"/>
      <c r="T19" s="551"/>
      <c r="U19" s="551"/>
      <c r="V19" s="254"/>
      <c r="W19" s="597"/>
      <c r="X19" s="598"/>
    </row>
    <row r="20" spans="2:24" ht="15.95" customHeight="1" x14ac:dyDescent="0.15">
      <c r="B20" s="290"/>
      <c r="C20" s="611"/>
      <c r="D20" s="612"/>
      <c r="E20" s="203"/>
      <c r="F20" s="204"/>
      <c r="G20" s="178"/>
      <c r="H20" s="178"/>
      <c r="I20" s="178"/>
      <c r="J20" s="260"/>
      <c r="K20" s="551"/>
      <c r="L20" s="260"/>
      <c r="M20" s="551"/>
      <c r="N20" s="178"/>
      <c r="O20" s="178"/>
      <c r="P20" s="181"/>
      <c r="Q20" s="260"/>
      <c r="R20" s="551"/>
      <c r="S20" s="551"/>
      <c r="T20" s="551"/>
      <c r="U20" s="551"/>
      <c r="V20" s="254"/>
      <c r="W20" s="597"/>
      <c r="X20" s="598"/>
    </row>
    <row r="21" spans="2:24" ht="15.95" customHeight="1" x14ac:dyDescent="0.15">
      <c r="B21" s="290"/>
      <c r="C21" s="611"/>
      <c r="D21" s="612"/>
      <c r="E21" s="203"/>
      <c r="F21" s="204"/>
      <c r="G21" s="178"/>
      <c r="H21" s="178"/>
      <c r="I21" s="178"/>
      <c r="J21" s="260"/>
      <c r="K21" s="551"/>
      <c r="L21" s="260"/>
      <c r="M21" s="551"/>
      <c r="N21" s="178"/>
      <c r="O21" s="178"/>
      <c r="P21" s="181"/>
      <c r="Q21" s="260"/>
      <c r="R21" s="551"/>
      <c r="S21" s="551"/>
      <c r="T21" s="551"/>
      <c r="U21" s="551"/>
      <c r="V21" s="254"/>
      <c r="W21" s="597"/>
      <c r="X21" s="598"/>
    </row>
    <row r="22" spans="2:24" ht="15.95" customHeight="1" x14ac:dyDescent="0.15">
      <c r="B22" s="290"/>
      <c r="C22" s="611"/>
      <c r="D22" s="612"/>
      <c r="E22" s="203"/>
      <c r="F22" s="204"/>
      <c r="G22" s="178"/>
      <c r="H22" s="178"/>
      <c r="I22" s="178"/>
      <c r="J22" s="260"/>
      <c r="K22" s="551"/>
      <c r="L22" s="260"/>
      <c r="M22" s="551"/>
      <c r="N22" s="178"/>
      <c r="O22" s="178"/>
      <c r="P22" s="181"/>
      <c r="Q22" s="260"/>
      <c r="R22" s="551"/>
      <c r="S22" s="551"/>
      <c r="T22" s="551"/>
      <c r="U22" s="551"/>
      <c r="V22" s="254"/>
      <c r="W22" s="597"/>
      <c r="X22" s="598"/>
    </row>
    <row r="23" spans="2:24" ht="15.95" customHeight="1" x14ac:dyDescent="0.15">
      <c r="B23" s="290"/>
      <c r="C23" s="611"/>
      <c r="D23" s="612"/>
      <c r="E23" s="203"/>
      <c r="F23" s="204"/>
      <c r="G23" s="178"/>
      <c r="H23" s="178"/>
      <c r="I23" s="178"/>
      <c r="J23" s="260"/>
      <c r="K23" s="551"/>
      <c r="L23" s="260"/>
      <c r="M23" s="551"/>
      <c r="N23" s="178"/>
      <c r="O23" s="178"/>
      <c r="P23" s="181"/>
      <c r="Q23" s="260"/>
      <c r="R23" s="551"/>
      <c r="S23" s="551"/>
      <c r="T23" s="551"/>
      <c r="U23" s="551"/>
      <c r="V23" s="254"/>
      <c r="W23" s="597"/>
      <c r="X23" s="598"/>
    </row>
    <row r="24" spans="2:24" ht="15.95" customHeight="1" x14ac:dyDescent="0.15">
      <c r="B24" s="290"/>
      <c r="C24" s="611"/>
      <c r="D24" s="612"/>
      <c r="E24" s="203"/>
      <c r="F24" s="204"/>
      <c r="G24" s="178"/>
      <c r="H24" s="178"/>
      <c r="I24" s="178"/>
      <c r="J24" s="260"/>
      <c r="K24" s="551"/>
      <c r="L24" s="260"/>
      <c r="M24" s="551"/>
      <c r="N24" s="178"/>
      <c r="O24" s="178"/>
      <c r="P24" s="181"/>
      <c r="Q24" s="260"/>
      <c r="R24" s="551"/>
      <c r="S24" s="551"/>
      <c r="T24" s="551"/>
      <c r="U24" s="551"/>
      <c r="V24" s="254"/>
      <c r="W24" s="597"/>
      <c r="X24" s="598"/>
    </row>
    <row r="25" spans="2:24" ht="15.95" customHeight="1" x14ac:dyDescent="0.15">
      <c r="B25" s="290"/>
      <c r="C25" s="611"/>
      <c r="D25" s="612"/>
      <c r="E25" s="203"/>
      <c r="F25" s="204"/>
      <c r="G25" s="178"/>
      <c r="H25" s="178"/>
      <c r="I25" s="178"/>
      <c r="J25" s="260"/>
      <c r="K25" s="551"/>
      <c r="L25" s="260"/>
      <c r="M25" s="551"/>
      <c r="N25" s="178"/>
      <c r="O25" s="178"/>
      <c r="P25" s="181"/>
      <c r="Q25" s="260"/>
      <c r="R25" s="551"/>
      <c r="S25" s="551"/>
      <c r="T25" s="551"/>
      <c r="U25" s="551"/>
      <c r="V25" s="254"/>
      <c r="W25" s="597"/>
      <c r="X25" s="598"/>
    </row>
    <row r="26" spans="2:24" ht="15.95" customHeight="1" x14ac:dyDescent="0.15">
      <c r="B26" s="290"/>
      <c r="C26" s="611"/>
      <c r="D26" s="612"/>
      <c r="E26" s="203"/>
      <c r="F26" s="204"/>
      <c r="G26" s="178"/>
      <c r="H26" s="178"/>
      <c r="I26" s="178"/>
      <c r="J26" s="260"/>
      <c r="K26" s="551"/>
      <c r="L26" s="260"/>
      <c r="M26" s="551"/>
      <c r="N26" s="178"/>
      <c r="O26" s="178"/>
      <c r="P26" s="181"/>
      <c r="Q26" s="260"/>
      <c r="R26" s="551"/>
      <c r="S26" s="551"/>
      <c r="T26" s="551"/>
      <c r="U26" s="551"/>
      <c r="V26" s="254"/>
      <c r="W26" s="597"/>
      <c r="X26" s="598"/>
    </row>
    <row r="27" spans="2:24" ht="15.95" customHeight="1" x14ac:dyDescent="0.15">
      <c r="B27" s="290"/>
      <c r="C27" s="611"/>
      <c r="D27" s="612"/>
      <c r="E27" s="203"/>
      <c r="F27" s="204"/>
      <c r="G27" s="178"/>
      <c r="H27" s="178"/>
      <c r="I27" s="178"/>
      <c r="J27" s="260"/>
      <c r="K27" s="551"/>
      <c r="L27" s="260"/>
      <c r="M27" s="551"/>
      <c r="N27" s="178"/>
      <c r="O27" s="178"/>
      <c r="P27" s="181"/>
      <c r="Q27" s="260"/>
      <c r="R27" s="551"/>
      <c r="S27" s="551"/>
      <c r="T27" s="551"/>
      <c r="U27" s="551"/>
      <c r="V27" s="254"/>
      <c r="W27" s="597"/>
      <c r="X27" s="598"/>
    </row>
    <row r="28" spans="2:24" ht="15.95" customHeight="1" x14ac:dyDescent="0.15">
      <c r="B28" s="290"/>
      <c r="C28" s="611"/>
      <c r="D28" s="612"/>
      <c r="E28" s="203"/>
      <c r="F28" s="204"/>
      <c r="G28" s="178"/>
      <c r="H28" s="178"/>
      <c r="I28" s="178"/>
      <c r="J28" s="260"/>
      <c r="K28" s="551"/>
      <c r="L28" s="260"/>
      <c r="M28" s="551"/>
      <c r="N28" s="178"/>
      <c r="O28" s="178"/>
      <c r="P28" s="181"/>
      <c r="Q28" s="260"/>
      <c r="R28" s="551"/>
      <c r="S28" s="551"/>
      <c r="T28" s="551"/>
      <c r="U28" s="551"/>
      <c r="V28" s="254"/>
      <c r="W28" s="597"/>
      <c r="X28" s="598"/>
    </row>
    <row r="29" spans="2:24" ht="15.95" customHeight="1" x14ac:dyDescent="0.15">
      <c r="B29" s="290"/>
      <c r="C29" s="611"/>
      <c r="D29" s="612"/>
      <c r="E29" s="203"/>
      <c r="F29" s="204"/>
      <c r="G29" s="178"/>
      <c r="H29" s="178"/>
      <c r="I29" s="178"/>
      <c r="J29" s="260"/>
      <c r="K29" s="551"/>
      <c r="L29" s="260"/>
      <c r="M29" s="551"/>
      <c r="N29" s="178"/>
      <c r="O29" s="178"/>
      <c r="P29" s="181"/>
      <c r="Q29" s="260"/>
      <c r="R29" s="551"/>
      <c r="S29" s="551"/>
      <c r="T29" s="551"/>
      <c r="U29" s="551"/>
      <c r="V29" s="254"/>
      <c r="W29" s="597"/>
      <c r="X29" s="598"/>
    </row>
    <row r="30" spans="2:24" ht="15.95" customHeight="1" x14ac:dyDescent="0.15">
      <c r="B30" s="290"/>
      <c r="C30" s="611"/>
      <c r="D30" s="612"/>
      <c r="E30" s="203"/>
      <c r="F30" s="204"/>
      <c r="G30" s="178"/>
      <c r="H30" s="178"/>
      <c r="I30" s="178"/>
      <c r="J30" s="260"/>
      <c r="K30" s="551"/>
      <c r="L30" s="260"/>
      <c r="M30" s="551"/>
      <c r="N30" s="178"/>
      <c r="O30" s="178"/>
      <c r="P30" s="181"/>
      <c r="Q30" s="260"/>
      <c r="R30" s="551"/>
      <c r="S30" s="551"/>
      <c r="T30" s="551"/>
      <c r="U30" s="551"/>
      <c r="V30" s="254"/>
      <c r="W30" s="597"/>
      <c r="X30" s="598"/>
    </row>
    <row r="31" spans="2:24" ht="15.95" customHeight="1" x14ac:dyDescent="0.15">
      <c r="B31" s="290"/>
      <c r="C31" s="611"/>
      <c r="D31" s="612"/>
      <c r="E31" s="203"/>
      <c r="F31" s="204"/>
      <c r="G31" s="178"/>
      <c r="H31" s="178"/>
      <c r="I31" s="178"/>
      <c r="J31" s="260"/>
      <c r="K31" s="551"/>
      <c r="L31" s="260"/>
      <c r="M31" s="551"/>
      <c r="N31" s="178"/>
      <c r="O31" s="178"/>
      <c r="P31" s="181"/>
      <c r="Q31" s="260"/>
      <c r="R31" s="551"/>
      <c r="S31" s="551"/>
      <c r="T31" s="551"/>
      <c r="U31" s="551"/>
      <c r="V31" s="254"/>
      <c r="W31" s="597"/>
      <c r="X31" s="598"/>
    </row>
    <row r="32" spans="2:24" ht="15.95" customHeight="1" x14ac:dyDescent="0.15">
      <c r="B32" s="290"/>
      <c r="C32" s="611"/>
      <c r="D32" s="612"/>
      <c r="E32" s="203"/>
      <c r="F32" s="204"/>
      <c r="G32" s="178"/>
      <c r="H32" s="178"/>
      <c r="I32" s="178"/>
      <c r="J32" s="260"/>
      <c r="K32" s="551"/>
      <c r="L32" s="260"/>
      <c r="M32" s="551"/>
      <c r="N32" s="178"/>
      <c r="O32" s="178"/>
      <c r="P32" s="181"/>
      <c r="Q32" s="260"/>
      <c r="R32" s="551"/>
      <c r="S32" s="551"/>
      <c r="T32" s="551"/>
      <c r="U32" s="551"/>
      <c r="V32" s="254"/>
      <c r="W32" s="597"/>
      <c r="X32" s="598"/>
    </row>
    <row r="33" spans="2:24" ht="15.95" customHeight="1" x14ac:dyDescent="0.15">
      <c r="B33" s="290"/>
      <c r="C33" s="611"/>
      <c r="D33" s="612"/>
      <c r="E33" s="203"/>
      <c r="F33" s="204"/>
      <c r="G33" s="178"/>
      <c r="H33" s="178"/>
      <c r="I33" s="178"/>
      <c r="J33" s="260"/>
      <c r="K33" s="551"/>
      <c r="L33" s="260"/>
      <c r="M33" s="551"/>
      <c r="N33" s="178"/>
      <c r="O33" s="178"/>
      <c r="P33" s="181"/>
      <c r="Q33" s="260"/>
      <c r="R33" s="551"/>
      <c r="S33" s="551"/>
      <c r="T33" s="551"/>
      <c r="U33" s="551"/>
      <c r="V33" s="254"/>
      <c r="W33" s="597"/>
      <c r="X33" s="598"/>
    </row>
    <row r="34" spans="2:24" ht="15.95" customHeight="1" x14ac:dyDescent="0.15">
      <c r="B34" s="290"/>
      <c r="C34" s="611"/>
      <c r="D34" s="612"/>
      <c r="E34" s="203"/>
      <c r="F34" s="204"/>
      <c r="G34" s="178"/>
      <c r="H34" s="178"/>
      <c r="I34" s="178"/>
      <c r="J34" s="260"/>
      <c r="K34" s="551"/>
      <c r="L34" s="260"/>
      <c r="M34" s="551"/>
      <c r="N34" s="178"/>
      <c r="O34" s="178"/>
      <c r="P34" s="181"/>
      <c r="Q34" s="260"/>
      <c r="R34" s="551"/>
      <c r="S34" s="551"/>
      <c r="T34" s="551"/>
      <c r="U34" s="551"/>
      <c r="V34" s="254"/>
      <c r="W34" s="597"/>
      <c r="X34" s="598"/>
    </row>
    <row r="35" spans="2:24" ht="15.95" customHeight="1" x14ac:dyDescent="0.15">
      <c r="B35" s="290"/>
      <c r="C35" s="611"/>
      <c r="D35" s="612"/>
      <c r="E35" s="203"/>
      <c r="F35" s="204"/>
      <c r="G35" s="178"/>
      <c r="H35" s="178"/>
      <c r="I35" s="178"/>
      <c r="J35" s="260"/>
      <c r="K35" s="551"/>
      <c r="L35" s="260"/>
      <c r="M35" s="551"/>
      <c r="N35" s="178"/>
      <c r="O35" s="178"/>
      <c r="P35" s="181"/>
      <c r="Q35" s="260"/>
      <c r="R35" s="551"/>
      <c r="S35" s="551"/>
      <c r="T35" s="551"/>
      <c r="U35" s="551"/>
      <c r="V35" s="254"/>
      <c r="W35" s="597"/>
      <c r="X35" s="598"/>
    </row>
    <row r="36" spans="2:24" ht="15.95" customHeight="1" x14ac:dyDescent="0.15">
      <c r="B36" s="290"/>
      <c r="C36" s="611"/>
      <c r="D36" s="612"/>
      <c r="E36" s="203"/>
      <c r="F36" s="204"/>
      <c r="G36" s="178"/>
      <c r="H36" s="178"/>
      <c r="I36" s="178"/>
      <c r="J36" s="260"/>
      <c r="K36" s="551"/>
      <c r="L36" s="260"/>
      <c r="M36" s="551"/>
      <c r="N36" s="178"/>
      <c r="O36" s="178"/>
      <c r="P36" s="181"/>
      <c r="Q36" s="260"/>
      <c r="R36" s="551"/>
      <c r="S36" s="551"/>
      <c r="T36" s="551"/>
      <c r="U36" s="551"/>
      <c r="V36" s="254"/>
      <c r="W36" s="597"/>
      <c r="X36" s="598"/>
    </row>
    <row r="37" spans="2:24" ht="15.95" customHeight="1" x14ac:dyDescent="0.15">
      <c r="B37" s="290"/>
      <c r="C37" s="611"/>
      <c r="D37" s="612"/>
      <c r="E37" s="203"/>
      <c r="F37" s="204"/>
      <c r="G37" s="178"/>
      <c r="H37" s="178"/>
      <c r="I37" s="178"/>
      <c r="J37" s="260"/>
      <c r="K37" s="551"/>
      <c r="L37" s="260"/>
      <c r="M37" s="551"/>
      <c r="N37" s="178"/>
      <c r="O37" s="178"/>
      <c r="P37" s="181"/>
      <c r="Q37" s="260"/>
      <c r="R37" s="551"/>
      <c r="S37" s="551"/>
      <c r="T37" s="551"/>
      <c r="U37" s="551"/>
      <c r="V37" s="254"/>
      <c r="W37" s="597"/>
      <c r="X37" s="598"/>
    </row>
    <row r="38" spans="2:24" ht="15.95" customHeight="1" x14ac:dyDescent="0.15">
      <c r="B38" s="290"/>
      <c r="C38" s="611"/>
      <c r="D38" s="612"/>
      <c r="E38" s="203"/>
      <c r="F38" s="204"/>
      <c r="G38" s="178"/>
      <c r="H38" s="178"/>
      <c r="I38" s="178"/>
      <c r="J38" s="260"/>
      <c r="K38" s="551"/>
      <c r="L38" s="260"/>
      <c r="M38" s="551"/>
      <c r="N38" s="178"/>
      <c r="O38" s="178"/>
      <c r="P38" s="181"/>
      <c r="Q38" s="260"/>
      <c r="R38" s="551"/>
      <c r="S38" s="551"/>
      <c r="T38" s="551"/>
      <c r="U38" s="551"/>
      <c r="V38" s="254"/>
      <c r="W38" s="597"/>
      <c r="X38" s="598"/>
    </row>
    <row r="39" spans="2:24" ht="15.95" customHeight="1" x14ac:dyDescent="0.15">
      <c r="B39" s="290"/>
      <c r="C39" s="611"/>
      <c r="D39" s="612"/>
      <c r="E39" s="203"/>
      <c r="F39" s="204"/>
      <c r="G39" s="178"/>
      <c r="H39" s="178"/>
      <c r="I39" s="178"/>
      <c r="J39" s="260"/>
      <c r="K39" s="551"/>
      <c r="L39" s="260"/>
      <c r="M39" s="551"/>
      <c r="N39" s="178"/>
      <c r="O39" s="178"/>
      <c r="P39" s="181"/>
      <c r="Q39" s="260"/>
      <c r="R39" s="551"/>
      <c r="S39" s="551"/>
      <c r="T39" s="551"/>
      <c r="U39" s="551"/>
      <c r="V39" s="254"/>
      <c r="W39" s="597"/>
      <c r="X39" s="598"/>
    </row>
    <row r="40" spans="2:24" ht="15.95" customHeight="1" x14ac:dyDescent="0.15">
      <c r="B40" s="290"/>
      <c r="C40" s="611"/>
      <c r="D40" s="612"/>
      <c r="E40" s="203"/>
      <c r="F40" s="204"/>
      <c r="G40" s="178"/>
      <c r="H40" s="178"/>
      <c r="I40" s="178"/>
      <c r="J40" s="260"/>
      <c r="K40" s="551"/>
      <c r="L40" s="260"/>
      <c r="M40" s="551"/>
      <c r="N40" s="178"/>
      <c r="O40" s="178"/>
      <c r="P40" s="181"/>
      <c r="Q40" s="260"/>
      <c r="R40" s="551"/>
      <c r="S40" s="551"/>
      <c r="T40" s="551"/>
      <c r="U40" s="551"/>
      <c r="V40" s="254"/>
      <c r="W40" s="597"/>
      <c r="X40" s="598"/>
    </row>
    <row r="41" spans="2:24" ht="15.95" customHeight="1" x14ac:dyDescent="0.15">
      <c r="B41" s="356"/>
      <c r="C41" s="611"/>
      <c r="D41" s="612"/>
      <c r="E41" s="203"/>
      <c r="F41" s="204"/>
      <c r="G41" s="178"/>
      <c r="H41" s="178"/>
      <c r="I41" s="178"/>
      <c r="J41" s="260"/>
      <c r="K41" s="551"/>
      <c r="L41" s="260"/>
      <c r="M41" s="551"/>
      <c r="N41" s="178"/>
      <c r="O41" s="178"/>
      <c r="P41" s="181"/>
      <c r="Q41" s="260"/>
      <c r="R41" s="551"/>
      <c r="S41" s="551"/>
      <c r="T41" s="551"/>
      <c r="U41" s="551"/>
      <c r="V41" s="254"/>
      <c r="W41" s="597"/>
      <c r="X41" s="598"/>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5"/>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7" t="s">
        <v>244</v>
      </c>
      <c r="C2" s="567"/>
      <c r="D2" s="567"/>
      <c r="E2" s="473"/>
      <c r="F2" s="473"/>
      <c r="G2" s="473"/>
      <c r="H2" s="567"/>
      <c r="I2" s="567"/>
      <c r="J2" s="567"/>
      <c r="K2" s="567"/>
      <c r="L2" s="567"/>
      <c r="M2" s="567"/>
      <c r="N2" s="567"/>
      <c r="O2" s="567"/>
      <c r="P2" s="567"/>
      <c r="Q2" s="567"/>
      <c r="R2" s="567"/>
      <c r="S2" s="567"/>
      <c r="T2" s="567"/>
      <c r="U2" s="567"/>
      <c r="V2" s="567"/>
      <c r="W2" s="567"/>
      <c r="X2" s="567"/>
      <c r="Y2" s="567"/>
      <c r="Z2" s="567"/>
    </row>
    <row r="3" spans="2:28" ht="20.100000000000001" customHeight="1" x14ac:dyDescent="0.15">
      <c r="B3" s="632" t="s">
        <v>17</v>
      </c>
      <c r="C3" s="632"/>
      <c r="D3" s="345"/>
      <c r="E3" s="633" t="s">
        <v>586</v>
      </c>
      <c r="F3" s="634"/>
      <c r="G3" s="635"/>
      <c r="H3" s="251" t="s">
        <v>18</v>
      </c>
      <c r="I3" s="477"/>
      <c r="J3" s="636" t="s">
        <v>590</v>
      </c>
      <c r="K3" s="637"/>
      <c r="L3" s="637"/>
      <c r="M3" s="265" t="s">
        <v>454</v>
      </c>
      <c r="N3" s="266"/>
      <c r="O3" s="266"/>
      <c r="P3" s="266"/>
      <c r="Q3" s="592" t="s">
        <v>596</v>
      </c>
      <c r="R3" s="508"/>
      <c r="S3" s="508"/>
      <c r="T3" s="610"/>
      <c r="U3" s="486" t="s">
        <v>185</v>
      </c>
      <c r="V3" s="487"/>
      <c r="W3" s="488"/>
      <c r="X3" s="492">
        <v>45840</v>
      </c>
      <c r="Y3" s="638"/>
      <c r="Z3" s="589"/>
    </row>
    <row r="4" spans="2:28" ht="20.100000000000001" customHeight="1" x14ac:dyDescent="0.15">
      <c r="B4" s="571" t="s">
        <v>0</v>
      </c>
      <c r="C4" s="571"/>
      <c r="D4" s="281"/>
      <c r="E4" s="640" t="s">
        <v>588</v>
      </c>
      <c r="F4" s="641"/>
      <c r="G4" s="642"/>
      <c r="H4" s="575" t="s">
        <v>1</v>
      </c>
      <c r="I4" s="501"/>
      <c r="J4" s="643" t="s">
        <v>592</v>
      </c>
      <c r="K4" s="644"/>
      <c r="L4" s="644"/>
      <c r="M4" s="268"/>
      <c r="N4" s="269"/>
      <c r="O4" s="269"/>
      <c r="P4" s="269"/>
      <c r="Q4" s="594" t="s">
        <v>597</v>
      </c>
      <c r="R4" s="509"/>
      <c r="S4" s="509"/>
      <c r="T4" s="606"/>
      <c r="U4" s="586"/>
      <c r="V4" s="587"/>
      <c r="W4" s="588"/>
      <c r="X4" s="590"/>
      <c r="Y4" s="639"/>
      <c r="Z4" s="591"/>
    </row>
    <row r="5" spans="2:28" ht="28.5" customHeight="1" x14ac:dyDescent="0.15">
      <c r="B5" s="326" t="s">
        <v>231</v>
      </c>
      <c r="C5" s="585" t="s">
        <v>187</v>
      </c>
      <c r="D5" s="585"/>
      <c r="E5" s="618" t="s">
        <v>173</v>
      </c>
      <c r="F5" s="556" t="s">
        <v>231</v>
      </c>
      <c r="G5" s="559"/>
      <c r="H5" s="623"/>
      <c r="I5" s="623"/>
      <c r="J5" s="623"/>
      <c r="K5" s="623"/>
      <c r="L5" s="623"/>
      <c r="M5" s="623"/>
      <c r="N5" s="623"/>
      <c r="O5" s="623"/>
      <c r="P5" s="623"/>
      <c r="Q5" s="623"/>
      <c r="R5" s="623"/>
      <c r="S5" s="624"/>
      <c r="T5" s="624"/>
      <c r="U5" s="624"/>
      <c r="V5" s="624"/>
      <c r="W5" s="624"/>
      <c r="X5" s="624"/>
      <c r="Y5" s="624"/>
      <c r="Z5" s="625"/>
      <c r="AA5" s="14"/>
      <c r="AB5" s="4"/>
    </row>
    <row r="6" spans="2:28" ht="24.75" customHeight="1" x14ac:dyDescent="0.15">
      <c r="B6" s="326"/>
      <c r="C6" s="501"/>
      <c r="D6" s="501"/>
      <c r="E6" s="619"/>
      <c r="F6" s="477" t="s">
        <v>237</v>
      </c>
      <c r="G6" s="477"/>
      <c r="H6" s="574" t="s">
        <v>229</v>
      </c>
      <c r="I6" s="624"/>
      <c r="J6" s="624"/>
      <c r="K6" s="624"/>
      <c r="L6" s="624"/>
      <c r="M6" s="624"/>
      <c r="N6" s="625"/>
      <c r="O6" s="574" t="s">
        <v>228</v>
      </c>
      <c r="P6" s="623"/>
      <c r="Q6" s="623"/>
      <c r="R6" s="623"/>
      <c r="S6" s="623"/>
      <c r="T6" s="623"/>
      <c r="U6" s="623"/>
      <c r="V6" s="623"/>
      <c r="W6" s="623"/>
      <c r="X6" s="575"/>
      <c r="Y6" s="574" t="s">
        <v>186</v>
      </c>
      <c r="Z6" s="575"/>
      <c r="AA6" s="4"/>
      <c r="AB6" s="4"/>
    </row>
    <row r="7" spans="2:28" ht="27.75" customHeight="1" x14ac:dyDescent="0.15">
      <c r="B7" s="290"/>
      <c r="C7" s="611"/>
      <c r="D7" s="620"/>
      <c r="E7" s="205"/>
      <c r="F7" s="621"/>
      <c r="G7" s="622"/>
      <c r="H7" s="628"/>
      <c r="I7" s="629"/>
      <c r="J7" s="629"/>
      <c r="K7" s="629"/>
      <c r="L7" s="630"/>
      <c r="M7" s="630"/>
      <c r="N7" s="631"/>
      <c r="O7" s="657"/>
      <c r="P7" s="658"/>
      <c r="Q7" s="658"/>
      <c r="R7" s="658"/>
      <c r="S7" s="658"/>
      <c r="T7" s="658"/>
      <c r="U7" s="658"/>
      <c r="V7" s="658"/>
      <c r="W7" s="658"/>
      <c r="X7" s="659"/>
      <c r="Y7" s="626"/>
      <c r="Z7" s="627"/>
    </row>
    <row r="8" spans="2:28" ht="27.75" customHeight="1" x14ac:dyDescent="0.15">
      <c r="B8" s="290"/>
      <c r="C8" s="611"/>
      <c r="D8" s="620"/>
      <c r="E8" s="205"/>
      <c r="F8" s="621"/>
      <c r="G8" s="622"/>
      <c r="H8" s="645"/>
      <c r="I8" s="646"/>
      <c r="J8" s="646"/>
      <c r="K8" s="646"/>
      <c r="L8" s="647"/>
      <c r="M8" s="647"/>
      <c r="N8" s="648"/>
      <c r="O8" s="660"/>
      <c r="P8" s="661"/>
      <c r="Q8" s="661"/>
      <c r="R8" s="661"/>
      <c r="S8" s="661"/>
      <c r="T8" s="661"/>
      <c r="U8" s="661"/>
      <c r="V8" s="661"/>
      <c r="W8" s="661"/>
      <c r="X8" s="662"/>
      <c r="Y8" s="626"/>
      <c r="Z8" s="627"/>
    </row>
    <row r="9" spans="2:28" ht="27.75" customHeight="1" x14ac:dyDescent="0.15">
      <c r="B9" s="290"/>
      <c r="C9" s="611"/>
      <c r="D9" s="620"/>
      <c r="E9" s="205"/>
      <c r="F9" s="621"/>
      <c r="G9" s="622"/>
      <c r="H9" s="645"/>
      <c r="I9" s="646"/>
      <c r="J9" s="646"/>
      <c r="K9" s="646"/>
      <c r="L9" s="647"/>
      <c r="M9" s="647"/>
      <c r="N9" s="648"/>
      <c r="O9" s="660"/>
      <c r="P9" s="661"/>
      <c r="Q9" s="661"/>
      <c r="R9" s="661"/>
      <c r="S9" s="661"/>
      <c r="T9" s="661"/>
      <c r="U9" s="661"/>
      <c r="V9" s="661"/>
      <c r="W9" s="661"/>
      <c r="X9" s="662"/>
      <c r="Y9" s="649"/>
      <c r="Z9" s="650"/>
    </row>
    <row r="10" spans="2:28" ht="27.75" customHeight="1" x14ac:dyDescent="0.15">
      <c r="B10" s="290"/>
      <c r="C10" s="611"/>
      <c r="D10" s="620"/>
      <c r="E10" s="205"/>
      <c r="F10" s="301"/>
      <c r="G10" s="303"/>
      <c r="H10" s="645"/>
      <c r="I10" s="646"/>
      <c r="J10" s="646"/>
      <c r="K10" s="646"/>
      <c r="L10" s="646"/>
      <c r="M10" s="646"/>
      <c r="N10" s="653"/>
      <c r="O10" s="660"/>
      <c r="P10" s="661"/>
      <c r="Q10" s="661"/>
      <c r="R10" s="661"/>
      <c r="S10" s="661"/>
      <c r="T10" s="661"/>
      <c r="U10" s="661"/>
      <c r="V10" s="661"/>
      <c r="W10" s="661"/>
      <c r="X10" s="662"/>
      <c r="Y10" s="649"/>
      <c r="Z10" s="650"/>
    </row>
    <row r="11" spans="2:28" ht="27.75" customHeight="1" x14ac:dyDescent="0.15">
      <c r="B11" s="290"/>
      <c r="C11" s="611"/>
      <c r="D11" s="620"/>
      <c r="E11" s="182"/>
      <c r="F11" s="651"/>
      <c r="G11" s="652"/>
      <c r="H11" s="645"/>
      <c r="I11" s="646"/>
      <c r="J11" s="646"/>
      <c r="K11" s="646"/>
      <c r="L11" s="646"/>
      <c r="M11" s="646"/>
      <c r="N11" s="653"/>
      <c r="O11" s="649"/>
      <c r="P11" s="656"/>
      <c r="Q11" s="656"/>
      <c r="R11" s="656"/>
      <c r="S11" s="656"/>
      <c r="T11" s="656"/>
      <c r="U11" s="656"/>
      <c r="V11" s="656"/>
      <c r="W11" s="656"/>
      <c r="X11" s="650"/>
      <c r="Y11" s="649"/>
      <c r="Z11" s="650"/>
    </row>
    <row r="12" spans="2:28" ht="27.75" customHeight="1" x14ac:dyDescent="0.15">
      <c r="B12" s="290"/>
      <c r="C12" s="611"/>
      <c r="D12" s="620"/>
      <c r="E12" s="182"/>
      <c r="F12" s="654"/>
      <c r="G12" s="655"/>
      <c r="H12" s="645"/>
      <c r="I12" s="646"/>
      <c r="J12" s="646"/>
      <c r="K12" s="646"/>
      <c r="L12" s="647"/>
      <c r="M12" s="647"/>
      <c r="N12" s="648"/>
      <c r="O12" s="649"/>
      <c r="P12" s="656"/>
      <c r="Q12" s="656"/>
      <c r="R12" s="656"/>
      <c r="S12" s="656"/>
      <c r="T12" s="656"/>
      <c r="U12" s="656"/>
      <c r="V12" s="656"/>
      <c r="W12" s="656"/>
      <c r="X12" s="650"/>
      <c r="Y12" s="649"/>
      <c r="Z12" s="650"/>
    </row>
    <row r="13" spans="2:28" ht="27.75" customHeight="1" x14ac:dyDescent="0.15">
      <c r="B13" s="290"/>
      <c r="C13" s="611"/>
      <c r="D13" s="620"/>
      <c r="E13" s="182"/>
      <c r="F13" s="654"/>
      <c r="G13" s="655"/>
      <c r="H13" s="645"/>
      <c r="I13" s="646"/>
      <c r="J13" s="646"/>
      <c r="K13" s="646"/>
      <c r="L13" s="647"/>
      <c r="M13" s="647"/>
      <c r="N13" s="648"/>
      <c r="O13" s="649"/>
      <c r="P13" s="656"/>
      <c r="Q13" s="656"/>
      <c r="R13" s="656"/>
      <c r="S13" s="656"/>
      <c r="T13" s="656"/>
      <c r="U13" s="656"/>
      <c r="V13" s="656"/>
      <c r="W13" s="656"/>
      <c r="X13" s="650"/>
      <c r="Y13" s="649"/>
      <c r="Z13" s="650"/>
    </row>
    <row r="14" spans="2:28" ht="27.75" customHeight="1" x14ac:dyDescent="0.15">
      <c r="B14" s="290"/>
      <c r="C14" s="611"/>
      <c r="D14" s="620"/>
      <c r="E14" s="182"/>
      <c r="F14" s="621"/>
      <c r="G14" s="622"/>
      <c r="H14" s="645"/>
      <c r="I14" s="646"/>
      <c r="J14" s="646"/>
      <c r="K14" s="646"/>
      <c r="L14" s="647"/>
      <c r="M14" s="647"/>
      <c r="N14" s="648"/>
      <c r="O14" s="649"/>
      <c r="P14" s="656"/>
      <c r="Q14" s="656"/>
      <c r="R14" s="656"/>
      <c r="S14" s="656"/>
      <c r="T14" s="656"/>
      <c r="U14" s="656"/>
      <c r="V14" s="656"/>
      <c r="W14" s="656"/>
      <c r="X14" s="650"/>
      <c r="Y14" s="649"/>
      <c r="Z14" s="650"/>
    </row>
    <row r="15" spans="2:28" ht="27.75" customHeight="1" x14ac:dyDescent="0.15">
      <c r="B15" s="290"/>
      <c r="C15" s="611"/>
      <c r="D15" s="620"/>
      <c r="E15" s="182"/>
      <c r="F15" s="654"/>
      <c r="G15" s="655"/>
      <c r="H15" s="645"/>
      <c r="I15" s="646"/>
      <c r="J15" s="646"/>
      <c r="K15" s="646"/>
      <c r="L15" s="647"/>
      <c r="M15" s="647"/>
      <c r="N15" s="648"/>
      <c r="O15" s="649"/>
      <c r="P15" s="656"/>
      <c r="Q15" s="656"/>
      <c r="R15" s="656"/>
      <c r="S15" s="656"/>
      <c r="T15" s="656"/>
      <c r="U15" s="656"/>
      <c r="V15" s="656"/>
      <c r="W15" s="656"/>
      <c r="X15" s="650"/>
      <c r="Y15" s="649"/>
      <c r="Z15" s="650"/>
    </row>
    <row r="16" spans="2:28" ht="27.75" customHeight="1" x14ac:dyDescent="0.15">
      <c r="B16" s="290"/>
      <c r="C16" s="611"/>
      <c r="D16" s="620"/>
      <c r="E16" s="182"/>
      <c r="F16" s="654"/>
      <c r="G16" s="655"/>
      <c r="H16" s="645"/>
      <c r="I16" s="646"/>
      <c r="J16" s="646"/>
      <c r="K16" s="646"/>
      <c r="L16" s="647"/>
      <c r="M16" s="647"/>
      <c r="N16" s="648"/>
      <c r="O16" s="649"/>
      <c r="P16" s="656"/>
      <c r="Q16" s="656"/>
      <c r="R16" s="656"/>
      <c r="S16" s="656"/>
      <c r="T16" s="656"/>
      <c r="U16" s="656"/>
      <c r="V16" s="656"/>
      <c r="W16" s="656"/>
      <c r="X16" s="650"/>
      <c r="Y16" s="649"/>
      <c r="Z16" s="650"/>
    </row>
    <row r="17" spans="2:26" ht="27.75" customHeight="1" x14ac:dyDescent="0.15">
      <c r="B17" s="290"/>
      <c r="C17" s="611"/>
      <c r="D17" s="620"/>
      <c r="E17" s="182"/>
      <c r="F17" s="654"/>
      <c r="G17" s="655"/>
      <c r="H17" s="645"/>
      <c r="I17" s="646"/>
      <c r="J17" s="646"/>
      <c r="K17" s="646"/>
      <c r="L17" s="647"/>
      <c r="M17" s="647"/>
      <c r="N17" s="648"/>
      <c r="O17" s="649"/>
      <c r="P17" s="656"/>
      <c r="Q17" s="656"/>
      <c r="R17" s="656"/>
      <c r="S17" s="656"/>
      <c r="T17" s="656"/>
      <c r="U17" s="656"/>
      <c r="V17" s="656"/>
      <c r="W17" s="656"/>
      <c r="X17" s="650"/>
      <c r="Y17" s="649"/>
      <c r="Z17" s="650"/>
    </row>
    <row r="18" spans="2:26" ht="27.75" customHeight="1" x14ac:dyDescent="0.15">
      <c r="B18" s="290"/>
      <c r="C18" s="611"/>
      <c r="D18" s="620"/>
      <c r="E18" s="182"/>
      <c r="F18" s="654"/>
      <c r="G18" s="655"/>
      <c r="H18" s="645"/>
      <c r="I18" s="646"/>
      <c r="J18" s="646"/>
      <c r="K18" s="646"/>
      <c r="L18" s="647"/>
      <c r="M18" s="647"/>
      <c r="N18" s="648"/>
      <c r="O18" s="649"/>
      <c r="P18" s="656"/>
      <c r="Q18" s="656"/>
      <c r="R18" s="656"/>
      <c r="S18" s="656"/>
      <c r="T18" s="656"/>
      <c r="U18" s="656"/>
      <c r="V18" s="656"/>
      <c r="W18" s="656"/>
      <c r="X18" s="650"/>
      <c r="Y18" s="649"/>
      <c r="Z18" s="650"/>
    </row>
    <row r="19" spans="2:26" ht="27.75" customHeight="1" x14ac:dyDescent="0.15">
      <c r="B19" s="290"/>
      <c r="C19" s="611"/>
      <c r="D19" s="620"/>
      <c r="E19" s="182"/>
      <c r="F19" s="654"/>
      <c r="G19" s="655"/>
      <c r="H19" s="645"/>
      <c r="I19" s="646"/>
      <c r="J19" s="646"/>
      <c r="K19" s="646"/>
      <c r="L19" s="647"/>
      <c r="M19" s="647"/>
      <c r="N19" s="648"/>
      <c r="O19" s="649"/>
      <c r="P19" s="656"/>
      <c r="Q19" s="656"/>
      <c r="R19" s="656"/>
      <c r="S19" s="656"/>
      <c r="T19" s="656"/>
      <c r="U19" s="656"/>
      <c r="V19" s="656"/>
      <c r="W19" s="656"/>
      <c r="X19" s="650"/>
      <c r="Y19" s="649"/>
      <c r="Z19" s="650"/>
    </row>
    <row r="20" spans="2:26" ht="27.75" customHeight="1" x14ac:dyDescent="0.15">
      <c r="B20" s="290"/>
      <c r="C20" s="611"/>
      <c r="D20" s="620"/>
      <c r="E20" s="182"/>
      <c r="F20" s="654"/>
      <c r="G20" s="655"/>
      <c r="H20" s="645"/>
      <c r="I20" s="646"/>
      <c r="J20" s="646"/>
      <c r="K20" s="646"/>
      <c r="L20" s="647"/>
      <c r="M20" s="647"/>
      <c r="N20" s="648"/>
      <c r="O20" s="649"/>
      <c r="P20" s="656"/>
      <c r="Q20" s="656"/>
      <c r="R20" s="656"/>
      <c r="S20" s="656"/>
      <c r="T20" s="656"/>
      <c r="U20" s="656"/>
      <c r="V20" s="656"/>
      <c r="W20" s="656"/>
      <c r="X20" s="650"/>
      <c r="Y20" s="649"/>
      <c r="Z20" s="650"/>
    </row>
    <row r="21" spans="2:26" ht="27.75" customHeight="1" x14ac:dyDescent="0.15">
      <c r="B21" s="356"/>
      <c r="C21" s="611"/>
      <c r="D21" s="620"/>
      <c r="E21" s="182"/>
      <c r="F21" s="654"/>
      <c r="G21" s="655"/>
      <c r="H21" s="645"/>
      <c r="I21" s="646"/>
      <c r="J21" s="646"/>
      <c r="K21" s="646"/>
      <c r="L21" s="647"/>
      <c r="M21" s="647"/>
      <c r="N21" s="648"/>
      <c r="O21" s="649"/>
      <c r="P21" s="656"/>
      <c r="Q21" s="656"/>
      <c r="R21" s="656"/>
      <c r="S21" s="656"/>
      <c r="T21" s="656"/>
      <c r="U21" s="656"/>
      <c r="V21" s="656"/>
      <c r="W21" s="656"/>
      <c r="X21" s="650"/>
      <c r="Y21" s="649"/>
      <c r="Z21" s="650"/>
    </row>
    <row r="22" spans="2:26" ht="15.95" customHeight="1" x14ac:dyDescent="0.15">
      <c r="B22" s="1" t="s">
        <v>230</v>
      </c>
    </row>
    <row r="23" spans="2:26" ht="15.95" customHeight="1" x14ac:dyDescent="0.15">
      <c r="B23" s="1" t="s">
        <v>373</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7"/>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t="s">
        <v>579</v>
      </c>
      <c r="F5" s="680" t="s">
        <v>506</v>
      </c>
      <c r="G5" s="681"/>
      <c r="H5" s="681"/>
      <c r="I5" s="681"/>
      <c r="J5" s="681"/>
      <c r="K5" s="681"/>
      <c r="L5" s="682"/>
      <c r="M5" s="676" t="s">
        <v>32</v>
      </c>
      <c r="N5" s="678" t="s">
        <v>190</v>
      </c>
      <c r="O5" s="679"/>
      <c r="P5" s="208" t="s">
        <v>579</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704</v>
      </c>
      <c r="F8" s="683"/>
      <c r="G8" s="684"/>
      <c r="H8" s="684"/>
      <c r="I8" s="684"/>
      <c r="J8" s="684"/>
      <c r="K8" s="684"/>
      <c r="L8" s="685"/>
      <c r="M8" s="717"/>
      <c r="N8" s="678" t="s">
        <v>166</v>
      </c>
      <c r="O8" s="679"/>
      <c r="P8" s="208" t="s">
        <v>710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260</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730</v>
      </c>
      <c r="K13" s="697"/>
      <c r="L13" s="697"/>
      <c r="M13" s="692" t="s">
        <v>399</v>
      </c>
      <c r="N13" s="692"/>
      <c r="O13" s="692"/>
      <c r="P13" s="693" t="s">
        <v>732</v>
      </c>
      <c r="Q13" s="694"/>
      <c r="R13" s="695"/>
      <c r="S13" s="692" t="s">
        <v>438</v>
      </c>
      <c r="T13" s="692"/>
      <c r="U13" s="696" t="s">
        <v>733</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734</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S25:T25"/>
    <mergeCell ref="U25:W25"/>
    <mergeCell ref="B24:D24"/>
    <mergeCell ref="E24:G24"/>
    <mergeCell ref="H24:I24"/>
    <mergeCell ref="J24:L24"/>
    <mergeCell ref="M24:O24"/>
    <mergeCell ref="P24:R2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Q5:W12"/>
    <mergeCell ref="C6:D6"/>
    <mergeCell ref="N6:O6"/>
    <mergeCell ref="B7:B8"/>
    <mergeCell ref="C7:D7"/>
    <mergeCell ref="B10:B12"/>
    <mergeCell ref="C10:D10"/>
    <mergeCell ref="M10:M12"/>
    <mergeCell ref="N10:O10"/>
    <mergeCell ref="C11:D11"/>
    <mergeCell ref="N11:O11"/>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4:R4"/>
    <mergeCell ref="R2:S2"/>
    <mergeCell ref="T2:W2"/>
    <mergeCell ref="B3:D3"/>
    <mergeCell ref="E3:G3"/>
    <mergeCell ref="H3:I3"/>
    <mergeCell ref="J3:L3"/>
    <mergeCell ref="P3:R3"/>
    <mergeCell ref="S3:T4"/>
    <mergeCell ref="U3:W4"/>
    <mergeCell ref="M3:O4"/>
    <mergeCell ref="C12:D12"/>
    <mergeCell ref="N12:O12"/>
    <mergeCell ref="M7:M8"/>
    <mergeCell ref="N7:O7"/>
    <mergeCell ref="C8:D8"/>
    <mergeCell ref="N8:O8"/>
    <mergeCell ref="B9:D9"/>
    <mergeCell ref="M9:O9"/>
    <mergeCell ref="B4:D4"/>
    <mergeCell ref="E4:G4"/>
    <mergeCell ref="H4:I4"/>
    <mergeCell ref="J4:L4"/>
    <mergeCell ref="B5:B6"/>
    <mergeCell ref="C5:D5"/>
    <mergeCell ref="F5:L12"/>
    <mergeCell ref="M5:M6"/>
    <mergeCell ref="N5:O5"/>
  </mergeCells>
  <phoneticPr fontId="7"/>
  <dataValidations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5A3F-AD75-4E9C-ABCD-B1BEF27DD0E0}">
  <sheetPr codeName="Sheet2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2</v>
      </c>
      <c r="F5" s="680" t="s">
        <v>506</v>
      </c>
      <c r="G5" s="681"/>
      <c r="H5" s="681"/>
      <c r="I5" s="681"/>
      <c r="J5" s="681"/>
      <c r="K5" s="681"/>
      <c r="L5" s="682"/>
      <c r="M5" s="676" t="s">
        <v>32</v>
      </c>
      <c r="N5" s="678" t="s">
        <v>190</v>
      </c>
      <c r="O5" s="679"/>
      <c r="P5" s="208">
        <v>2</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713</v>
      </c>
      <c r="F8" s="683"/>
      <c r="G8" s="684"/>
      <c r="H8" s="684"/>
      <c r="I8" s="684"/>
      <c r="J8" s="684"/>
      <c r="K8" s="684"/>
      <c r="L8" s="685"/>
      <c r="M8" s="717"/>
      <c r="N8" s="678" t="s">
        <v>166</v>
      </c>
      <c r="O8" s="679"/>
      <c r="P8" s="208" t="s">
        <v>714</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716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735</v>
      </c>
      <c r="K13" s="697"/>
      <c r="L13" s="697"/>
      <c r="M13" s="692" t="s">
        <v>399</v>
      </c>
      <c r="N13" s="692"/>
      <c r="O13" s="692"/>
      <c r="P13" s="693" t="s">
        <v>736</v>
      </c>
      <c r="Q13" s="694"/>
      <c r="R13" s="695"/>
      <c r="S13" s="692" t="s">
        <v>438</v>
      </c>
      <c r="T13" s="692"/>
      <c r="U13" s="696" t="s">
        <v>737</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738</v>
      </c>
      <c r="Q15" s="730"/>
      <c r="R15" s="730"/>
      <c r="S15" s="730"/>
      <c r="T15" s="730"/>
      <c r="U15" s="730"/>
      <c r="V15" s="730"/>
      <c r="W15" s="731"/>
    </row>
    <row r="16" spans="2:23" s="22" customFormat="1" ht="25.5" customHeight="1" x14ac:dyDescent="0.15">
      <c r="B16" s="718" t="s">
        <v>32</v>
      </c>
      <c r="C16" s="718" t="s">
        <v>190</v>
      </c>
      <c r="D16" s="718"/>
      <c r="E16" s="208">
        <v>2</v>
      </c>
      <c r="F16" s="680" t="s">
        <v>506</v>
      </c>
      <c r="G16" s="681"/>
      <c r="H16" s="681"/>
      <c r="I16" s="681"/>
      <c r="J16" s="681"/>
      <c r="K16" s="681"/>
      <c r="L16" s="682"/>
      <c r="M16" s="718" t="s">
        <v>32</v>
      </c>
      <c r="N16" s="718" t="s">
        <v>190</v>
      </c>
      <c r="O16" s="718"/>
      <c r="P16" s="208">
        <v>2</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619</v>
      </c>
      <c r="F19" s="683"/>
      <c r="G19" s="684"/>
      <c r="H19" s="684"/>
      <c r="I19" s="684"/>
      <c r="J19" s="684"/>
      <c r="K19" s="684"/>
      <c r="L19" s="685"/>
      <c r="M19" s="718"/>
      <c r="N19" s="718" t="s">
        <v>166</v>
      </c>
      <c r="O19" s="718"/>
      <c r="P19" s="208" t="s">
        <v>606</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637</v>
      </c>
      <c r="F24" s="694"/>
      <c r="G24" s="695"/>
      <c r="H24" s="692" t="s">
        <v>438</v>
      </c>
      <c r="I24" s="692"/>
      <c r="J24" s="693" t="s">
        <v>620</v>
      </c>
      <c r="K24" s="694"/>
      <c r="L24" s="695"/>
      <c r="M24" s="692" t="s">
        <v>399</v>
      </c>
      <c r="N24" s="692"/>
      <c r="O24" s="692"/>
      <c r="P24" s="693" t="s">
        <v>639</v>
      </c>
      <c r="Q24" s="694"/>
      <c r="R24" s="695"/>
      <c r="S24" s="692" t="s">
        <v>438</v>
      </c>
      <c r="T24" s="692"/>
      <c r="U24" s="696" t="s">
        <v>620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638</v>
      </c>
      <c r="F26" s="730"/>
      <c r="G26" s="730"/>
      <c r="H26" s="730"/>
      <c r="I26" s="730"/>
      <c r="J26" s="730"/>
      <c r="K26" s="730"/>
      <c r="L26" s="731"/>
      <c r="M26" s="716" t="s">
        <v>400</v>
      </c>
      <c r="N26" s="716"/>
      <c r="O26" s="716"/>
      <c r="P26" s="729" t="s">
        <v>640</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DEEB018F-C75C-4D09-B89A-90842E8C63E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905220-3913-4CE5-9822-13F39A4D9D02}">
          <x14:formula1>
            <xm:f>'(参考)リスト'!$F$16:$F$21</xm:f>
          </x14:formula1>
          <xm:sqref>E11:E12 E22:E23 P11:P12 P22:P23</xm:sqref>
        </x14:dataValidation>
        <x14:dataValidation type="list" allowBlank="1" showInputMessage="1" showErrorMessage="1" xr:uid="{B23EF1A7-0EB3-466B-88CC-FE57AC44D787}">
          <x14:formula1>
            <xm:f>'(参考)リスト'!$D$16:$D$18</xm:f>
          </x14:formula1>
          <xm:sqref>E10 E21 P10 P21</xm:sqref>
        </x14:dataValidation>
        <x14:dataValidation type="list" allowBlank="1" showInputMessage="1" showErrorMessage="1" xr:uid="{EC523B5F-6E05-47B5-ACC9-D10F52CA195D}">
          <x14:formula1>
            <xm:f>'(参考)リスト'!$E$16:$E$27</xm:f>
          </x14:formula1>
          <xm:sqref>E9 E20 P9 P20</xm:sqref>
        </x14:dataValidation>
        <x14:dataValidation type="list" allowBlank="1" showInputMessage="1" showErrorMessage="1" xr:uid="{A1EF1537-78BB-4433-BB0F-04BCE67A68DA}">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73B3-7E66-468C-AB5F-B7AAE955E371}">
  <sheetPr codeName="Sheet2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2</v>
      </c>
      <c r="F5" s="680" t="s">
        <v>506</v>
      </c>
      <c r="G5" s="681"/>
      <c r="H5" s="681"/>
      <c r="I5" s="681"/>
      <c r="J5" s="681"/>
      <c r="K5" s="681"/>
      <c r="L5" s="682"/>
      <c r="M5" s="676" t="s">
        <v>32</v>
      </c>
      <c r="N5" s="678" t="s">
        <v>190</v>
      </c>
      <c r="O5" s="679"/>
      <c r="P5" s="208">
        <v>2</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719</v>
      </c>
      <c r="F8" s="683"/>
      <c r="G8" s="684"/>
      <c r="H8" s="684"/>
      <c r="I8" s="684"/>
      <c r="J8" s="684"/>
      <c r="K8" s="684"/>
      <c r="L8" s="685"/>
      <c r="M8" s="717"/>
      <c r="N8" s="678" t="s">
        <v>166</v>
      </c>
      <c r="O8" s="679"/>
      <c r="P8" s="208" t="s">
        <v>720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739</v>
      </c>
      <c r="K13" s="697"/>
      <c r="L13" s="697"/>
      <c r="M13" s="692" t="s">
        <v>399</v>
      </c>
      <c r="N13" s="692"/>
      <c r="O13" s="692"/>
      <c r="P13" s="693" t="s">
        <v>365</v>
      </c>
      <c r="Q13" s="694"/>
      <c r="R13" s="695"/>
      <c r="S13" s="692" t="s">
        <v>438</v>
      </c>
      <c r="T13" s="692"/>
      <c r="U13" s="696" t="s">
        <v>740</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741</v>
      </c>
      <c r="Q15" s="730"/>
      <c r="R15" s="730"/>
      <c r="S15" s="730"/>
      <c r="T15" s="730"/>
      <c r="U15" s="730"/>
      <c r="V15" s="730"/>
      <c r="W15" s="731"/>
    </row>
    <row r="16" spans="2:23" s="22" customFormat="1" ht="25.5" customHeight="1" x14ac:dyDescent="0.15">
      <c r="B16" s="718" t="s">
        <v>32</v>
      </c>
      <c r="C16" s="718" t="s">
        <v>190</v>
      </c>
      <c r="D16" s="718"/>
      <c r="E16" s="208">
        <v>2</v>
      </c>
      <c r="F16" s="680" t="s">
        <v>506</v>
      </c>
      <c r="G16" s="681"/>
      <c r="H16" s="681"/>
      <c r="I16" s="681"/>
      <c r="J16" s="681"/>
      <c r="K16" s="681"/>
      <c r="L16" s="682"/>
      <c r="M16" s="718" t="s">
        <v>32</v>
      </c>
      <c r="N16" s="718" t="s">
        <v>190</v>
      </c>
      <c r="O16" s="718"/>
      <c r="P16" s="208">
        <v>2</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624</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643</v>
      </c>
      <c r="K24" s="694"/>
      <c r="L24" s="695"/>
      <c r="M24" s="692" t="s">
        <v>399</v>
      </c>
      <c r="N24" s="692"/>
      <c r="O24" s="692"/>
      <c r="P24" s="693" t="s">
        <v>641</v>
      </c>
      <c r="Q24" s="694"/>
      <c r="R24" s="695"/>
      <c r="S24" s="692" t="s">
        <v>438</v>
      </c>
      <c r="T24" s="692"/>
      <c r="U24" s="696" t="s">
        <v>634</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644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9D507F02-F77D-4558-88DC-AE607087458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195808-A4CD-438B-A537-84193892E2F9}">
          <x14:formula1>
            <xm:f>'(参考)リスト'!$F$16:$F$21</xm:f>
          </x14:formula1>
          <xm:sqref>E11:E12 E22:E23 P11:P12 P22:P23</xm:sqref>
        </x14:dataValidation>
        <x14:dataValidation type="list" allowBlank="1" showInputMessage="1" showErrorMessage="1" xr:uid="{243ABFFA-9933-4FCF-9B05-9632CD80D349}">
          <x14:formula1>
            <xm:f>'(参考)リスト'!$D$16:$D$18</xm:f>
          </x14:formula1>
          <xm:sqref>E10 E21 P10 P21</xm:sqref>
        </x14:dataValidation>
        <x14:dataValidation type="list" allowBlank="1" showInputMessage="1" showErrorMessage="1" xr:uid="{399077B6-93B2-440C-95D8-19DC86A89263}">
          <x14:formula1>
            <xm:f>'(参考)リスト'!$E$16:$E$27</xm:f>
          </x14:formula1>
          <xm:sqref>E9 E20 P9 P20</xm:sqref>
        </x14:dataValidation>
        <x14:dataValidation type="list" allowBlank="1" showInputMessage="1" showErrorMessage="1" xr:uid="{62F0824A-EDE5-4785-BD50-1CEA3FCF68AF}">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F67C9-467B-4D13-AA98-51C77501C8F5}">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3</v>
      </c>
      <c r="F5" s="680" t="s">
        <v>506</v>
      </c>
      <c r="G5" s="681"/>
      <c r="H5" s="681"/>
      <c r="I5" s="681"/>
      <c r="J5" s="681"/>
      <c r="K5" s="681"/>
      <c r="L5" s="682"/>
      <c r="M5" s="676" t="s">
        <v>32</v>
      </c>
      <c r="N5" s="678" t="s">
        <v>190</v>
      </c>
      <c r="O5" s="679"/>
      <c r="P5" s="208">
        <v>3</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719</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742</v>
      </c>
      <c r="F13" s="694"/>
      <c r="G13" s="695"/>
      <c r="H13" s="692" t="s">
        <v>438</v>
      </c>
      <c r="I13" s="692"/>
      <c r="J13" s="696" t="s">
        <v>621</v>
      </c>
      <c r="K13" s="697"/>
      <c r="L13" s="697"/>
      <c r="M13" s="692" t="s">
        <v>399</v>
      </c>
      <c r="N13" s="692"/>
      <c r="O13" s="692"/>
      <c r="P13" s="693" t="s">
        <v>744</v>
      </c>
      <c r="Q13" s="694"/>
      <c r="R13" s="695"/>
      <c r="S13" s="692" t="s">
        <v>438</v>
      </c>
      <c r="T13" s="692"/>
      <c r="U13" s="696" t="s">
        <v>621</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743</v>
      </c>
      <c r="F15" s="730"/>
      <c r="G15" s="730"/>
      <c r="H15" s="730"/>
      <c r="I15" s="730"/>
      <c r="J15" s="730"/>
      <c r="K15" s="730"/>
      <c r="L15" s="731"/>
      <c r="M15" s="716" t="s">
        <v>400</v>
      </c>
      <c r="N15" s="716"/>
      <c r="O15" s="716"/>
      <c r="P15" s="729" t="s">
        <v>745</v>
      </c>
      <c r="Q15" s="730"/>
      <c r="R15" s="730"/>
      <c r="S15" s="730"/>
      <c r="T15" s="730"/>
      <c r="U15" s="730"/>
      <c r="V15" s="730"/>
      <c r="W15" s="731"/>
    </row>
    <row r="16" spans="2:23" s="22" customFormat="1" ht="25.5" customHeight="1" x14ac:dyDescent="0.15">
      <c r="B16" s="718" t="s">
        <v>32</v>
      </c>
      <c r="C16" s="718" t="s">
        <v>190</v>
      </c>
      <c r="D16" s="718"/>
      <c r="E16" s="208">
        <v>3</v>
      </c>
      <c r="F16" s="680" t="s">
        <v>506</v>
      </c>
      <c r="G16" s="681"/>
      <c r="H16" s="681"/>
      <c r="I16" s="681"/>
      <c r="J16" s="681"/>
      <c r="K16" s="681"/>
      <c r="L16" s="682"/>
      <c r="M16" s="718" t="s">
        <v>32</v>
      </c>
      <c r="N16" s="718" t="s">
        <v>190</v>
      </c>
      <c r="O16" s="718"/>
      <c r="P16" s="208">
        <v>3</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624</v>
      </c>
      <c r="F19" s="683"/>
      <c r="G19" s="684"/>
      <c r="H19" s="684"/>
      <c r="I19" s="684"/>
      <c r="J19" s="684"/>
      <c r="K19" s="684"/>
      <c r="L19" s="685"/>
      <c r="M19" s="718"/>
      <c r="N19" s="718" t="s">
        <v>166</v>
      </c>
      <c r="O19" s="718"/>
      <c r="P19" s="208" t="s">
        <v>612</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608</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645</v>
      </c>
      <c r="K24" s="694"/>
      <c r="L24" s="695"/>
      <c r="M24" s="692" t="s">
        <v>399</v>
      </c>
      <c r="N24" s="692"/>
      <c r="O24" s="692"/>
      <c r="P24" s="693" t="s">
        <v>646</v>
      </c>
      <c r="Q24" s="694"/>
      <c r="R24" s="695"/>
      <c r="S24" s="692" t="s">
        <v>438</v>
      </c>
      <c r="T24" s="692"/>
      <c r="U24" s="696" t="s">
        <v>646</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633</v>
      </c>
      <c r="F26" s="730"/>
      <c r="G26" s="730"/>
      <c r="H26" s="730"/>
      <c r="I26" s="730"/>
      <c r="J26" s="730"/>
      <c r="K26" s="730"/>
      <c r="L26" s="731"/>
      <c r="M26" s="716" t="s">
        <v>400</v>
      </c>
      <c r="N26" s="716"/>
      <c r="O26" s="716"/>
      <c r="P26" s="729" t="s">
        <v>647</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8B61783-3827-4492-874E-05EB433DB1F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7E25DB-263F-4FF5-BC35-4096BFF0B552}">
          <x14:formula1>
            <xm:f>'(参考)リスト'!$F$16:$F$21</xm:f>
          </x14:formula1>
          <xm:sqref>E11:E12 E22:E23 P11:P12 P22:P23</xm:sqref>
        </x14:dataValidation>
        <x14:dataValidation type="list" allowBlank="1" showInputMessage="1" showErrorMessage="1" xr:uid="{E413E47F-5F50-4133-BDBE-309D63C215C2}">
          <x14:formula1>
            <xm:f>'(参考)リスト'!$D$16:$D$18</xm:f>
          </x14:formula1>
          <xm:sqref>E10 E21 P10 P21</xm:sqref>
        </x14:dataValidation>
        <x14:dataValidation type="list" allowBlank="1" showInputMessage="1" showErrorMessage="1" xr:uid="{78DB34DE-2997-4A16-BE71-C14E0C8B426D}">
          <x14:formula1>
            <xm:f>'(参考)リスト'!$E$16:$E$27</xm:f>
          </x14:formula1>
          <xm:sqref>E9 E20 P9 P20</xm:sqref>
        </x14:dataValidation>
        <x14:dataValidation type="list" allowBlank="1" showInputMessage="1" showErrorMessage="1" xr:uid="{CC9166B6-B04E-4725-832D-76711A3B6353}">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2B639-DE63-4953-B430-7587C959C3AA}">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3</v>
      </c>
      <c r="F5" s="680" t="s">
        <v>506</v>
      </c>
      <c r="G5" s="681"/>
      <c r="H5" s="681"/>
      <c r="I5" s="681"/>
      <c r="J5" s="681"/>
      <c r="K5" s="681"/>
      <c r="L5" s="682"/>
      <c r="M5" s="676" t="s">
        <v>32</v>
      </c>
      <c r="N5" s="678" t="s">
        <v>190</v>
      </c>
      <c r="O5" s="679"/>
      <c r="P5" s="208">
        <v>3</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720</v>
      </c>
      <c r="F8" s="683"/>
      <c r="G8" s="684"/>
      <c r="H8" s="684"/>
      <c r="I8" s="684"/>
      <c r="J8" s="684"/>
      <c r="K8" s="684"/>
      <c r="L8" s="685"/>
      <c r="M8" s="717"/>
      <c r="N8" s="678" t="s">
        <v>166</v>
      </c>
      <c r="O8" s="679"/>
      <c r="P8" s="208" t="s">
        <v>721</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746</v>
      </c>
      <c r="K13" s="697"/>
      <c r="L13" s="697"/>
      <c r="M13" s="692" t="s">
        <v>399</v>
      </c>
      <c r="N13" s="692"/>
      <c r="O13" s="692"/>
      <c r="P13" s="693" t="s">
        <v>365</v>
      </c>
      <c r="Q13" s="694"/>
      <c r="R13" s="695"/>
      <c r="S13" s="692" t="s">
        <v>438</v>
      </c>
      <c r="T13" s="692"/>
      <c r="U13" s="696" t="s">
        <v>747</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t="s">
        <v>741</v>
      </c>
      <c r="Q15" s="730"/>
      <c r="R15" s="730"/>
      <c r="S15" s="730"/>
      <c r="T15" s="730"/>
      <c r="U15" s="730"/>
      <c r="V15" s="730"/>
      <c r="W15" s="731"/>
    </row>
    <row r="16" spans="2:23" s="22" customFormat="1" ht="25.5" customHeight="1" x14ac:dyDescent="0.15">
      <c r="B16" s="718" t="s">
        <v>32</v>
      </c>
      <c r="C16" s="718" t="s">
        <v>190</v>
      </c>
      <c r="D16" s="718"/>
      <c r="E16" s="208">
        <v>3</v>
      </c>
      <c r="F16" s="680" t="s">
        <v>506</v>
      </c>
      <c r="G16" s="681"/>
      <c r="H16" s="681"/>
      <c r="I16" s="681"/>
      <c r="J16" s="681"/>
      <c r="K16" s="681"/>
      <c r="L16" s="682"/>
      <c r="M16" s="718" t="s">
        <v>32</v>
      </c>
      <c r="N16" s="718" t="s">
        <v>190</v>
      </c>
      <c r="O16" s="718"/>
      <c r="P16" s="208">
        <v>3</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616</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648</v>
      </c>
      <c r="K24" s="694"/>
      <c r="L24" s="695"/>
      <c r="M24" s="692" t="s">
        <v>399</v>
      </c>
      <c r="N24" s="692"/>
      <c r="O24" s="692"/>
      <c r="P24" s="693" t="s">
        <v>649</v>
      </c>
      <c r="Q24" s="694"/>
      <c r="R24" s="695"/>
      <c r="S24" s="692" t="s">
        <v>438</v>
      </c>
      <c r="T24" s="692"/>
      <c r="U24" s="696" t="s">
        <v>634</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644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A99636E-E966-4347-9B77-EA21AE6DC37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9E3713-AC7E-4797-B93D-47CC63C14B13}">
          <x14:formula1>
            <xm:f>'(参考)リスト'!$F$16:$F$21</xm:f>
          </x14:formula1>
          <xm:sqref>E11:E12 E22:E23 P11:P12 P22:P23</xm:sqref>
        </x14:dataValidation>
        <x14:dataValidation type="list" allowBlank="1" showInputMessage="1" showErrorMessage="1" xr:uid="{4F918017-E2D7-4F06-9906-EB90EBA87D02}">
          <x14:formula1>
            <xm:f>'(参考)リスト'!$D$16:$D$18</xm:f>
          </x14:formula1>
          <xm:sqref>E10 E21 P10 P21</xm:sqref>
        </x14:dataValidation>
        <x14:dataValidation type="list" allowBlank="1" showInputMessage="1" showErrorMessage="1" xr:uid="{E15F8B23-0084-4801-9A0A-54CC64845DEE}">
          <x14:formula1>
            <xm:f>'(参考)リスト'!$E$16:$E$27</xm:f>
          </x14:formula1>
          <xm:sqref>E9 E20 P9 P20</xm:sqref>
        </x14:dataValidation>
        <x14:dataValidation type="list" allowBlank="1" showInputMessage="1" showErrorMessage="1" xr:uid="{F7B398E2-1C23-4E0D-8B14-E6ADEACD284D}">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C1946-6BDC-4959-93E1-D9FCBA7587FE}">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4</v>
      </c>
      <c r="F5" s="680" t="s">
        <v>506</v>
      </c>
      <c r="G5" s="681"/>
      <c r="H5" s="681"/>
      <c r="I5" s="681"/>
      <c r="J5" s="681"/>
      <c r="K5" s="681"/>
      <c r="L5" s="682"/>
      <c r="M5" s="676" t="s">
        <v>32</v>
      </c>
      <c r="N5" s="678" t="s">
        <v>190</v>
      </c>
      <c r="O5" s="679"/>
      <c r="P5" s="208">
        <v>4</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713</v>
      </c>
      <c r="F8" s="683"/>
      <c r="G8" s="684"/>
      <c r="H8" s="684"/>
      <c r="I8" s="684"/>
      <c r="J8" s="684"/>
      <c r="K8" s="684"/>
      <c r="L8" s="685"/>
      <c r="M8" s="717"/>
      <c r="N8" s="678" t="s">
        <v>166</v>
      </c>
      <c r="O8" s="679"/>
      <c r="P8" s="208" t="s">
        <v>722</v>
      </c>
      <c r="Q8" s="683"/>
      <c r="R8" s="684"/>
      <c r="S8" s="684"/>
      <c r="T8" s="684"/>
      <c r="U8" s="684"/>
      <c r="V8" s="684"/>
      <c r="W8" s="685"/>
    </row>
    <row r="9" spans="2:23" s="22" customFormat="1" ht="25.5" customHeight="1" x14ac:dyDescent="0.15">
      <c r="B9" s="663" t="s">
        <v>31</v>
      </c>
      <c r="C9" s="664"/>
      <c r="D9" s="665"/>
      <c r="E9" s="209" t="s">
        <v>723</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259</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748</v>
      </c>
      <c r="F13" s="694"/>
      <c r="G13" s="695"/>
      <c r="H13" s="692" t="s">
        <v>438</v>
      </c>
      <c r="I13" s="692"/>
      <c r="J13" s="696" t="s">
        <v>748</v>
      </c>
      <c r="K13" s="697"/>
      <c r="L13" s="697"/>
      <c r="M13" s="692" t="s">
        <v>399</v>
      </c>
      <c r="N13" s="692"/>
      <c r="O13" s="692"/>
      <c r="P13" s="693" t="s">
        <v>365</v>
      </c>
      <c r="Q13" s="694"/>
      <c r="R13" s="695"/>
      <c r="S13" s="692" t="s">
        <v>438</v>
      </c>
      <c r="T13" s="692"/>
      <c r="U13" s="696" t="s">
        <v>750</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749</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4</v>
      </c>
      <c r="F16" s="680" t="s">
        <v>506</v>
      </c>
      <c r="G16" s="681"/>
      <c r="H16" s="681"/>
      <c r="I16" s="681"/>
      <c r="J16" s="681"/>
      <c r="K16" s="681"/>
      <c r="L16" s="682"/>
      <c r="M16" s="718" t="s">
        <v>32</v>
      </c>
      <c r="N16" s="718" t="s">
        <v>190</v>
      </c>
      <c r="O16" s="718"/>
      <c r="P16" s="208">
        <v>4</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624</v>
      </c>
      <c r="Q19" s="683"/>
      <c r="R19" s="684"/>
      <c r="S19" s="684"/>
      <c r="T19" s="684"/>
      <c r="U19" s="684"/>
      <c r="V19" s="684"/>
      <c r="W19" s="685"/>
    </row>
    <row r="20" spans="2:24" s="22" customFormat="1" ht="25.5" customHeight="1" x14ac:dyDescent="0.15">
      <c r="B20" s="716" t="s">
        <v>31</v>
      </c>
      <c r="C20" s="716"/>
      <c r="D20" s="716"/>
      <c r="E20" s="209" t="s">
        <v>479</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608</v>
      </c>
      <c r="F23" s="686"/>
      <c r="G23" s="687"/>
      <c r="H23" s="687"/>
      <c r="I23" s="687"/>
      <c r="J23" s="687"/>
      <c r="K23" s="687"/>
      <c r="L23" s="688"/>
      <c r="M23" s="677"/>
      <c r="N23" s="716" t="s">
        <v>221</v>
      </c>
      <c r="O23" s="716"/>
      <c r="P23" s="178" t="s">
        <v>608</v>
      </c>
      <c r="Q23" s="686"/>
      <c r="R23" s="687"/>
      <c r="S23" s="687"/>
      <c r="T23" s="687"/>
      <c r="U23" s="687"/>
      <c r="V23" s="687"/>
      <c r="W23" s="688"/>
    </row>
    <row r="24" spans="2:24" s="22" customFormat="1" ht="25.5" customHeight="1" x14ac:dyDescent="0.15">
      <c r="B24" s="692" t="s">
        <v>399</v>
      </c>
      <c r="C24" s="692"/>
      <c r="D24" s="692"/>
      <c r="E24" s="693" t="s">
        <v>651</v>
      </c>
      <c r="F24" s="694"/>
      <c r="G24" s="695"/>
      <c r="H24" s="692" t="s">
        <v>438</v>
      </c>
      <c r="I24" s="692"/>
      <c r="J24" s="693" t="s">
        <v>651</v>
      </c>
      <c r="K24" s="694"/>
      <c r="L24" s="695"/>
      <c r="M24" s="692" t="s">
        <v>399</v>
      </c>
      <c r="N24" s="692"/>
      <c r="O24" s="692"/>
      <c r="P24" s="693" t="s">
        <v>637</v>
      </c>
      <c r="Q24" s="694"/>
      <c r="R24" s="695"/>
      <c r="S24" s="692" t="s">
        <v>438</v>
      </c>
      <c r="T24" s="692"/>
      <c r="U24" s="696" t="s">
        <v>620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652</v>
      </c>
      <c r="F26" s="730"/>
      <c r="G26" s="730"/>
      <c r="H26" s="730"/>
      <c r="I26" s="730"/>
      <c r="J26" s="730"/>
      <c r="K26" s="730"/>
      <c r="L26" s="731"/>
      <c r="M26" s="716" t="s">
        <v>400</v>
      </c>
      <c r="N26" s="716"/>
      <c r="O26" s="716"/>
      <c r="P26" s="729" t="s">
        <v>653</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10D7C9F-741E-4AA7-8C39-17841CA6A01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980D45-D279-4998-8918-0BF44505A4B8}">
          <x14:formula1>
            <xm:f>'(参考)リスト'!$F$16:$F$21</xm:f>
          </x14:formula1>
          <xm:sqref>E11:E12 E22:E23 P11:P12 P22:P23</xm:sqref>
        </x14:dataValidation>
        <x14:dataValidation type="list" allowBlank="1" showInputMessage="1" showErrorMessage="1" xr:uid="{B12545DC-5D66-4FC2-B2A4-1CADFB7B0363}">
          <x14:formula1>
            <xm:f>'(参考)リスト'!$D$16:$D$18</xm:f>
          </x14:formula1>
          <xm:sqref>E10 E21 P10 P21</xm:sqref>
        </x14:dataValidation>
        <x14:dataValidation type="list" allowBlank="1" showInputMessage="1" showErrorMessage="1" xr:uid="{31E7BE56-82D6-4F2E-B57A-D36C60D57CCE}">
          <x14:formula1>
            <xm:f>'(参考)リスト'!$E$16:$E$27</xm:f>
          </x14:formula1>
          <xm:sqref>E9 E20 P9 P20</xm:sqref>
        </x14:dataValidation>
        <x14:dataValidation type="list" allowBlank="1" showInputMessage="1" showErrorMessage="1" xr:uid="{F153D46F-DCEB-47A4-850C-C9297D0DD9D4}">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DFAA-3575-4D0E-943E-E6FC59CC7556}">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4</v>
      </c>
      <c r="F5" s="680" t="s">
        <v>506</v>
      </c>
      <c r="G5" s="681"/>
      <c r="H5" s="681"/>
      <c r="I5" s="681"/>
      <c r="J5" s="681"/>
      <c r="K5" s="681"/>
      <c r="L5" s="682"/>
      <c r="M5" s="676" t="s">
        <v>32</v>
      </c>
      <c r="N5" s="678" t="s">
        <v>190</v>
      </c>
      <c r="O5" s="679"/>
      <c r="P5" s="208">
        <v>4</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719</v>
      </c>
      <c r="F8" s="683"/>
      <c r="G8" s="684"/>
      <c r="H8" s="684"/>
      <c r="I8" s="684"/>
      <c r="J8" s="684"/>
      <c r="K8" s="684"/>
      <c r="L8" s="685"/>
      <c r="M8" s="717"/>
      <c r="N8" s="678" t="s">
        <v>166</v>
      </c>
      <c r="O8" s="679"/>
      <c r="P8" s="208" t="s">
        <v>720</v>
      </c>
      <c r="Q8" s="683"/>
      <c r="R8" s="684"/>
      <c r="S8" s="684"/>
      <c r="T8" s="684"/>
      <c r="U8" s="684"/>
      <c r="V8" s="684"/>
      <c r="W8" s="685"/>
    </row>
    <row r="9" spans="2:23" s="22" customFormat="1" ht="25.5" customHeight="1" x14ac:dyDescent="0.15">
      <c r="B9" s="663" t="s">
        <v>31</v>
      </c>
      <c r="C9" s="664"/>
      <c r="D9" s="665"/>
      <c r="E9" s="209" t="s">
        <v>716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751</v>
      </c>
      <c r="F13" s="694"/>
      <c r="G13" s="695"/>
      <c r="H13" s="692" t="s">
        <v>438</v>
      </c>
      <c r="I13" s="692"/>
      <c r="J13" s="696" t="s">
        <v>752</v>
      </c>
      <c r="K13" s="697"/>
      <c r="L13" s="697"/>
      <c r="M13" s="692" t="s">
        <v>399</v>
      </c>
      <c r="N13" s="692"/>
      <c r="O13" s="692"/>
      <c r="P13" s="693" t="s">
        <v>365</v>
      </c>
      <c r="Q13" s="694"/>
      <c r="R13" s="695"/>
      <c r="S13" s="692" t="s">
        <v>438</v>
      </c>
      <c r="T13" s="692"/>
      <c r="U13" s="696" t="s">
        <v>754</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753</v>
      </c>
      <c r="F15" s="730"/>
      <c r="G15" s="730"/>
      <c r="H15" s="730"/>
      <c r="I15" s="730"/>
      <c r="J15" s="730"/>
      <c r="K15" s="730"/>
      <c r="L15" s="731"/>
      <c r="M15" s="716" t="s">
        <v>400</v>
      </c>
      <c r="N15" s="716"/>
      <c r="O15" s="716"/>
      <c r="P15" s="729" t="s">
        <v>741</v>
      </c>
      <c r="Q15" s="730"/>
      <c r="R15" s="730"/>
      <c r="S15" s="730"/>
      <c r="T15" s="730"/>
      <c r="U15" s="730"/>
      <c r="V15" s="730"/>
      <c r="W15" s="731"/>
    </row>
    <row r="16" spans="2:23" s="22" customFormat="1" ht="25.5" customHeight="1" x14ac:dyDescent="0.15">
      <c r="B16" s="718" t="s">
        <v>32</v>
      </c>
      <c r="C16" s="718" t="s">
        <v>190</v>
      </c>
      <c r="D16" s="718"/>
      <c r="E16" s="208">
        <v>4</v>
      </c>
      <c r="F16" s="680" t="s">
        <v>506</v>
      </c>
      <c r="G16" s="681"/>
      <c r="H16" s="681"/>
      <c r="I16" s="681"/>
      <c r="J16" s="681"/>
      <c r="K16" s="681"/>
      <c r="L16" s="682"/>
      <c r="M16" s="718" t="s">
        <v>32</v>
      </c>
      <c r="N16" s="718" t="s">
        <v>190</v>
      </c>
      <c r="O16" s="718"/>
      <c r="P16" s="208">
        <v>4</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628</v>
      </c>
      <c r="F19" s="683"/>
      <c r="G19" s="684"/>
      <c r="H19" s="684"/>
      <c r="I19" s="684"/>
      <c r="J19" s="684"/>
      <c r="K19" s="684"/>
      <c r="L19" s="685"/>
      <c r="M19" s="718"/>
      <c r="N19" s="718" t="s">
        <v>166</v>
      </c>
      <c r="O19" s="718"/>
      <c r="P19" s="208" t="s">
        <v>624</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654</v>
      </c>
      <c r="F24" s="694"/>
      <c r="G24" s="695"/>
      <c r="H24" s="692" t="s">
        <v>438</v>
      </c>
      <c r="I24" s="692"/>
      <c r="J24" s="693" t="s">
        <v>620</v>
      </c>
      <c r="K24" s="694"/>
      <c r="L24" s="695"/>
      <c r="M24" s="692" t="s">
        <v>399</v>
      </c>
      <c r="N24" s="692"/>
      <c r="O24" s="692"/>
      <c r="P24" s="693" t="s">
        <v>656</v>
      </c>
      <c r="Q24" s="694"/>
      <c r="R24" s="695"/>
      <c r="S24" s="692" t="s">
        <v>438</v>
      </c>
      <c r="T24" s="692"/>
      <c r="U24" s="696" t="s">
        <v>620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655</v>
      </c>
      <c r="F26" s="730"/>
      <c r="G26" s="730"/>
      <c r="H26" s="730"/>
      <c r="I26" s="730"/>
      <c r="J26" s="730"/>
      <c r="K26" s="730"/>
      <c r="L26" s="731"/>
      <c r="M26" s="716" t="s">
        <v>400</v>
      </c>
      <c r="N26" s="716"/>
      <c r="O26" s="716"/>
      <c r="P26" s="729" t="s">
        <v>655</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6FA8B1C3-224D-4FA9-A233-5DA658B6265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E7FA48-47FF-40C9-9C3E-D2A6228A0428}">
          <x14:formula1>
            <xm:f>'(参考)リスト'!$F$16:$F$21</xm:f>
          </x14:formula1>
          <xm:sqref>E11:E12 E22:E23 P11:P12 P22:P23</xm:sqref>
        </x14:dataValidation>
        <x14:dataValidation type="list" allowBlank="1" showInputMessage="1" showErrorMessage="1" xr:uid="{8EEA3500-41AE-4AEE-9F43-CEA0132278B6}">
          <x14:formula1>
            <xm:f>'(参考)リスト'!$D$16:$D$18</xm:f>
          </x14:formula1>
          <xm:sqref>E10 E21 P10 P21</xm:sqref>
        </x14:dataValidation>
        <x14:dataValidation type="list" allowBlank="1" showInputMessage="1" showErrorMessage="1" xr:uid="{663818E0-D6C5-4AC7-95D3-D9A5BF64B99C}">
          <x14:formula1>
            <xm:f>'(参考)リスト'!$E$16:$E$27</xm:f>
          </x14:formula1>
          <xm:sqref>E9 E20 P9 P20</xm:sqref>
        </x14:dataValidation>
        <x14:dataValidation type="list" allowBlank="1" showInputMessage="1" showErrorMessage="1" xr:uid="{B11B2686-AB9E-4753-96EF-F330DE41DAFB}">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1A098-E2E3-4251-810E-9741335BA5F6}">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4</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721</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755</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3B6778B7-8862-420F-92D1-AD597193288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9939996-D96E-4F82-871C-BCED441CE45F}">
          <x14:formula1>
            <xm:f>'(参考)リスト'!$F$16:$F$21</xm:f>
          </x14:formula1>
          <xm:sqref>E11:E12 E22:E23 P11:P12 P22:P23</xm:sqref>
        </x14:dataValidation>
        <x14:dataValidation type="list" allowBlank="1" showInputMessage="1" showErrorMessage="1" xr:uid="{366D08FD-B845-4C98-8563-778013102971}">
          <x14:formula1>
            <xm:f>'(参考)リスト'!$D$16:$D$18</xm:f>
          </x14:formula1>
          <xm:sqref>E10 E21 P10 P21</xm:sqref>
        </x14:dataValidation>
        <x14:dataValidation type="list" allowBlank="1" showInputMessage="1" showErrorMessage="1" xr:uid="{3D453CB3-EA8E-4DF1-AFA3-72589F02F4F6}">
          <x14:formula1>
            <xm:f>'(参考)リスト'!$E$16:$E$27</xm:f>
          </x14:formula1>
          <xm:sqref>E9 E20 P9 P20</xm:sqref>
        </x14:dataValidation>
        <x14:dataValidation type="list" allowBlank="1" showInputMessage="1" showErrorMessage="1" xr:uid="{B6F5670A-03B7-4F61-BC33-0852C3D85907}">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96EC-E241-4C03-976C-D726AEC30607}">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5</v>
      </c>
      <c r="F5" s="680" t="s">
        <v>506</v>
      </c>
      <c r="G5" s="681"/>
      <c r="H5" s="681"/>
      <c r="I5" s="681"/>
      <c r="J5" s="681"/>
      <c r="K5" s="681"/>
      <c r="L5" s="682"/>
      <c r="M5" s="676" t="s">
        <v>32</v>
      </c>
      <c r="N5" s="678" t="s">
        <v>190</v>
      </c>
      <c r="O5" s="679"/>
      <c r="P5" s="208">
        <v>5</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704</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756</v>
      </c>
      <c r="K13" s="697"/>
      <c r="L13" s="697"/>
      <c r="M13" s="692" t="s">
        <v>399</v>
      </c>
      <c r="N13" s="692"/>
      <c r="O13" s="692"/>
      <c r="P13" s="693" t="s">
        <v>757</v>
      </c>
      <c r="Q13" s="694"/>
      <c r="R13" s="695"/>
      <c r="S13" s="692" t="s">
        <v>438</v>
      </c>
      <c r="T13" s="692"/>
      <c r="U13" s="696" t="s">
        <v>621</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758</v>
      </c>
      <c r="Q15" s="730"/>
      <c r="R15" s="730"/>
      <c r="S15" s="730"/>
      <c r="T15" s="730"/>
      <c r="U15" s="730"/>
      <c r="V15" s="730"/>
      <c r="W15" s="731"/>
    </row>
    <row r="16" spans="2:23" s="22" customFormat="1" ht="25.5" customHeight="1" x14ac:dyDescent="0.15">
      <c r="B16" s="718" t="s">
        <v>32</v>
      </c>
      <c r="C16" s="718" t="s">
        <v>190</v>
      </c>
      <c r="D16" s="718"/>
      <c r="E16" s="208">
        <v>5</v>
      </c>
      <c r="F16" s="680" t="s">
        <v>506</v>
      </c>
      <c r="G16" s="681"/>
      <c r="H16" s="681"/>
      <c r="I16" s="681"/>
      <c r="J16" s="681"/>
      <c r="K16" s="681"/>
      <c r="L16" s="682"/>
      <c r="M16" s="718" t="s">
        <v>32</v>
      </c>
      <c r="N16" s="718" t="s">
        <v>190</v>
      </c>
      <c r="O16" s="718"/>
      <c r="P16" s="208">
        <v>5</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624</v>
      </c>
      <c r="F19" s="683"/>
      <c r="G19" s="684"/>
      <c r="H19" s="684"/>
      <c r="I19" s="684"/>
      <c r="J19" s="684"/>
      <c r="K19" s="684"/>
      <c r="L19" s="685"/>
      <c r="M19" s="718"/>
      <c r="N19" s="718" t="s">
        <v>166</v>
      </c>
      <c r="O19" s="718"/>
      <c r="P19" s="208" t="s">
        <v>615</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658</v>
      </c>
      <c r="K24" s="694"/>
      <c r="L24" s="695"/>
      <c r="M24" s="692" t="s">
        <v>399</v>
      </c>
      <c r="N24" s="692"/>
      <c r="O24" s="692"/>
      <c r="P24" s="693" t="s">
        <v>659</v>
      </c>
      <c r="Q24" s="694"/>
      <c r="R24" s="695"/>
      <c r="S24" s="692" t="s">
        <v>438</v>
      </c>
      <c r="T24" s="692"/>
      <c r="U24" s="696" t="s">
        <v>620</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660</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AAE2A609-A45E-46CA-B924-EAA4405220F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135833-A843-497C-BC1E-7D6A82CCEFC4}">
          <x14:formula1>
            <xm:f>'(参考)リスト'!$F$16:$F$21</xm:f>
          </x14:formula1>
          <xm:sqref>E11:E12 E22:E23 P11:P12 P22:P23</xm:sqref>
        </x14:dataValidation>
        <x14:dataValidation type="list" allowBlank="1" showInputMessage="1" showErrorMessage="1" xr:uid="{419DA437-8CD7-49EB-94E2-4E4EE10181F4}">
          <x14:formula1>
            <xm:f>'(参考)リスト'!$D$16:$D$18</xm:f>
          </x14:formula1>
          <xm:sqref>E10 E21 P10 P21</xm:sqref>
        </x14:dataValidation>
        <x14:dataValidation type="list" allowBlank="1" showInputMessage="1" showErrorMessage="1" xr:uid="{72E76D84-638C-4A33-9510-CBE79FBAD3DC}">
          <x14:formula1>
            <xm:f>'(参考)リスト'!$E$16:$E$27</xm:f>
          </x14:formula1>
          <xm:sqref>E9 E20 P9 P20</xm:sqref>
        </x14:dataValidation>
        <x14:dataValidation type="list" allowBlank="1" showInputMessage="1" showErrorMessage="1" xr:uid="{F685DA74-8AE2-4372-970A-CFD8725DC6F1}">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AB99-A223-483F-A188-58DE071E19BE}">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5</v>
      </c>
      <c r="F5" s="680" t="s">
        <v>506</v>
      </c>
      <c r="G5" s="681"/>
      <c r="H5" s="681"/>
      <c r="I5" s="681"/>
      <c r="J5" s="681"/>
      <c r="K5" s="681"/>
      <c r="L5" s="682"/>
      <c r="M5" s="676" t="s">
        <v>32</v>
      </c>
      <c r="N5" s="678" t="s">
        <v>190</v>
      </c>
      <c r="O5" s="679"/>
      <c r="P5" s="208">
        <v>5</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722</v>
      </c>
      <c r="F8" s="683"/>
      <c r="G8" s="684"/>
      <c r="H8" s="684"/>
      <c r="I8" s="684"/>
      <c r="J8" s="684"/>
      <c r="K8" s="684"/>
      <c r="L8" s="685"/>
      <c r="M8" s="717"/>
      <c r="N8" s="678" t="s">
        <v>166</v>
      </c>
      <c r="O8" s="679"/>
      <c r="P8" s="208" t="s">
        <v>719</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759</v>
      </c>
      <c r="F13" s="694"/>
      <c r="G13" s="695"/>
      <c r="H13" s="692" t="s">
        <v>438</v>
      </c>
      <c r="I13" s="692"/>
      <c r="J13" s="696" t="s">
        <v>621</v>
      </c>
      <c r="K13" s="697"/>
      <c r="L13" s="697"/>
      <c r="M13" s="692" t="s">
        <v>399</v>
      </c>
      <c r="N13" s="692"/>
      <c r="O13" s="692"/>
      <c r="P13" s="693" t="s">
        <v>761</v>
      </c>
      <c r="Q13" s="694"/>
      <c r="R13" s="695"/>
      <c r="S13" s="692" t="s">
        <v>438</v>
      </c>
      <c r="T13" s="692"/>
      <c r="U13" s="696" t="s">
        <v>761</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760</v>
      </c>
      <c r="F15" s="730"/>
      <c r="G15" s="730"/>
      <c r="H15" s="730"/>
      <c r="I15" s="730"/>
      <c r="J15" s="730"/>
      <c r="K15" s="730"/>
      <c r="L15" s="731"/>
      <c r="M15" s="716" t="s">
        <v>400</v>
      </c>
      <c r="N15" s="716"/>
      <c r="O15" s="716"/>
      <c r="P15" s="729" t="s">
        <v>762</v>
      </c>
      <c r="Q15" s="730"/>
      <c r="R15" s="730"/>
      <c r="S15" s="730"/>
      <c r="T15" s="730"/>
      <c r="U15" s="730"/>
      <c r="V15" s="730"/>
      <c r="W15" s="731"/>
    </row>
    <row r="16" spans="2:23" s="22" customFormat="1" ht="25.5" customHeight="1" x14ac:dyDescent="0.15">
      <c r="B16" s="718" t="s">
        <v>32</v>
      </c>
      <c r="C16" s="718" t="s">
        <v>190</v>
      </c>
      <c r="D16" s="718"/>
      <c r="E16" s="208">
        <v>5</v>
      </c>
      <c r="F16" s="680" t="s">
        <v>506</v>
      </c>
      <c r="G16" s="681"/>
      <c r="H16" s="681"/>
      <c r="I16" s="681"/>
      <c r="J16" s="681"/>
      <c r="K16" s="681"/>
      <c r="L16" s="682"/>
      <c r="M16" s="718" t="s">
        <v>32</v>
      </c>
      <c r="N16" s="718" t="s">
        <v>190</v>
      </c>
      <c r="O16" s="718"/>
      <c r="P16" s="208">
        <v>5</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622</v>
      </c>
      <c r="F19" s="683"/>
      <c r="G19" s="684"/>
      <c r="H19" s="684"/>
      <c r="I19" s="684"/>
      <c r="J19" s="684"/>
      <c r="K19" s="684"/>
      <c r="L19" s="685"/>
      <c r="M19" s="718"/>
      <c r="N19" s="718" t="s">
        <v>166</v>
      </c>
      <c r="O19" s="718"/>
      <c r="P19" s="208" t="s">
        <v>623</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643</v>
      </c>
      <c r="K24" s="694"/>
      <c r="L24" s="695"/>
      <c r="M24" s="692" t="s">
        <v>399</v>
      </c>
      <c r="N24" s="692"/>
      <c r="O24" s="692"/>
      <c r="P24" s="693" t="s">
        <v>609</v>
      </c>
      <c r="Q24" s="694"/>
      <c r="R24" s="695"/>
      <c r="S24" s="692" t="s">
        <v>438</v>
      </c>
      <c r="T24" s="692"/>
      <c r="U24" s="696" t="s">
        <v>662</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642</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39AAA272-4F03-4F1D-85F6-197FC07354A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9E5C47-5BD3-4AF9-B98C-D0510C9F4BF7}">
          <x14:formula1>
            <xm:f>'(参考)リスト'!$F$16:$F$21</xm:f>
          </x14:formula1>
          <xm:sqref>E11:E12 E22:E23 P11:P12 P22:P23</xm:sqref>
        </x14:dataValidation>
        <x14:dataValidation type="list" allowBlank="1" showInputMessage="1" showErrorMessage="1" xr:uid="{BC61EA68-ABF8-4919-A55F-6A69FC269316}">
          <x14:formula1>
            <xm:f>'(参考)リスト'!$D$16:$D$18</xm:f>
          </x14:formula1>
          <xm:sqref>E10 E21 P10 P21</xm:sqref>
        </x14:dataValidation>
        <x14:dataValidation type="list" allowBlank="1" showInputMessage="1" showErrorMessage="1" xr:uid="{85E78C52-DB7D-40A9-B2EC-0F85BEAD6266}">
          <x14:formula1>
            <xm:f>'(参考)リスト'!$E$16:$E$27</xm:f>
          </x14:formula1>
          <xm:sqref>E9 E20 P9 P20</xm:sqref>
        </x14:dataValidation>
        <x14:dataValidation type="list" allowBlank="1" showInputMessage="1" showErrorMessage="1" xr:uid="{43F1C234-86B2-4539-A7F9-869DE4D4BABC}">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82597-0AD6-4516-B1CD-2B165FDE7923}">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5</v>
      </c>
      <c r="F5" s="680" t="s">
        <v>506</v>
      </c>
      <c r="G5" s="681"/>
      <c r="H5" s="681"/>
      <c r="I5" s="681"/>
      <c r="J5" s="681"/>
      <c r="K5" s="681"/>
      <c r="L5" s="682"/>
      <c r="M5" s="676" t="s">
        <v>32</v>
      </c>
      <c r="N5" s="678" t="s">
        <v>190</v>
      </c>
      <c r="O5" s="679"/>
      <c r="P5" s="208">
        <v>5</v>
      </c>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v>10</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721</v>
      </c>
      <c r="F8" s="683"/>
      <c r="G8" s="684"/>
      <c r="H8" s="684"/>
      <c r="I8" s="684"/>
      <c r="J8" s="684"/>
      <c r="K8" s="684"/>
      <c r="L8" s="685"/>
      <c r="M8" s="717"/>
      <c r="N8" s="678" t="s">
        <v>166</v>
      </c>
      <c r="O8" s="679"/>
      <c r="P8" s="208" t="s">
        <v>721</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763</v>
      </c>
      <c r="K13" s="697"/>
      <c r="L13" s="697"/>
      <c r="M13" s="692" t="s">
        <v>399</v>
      </c>
      <c r="N13" s="692"/>
      <c r="O13" s="692"/>
      <c r="P13" s="693" t="s">
        <v>764</v>
      </c>
      <c r="Q13" s="694"/>
      <c r="R13" s="695"/>
      <c r="S13" s="692" t="s">
        <v>438</v>
      </c>
      <c r="T13" s="692"/>
      <c r="U13" s="696" t="s">
        <v>621</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t="s">
        <v>765</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F3F7D04-31D1-4686-AB0C-0C8AD60AD7A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F4FC41-C60D-4A32-9E4F-1E9CEA71B48C}">
          <x14:formula1>
            <xm:f>'(参考)リスト'!$F$16:$F$21</xm:f>
          </x14:formula1>
          <xm:sqref>E11:E12 E22:E23 P11:P12 P22:P23</xm:sqref>
        </x14:dataValidation>
        <x14:dataValidation type="list" allowBlank="1" showInputMessage="1" showErrorMessage="1" xr:uid="{A29E73E5-2888-45F8-B298-6ACEA660A359}">
          <x14:formula1>
            <xm:f>'(参考)リスト'!$D$16:$D$18</xm:f>
          </x14:formula1>
          <xm:sqref>E10 E21 P10 P21</xm:sqref>
        </x14:dataValidation>
        <x14:dataValidation type="list" allowBlank="1" showInputMessage="1" showErrorMessage="1" xr:uid="{8DDE706D-E6B3-49B4-A1A0-577908449AF8}">
          <x14:formula1>
            <xm:f>'(参考)リスト'!$E$16:$E$27</xm:f>
          </x14:formula1>
          <xm:sqref>E9 E20 P9 P20</xm:sqref>
        </x14:dataValidation>
        <x14:dataValidation type="list" allowBlank="1" showInputMessage="1" showErrorMessage="1" xr:uid="{807E7417-33A1-4F55-A738-B1A7ED68D156}">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CF7FB-AC08-4321-AB53-299BB2C03005}">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6</v>
      </c>
      <c r="F5" s="680" t="s">
        <v>506</v>
      </c>
      <c r="G5" s="681"/>
      <c r="H5" s="681"/>
      <c r="I5" s="681"/>
      <c r="J5" s="681"/>
      <c r="K5" s="681"/>
      <c r="L5" s="682"/>
      <c r="M5" s="676" t="s">
        <v>32</v>
      </c>
      <c r="N5" s="678" t="s">
        <v>190</v>
      </c>
      <c r="O5" s="679"/>
      <c r="P5" s="208">
        <v>6</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722</v>
      </c>
      <c r="F8" s="683"/>
      <c r="G8" s="684"/>
      <c r="H8" s="684"/>
      <c r="I8" s="684"/>
      <c r="J8" s="684"/>
      <c r="K8" s="684"/>
      <c r="L8" s="685"/>
      <c r="M8" s="717"/>
      <c r="N8" s="678" t="s">
        <v>166</v>
      </c>
      <c r="O8" s="679"/>
      <c r="P8" s="208" t="s">
        <v>710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766</v>
      </c>
      <c r="K13" s="697"/>
      <c r="L13" s="697"/>
      <c r="M13" s="692" t="s">
        <v>399</v>
      </c>
      <c r="N13" s="692"/>
      <c r="O13" s="692"/>
      <c r="P13" s="693" t="s">
        <v>365</v>
      </c>
      <c r="Q13" s="694"/>
      <c r="R13" s="695"/>
      <c r="S13" s="692" t="s">
        <v>438</v>
      </c>
      <c r="T13" s="692"/>
      <c r="U13" s="696" t="s">
        <v>767</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6</v>
      </c>
      <c r="F16" s="680" t="s">
        <v>506</v>
      </c>
      <c r="G16" s="681"/>
      <c r="H16" s="681"/>
      <c r="I16" s="681"/>
      <c r="J16" s="681"/>
      <c r="K16" s="681"/>
      <c r="L16" s="682"/>
      <c r="M16" s="718" t="s">
        <v>32</v>
      </c>
      <c r="N16" s="718" t="s">
        <v>190</v>
      </c>
      <c r="O16" s="718"/>
      <c r="P16" s="208">
        <v>6</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624</v>
      </c>
      <c r="F19" s="683"/>
      <c r="G19" s="684"/>
      <c r="H19" s="684"/>
      <c r="I19" s="684"/>
      <c r="J19" s="684"/>
      <c r="K19" s="684"/>
      <c r="L19" s="685"/>
      <c r="M19" s="718"/>
      <c r="N19" s="718" t="s">
        <v>166</v>
      </c>
      <c r="O19" s="718"/>
      <c r="P19" s="208" t="s">
        <v>615</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664</v>
      </c>
      <c r="K24" s="694"/>
      <c r="L24" s="695"/>
      <c r="M24" s="692" t="s">
        <v>399</v>
      </c>
      <c r="N24" s="692"/>
      <c r="O24" s="692"/>
      <c r="P24" s="693" t="s">
        <v>665</v>
      </c>
      <c r="Q24" s="694"/>
      <c r="R24" s="695"/>
      <c r="S24" s="692" t="s">
        <v>438</v>
      </c>
      <c r="T24" s="692"/>
      <c r="U24" s="696" t="s">
        <v>620</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633</v>
      </c>
      <c r="F26" s="730"/>
      <c r="G26" s="730"/>
      <c r="H26" s="730"/>
      <c r="I26" s="730"/>
      <c r="J26" s="730"/>
      <c r="K26" s="730"/>
      <c r="L26" s="731"/>
      <c r="M26" s="716" t="s">
        <v>400</v>
      </c>
      <c r="N26" s="716"/>
      <c r="O26" s="716"/>
      <c r="P26" s="729" t="s">
        <v>657</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D7420671-3F90-4F18-8EE7-25E0F21F72E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A84D40-985C-4AA3-B130-ABB9CB4569B4}">
          <x14:formula1>
            <xm:f>'(参考)リスト'!$F$16:$F$21</xm:f>
          </x14:formula1>
          <xm:sqref>E11:E12 E22:E23 P11:P12 P22:P23</xm:sqref>
        </x14:dataValidation>
        <x14:dataValidation type="list" allowBlank="1" showInputMessage="1" showErrorMessage="1" xr:uid="{B3AD7107-53B5-4BD3-8E44-653E9657A932}">
          <x14:formula1>
            <xm:f>'(参考)リスト'!$D$16:$D$18</xm:f>
          </x14:formula1>
          <xm:sqref>E10 E21 P10 P21</xm:sqref>
        </x14:dataValidation>
        <x14:dataValidation type="list" allowBlank="1" showInputMessage="1" showErrorMessage="1" xr:uid="{EDDCA07C-50D2-4604-8C0C-6B016580C37F}">
          <x14:formula1>
            <xm:f>'(参考)リスト'!$E$16:$E$27</xm:f>
          </x14:formula1>
          <xm:sqref>E9 E20 P9 P20</xm:sqref>
        </x14:dataValidation>
        <x14:dataValidation type="list" allowBlank="1" showInputMessage="1" showErrorMessage="1" xr:uid="{C06A771D-02B6-4840-9085-4A8AB439E1A4}">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E253-50DB-4928-9063-9DE60B7484AD}">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6</v>
      </c>
      <c r="F5" s="680" t="s">
        <v>506</v>
      </c>
      <c r="G5" s="681"/>
      <c r="H5" s="681"/>
      <c r="I5" s="681"/>
      <c r="J5" s="681"/>
      <c r="K5" s="681"/>
      <c r="L5" s="682"/>
      <c r="M5" s="676" t="s">
        <v>32</v>
      </c>
      <c r="N5" s="678" t="s">
        <v>190</v>
      </c>
      <c r="O5" s="679"/>
      <c r="P5" s="208">
        <v>6</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720</v>
      </c>
      <c r="F8" s="683"/>
      <c r="G8" s="684"/>
      <c r="H8" s="684"/>
      <c r="I8" s="684"/>
      <c r="J8" s="684"/>
      <c r="K8" s="684"/>
      <c r="L8" s="685"/>
      <c r="M8" s="717"/>
      <c r="N8" s="678" t="s">
        <v>166</v>
      </c>
      <c r="O8" s="679"/>
      <c r="P8" s="208" t="s">
        <v>704</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764</v>
      </c>
      <c r="F13" s="694"/>
      <c r="G13" s="695"/>
      <c r="H13" s="692" t="s">
        <v>438</v>
      </c>
      <c r="I13" s="692"/>
      <c r="J13" s="696" t="s">
        <v>621</v>
      </c>
      <c r="K13" s="697"/>
      <c r="L13" s="697"/>
      <c r="M13" s="692" t="s">
        <v>399</v>
      </c>
      <c r="N13" s="692"/>
      <c r="O13" s="692"/>
      <c r="P13" s="693" t="s">
        <v>769</v>
      </c>
      <c r="Q13" s="694"/>
      <c r="R13" s="695"/>
      <c r="S13" s="692" t="s">
        <v>438</v>
      </c>
      <c r="T13" s="692"/>
      <c r="U13" s="696" t="s">
        <v>621</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768</v>
      </c>
      <c r="F15" s="730"/>
      <c r="G15" s="730"/>
      <c r="H15" s="730"/>
      <c r="I15" s="730"/>
      <c r="J15" s="730"/>
      <c r="K15" s="730"/>
      <c r="L15" s="731"/>
      <c r="M15" s="716" t="s">
        <v>400</v>
      </c>
      <c r="N15" s="716"/>
      <c r="O15" s="716"/>
      <c r="P15" s="729" t="s">
        <v>760</v>
      </c>
      <c r="Q15" s="730"/>
      <c r="R15" s="730"/>
      <c r="S15" s="730"/>
      <c r="T15" s="730"/>
      <c r="U15" s="730"/>
      <c r="V15" s="730"/>
      <c r="W15" s="731"/>
    </row>
    <row r="16" spans="2:23" s="22" customFormat="1" ht="25.5" customHeight="1" x14ac:dyDescent="0.15">
      <c r="B16" s="718" t="s">
        <v>32</v>
      </c>
      <c r="C16" s="718" t="s">
        <v>190</v>
      </c>
      <c r="D16" s="718"/>
      <c r="E16" s="208">
        <v>6</v>
      </c>
      <c r="F16" s="680" t="s">
        <v>506</v>
      </c>
      <c r="G16" s="681"/>
      <c r="H16" s="681"/>
      <c r="I16" s="681"/>
      <c r="J16" s="681"/>
      <c r="K16" s="681"/>
      <c r="L16" s="682"/>
      <c r="M16" s="718" t="s">
        <v>32</v>
      </c>
      <c r="N16" s="718" t="s">
        <v>190</v>
      </c>
      <c r="O16" s="718"/>
      <c r="P16" s="208">
        <v>6</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622</v>
      </c>
      <c r="F19" s="683"/>
      <c r="G19" s="684"/>
      <c r="H19" s="684"/>
      <c r="I19" s="684"/>
      <c r="J19" s="684"/>
      <c r="K19" s="684"/>
      <c r="L19" s="685"/>
      <c r="M19" s="718"/>
      <c r="N19" s="718" t="s">
        <v>166</v>
      </c>
      <c r="O19" s="718"/>
      <c r="P19" s="208" t="s">
        <v>623</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667</v>
      </c>
      <c r="K24" s="694"/>
      <c r="L24" s="695"/>
      <c r="M24" s="692" t="s">
        <v>399</v>
      </c>
      <c r="N24" s="692"/>
      <c r="O24" s="692"/>
      <c r="P24" s="693" t="s">
        <v>609</v>
      </c>
      <c r="Q24" s="694"/>
      <c r="R24" s="695"/>
      <c r="S24" s="692" t="s">
        <v>438</v>
      </c>
      <c r="T24" s="692"/>
      <c r="U24" s="696" t="s">
        <v>668</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642</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449944C2-3536-4A62-8318-43884905B9B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8C7016-0193-421D-91F9-9AB0A003FCA8}">
          <x14:formula1>
            <xm:f>'(参考)リスト'!$F$16:$F$21</xm:f>
          </x14:formula1>
          <xm:sqref>E11:E12 E22:E23 P11:P12 P22:P23</xm:sqref>
        </x14:dataValidation>
        <x14:dataValidation type="list" allowBlank="1" showInputMessage="1" showErrorMessage="1" xr:uid="{8855FBB8-B295-4D17-93F8-9C81FE8598B7}">
          <x14:formula1>
            <xm:f>'(参考)リスト'!$D$16:$D$18</xm:f>
          </x14:formula1>
          <xm:sqref>E10 E21 P10 P21</xm:sqref>
        </x14:dataValidation>
        <x14:dataValidation type="list" allowBlank="1" showInputMessage="1" showErrorMessage="1" xr:uid="{E32333D7-A1D6-48D1-9CFD-45E3C9D0C556}">
          <x14:formula1>
            <xm:f>'(参考)リスト'!$E$16:$E$27</xm:f>
          </x14:formula1>
          <xm:sqref>E9 E20 P9 P20</xm:sqref>
        </x14:dataValidation>
        <x14:dataValidation type="list" allowBlank="1" showInputMessage="1" showErrorMessage="1" xr:uid="{9CEEBF8D-553F-40FD-B9CB-0B4A7FDF432E}">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1C1B-EB28-4685-A3CD-F7F4A6E3F049}">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6</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713</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716</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748</v>
      </c>
      <c r="F13" s="694"/>
      <c r="G13" s="695"/>
      <c r="H13" s="692" t="s">
        <v>438</v>
      </c>
      <c r="I13" s="692"/>
      <c r="J13" s="696" t="s">
        <v>733</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770</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2D551DAC-A94B-425C-8911-3925030B818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8E43189-813A-4C77-9542-A6B6EE28F9C4}">
          <x14:formula1>
            <xm:f>'(参考)リスト'!$F$16:$F$21</xm:f>
          </x14:formula1>
          <xm:sqref>E11:E12 E22:E23 P11:P12 P22:P23</xm:sqref>
        </x14:dataValidation>
        <x14:dataValidation type="list" allowBlank="1" showInputMessage="1" showErrorMessage="1" xr:uid="{3DC01758-4838-4743-913F-3FB980DB652B}">
          <x14:formula1>
            <xm:f>'(参考)リスト'!$D$16:$D$18</xm:f>
          </x14:formula1>
          <xm:sqref>E10 E21 P10 P21</xm:sqref>
        </x14:dataValidation>
        <x14:dataValidation type="list" allowBlank="1" showInputMessage="1" showErrorMessage="1" xr:uid="{9E4FEBA8-9720-497D-80B2-4E7B886A24A3}">
          <x14:formula1>
            <xm:f>'(参考)リスト'!$E$16:$E$27</xm:f>
          </x14:formula1>
          <xm:sqref>E9 E20 P9 P20</xm:sqref>
        </x14:dataValidation>
        <x14:dataValidation type="list" allowBlank="1" showInputMessage="1" showErrorMessage="1" xr:uid="{E3E554EC-CDC8-48A1-957E-C61B5E164161}">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63FC-2586-4667-94E2-D5C7BB3AAFCA}">
  <sheetPr codeName="Sheet3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7</v>
      </c>
      <c r="F5" s="680" t="s">
        <v>506</v>
      </c>
      <c r="G5" s="681"/>
      <c r="H5" s="681"/>
      <c r="I5" s="681"/>
      <c r="J5" s="681"/>
      <c r="K5" s="681"/>
      <c r="L5" s="682"/>
      <c r="M5" s="676" t="s">
        <v>32</v>
      </c>
      <c r="N5" s="678" t="s">
        <v>190</v>
      </c>
      <c r="O5" s="679"/>
      <c r="P5" s="208">
        <v>7</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719</v>
      </c>
      <c r="F8" s="683"/>
      <c r="G8" s="684"/>
      <c r="H8" s="684"/>
      <c r="I8" s="684"/>
      <c r="J8" s="684"/>
      <c r="K8" s="684"/>
      <c r="L8" s="685"/>
      <c r="M8" s="717"/>
      <c r="N8" s="678" t="s">
        <v>166</v>
      </c>
      <c r="O8" s="679"/>
      <c r="P8" s="208" t="s">
        <v>710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771</v>
      </c>
      <c r="K13" s="697"/>
      <c r="L13" s="697"/>
      <c r="M13" s="692" t="s">
        <v>399</v>
      </c>
      <c r="N13" s="692"/>
      <c r="O13" s="692"/>
      <c r="P13" s="693" t="s">
        <v>365</v>
      </c>
      <c r="Q13" s="694"/>
      <c r="R13" s="695"/>
      <c r="S13" s="692" t="s">
        <v>438</v>
      </c>
      <c r="T13" s="692"/>
      <c r="U13" s="696" t="s">
        <v>772</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7</v>
      </c>
      <c r="F16" s="680" t="s">
        <v>506</v>
      </c>
      <c r="G16" s="681"/>
      <c r="H16" s="681"/>
      <c r="I16" s="681"/>
      <c r="J16" s="681"/>
      <c r="K16" s="681"/>
      <c r="L16" s="682"/>
      <c r="M16" s="718" t="s">
        <v>32</v>
      </c>
      <c r="N16" s="718" t="s">
        <v>190</v>
      </c>
      <c r="O16" s="718"/>
      <c r="P16" s="208">
        <v>7</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622</v>
      </c>
      <c r="F19" s="683"/>
      <c r="G19" s="684"/>
      <c r="H19" s="684"/>
      <c r="I19" s="684"/>
      <c r="J19" s="684"/>
      <c r="K19" s="684"/>
      <c r="L19" s="685"/>
      <c r="M19" s="718"/>
      <c r="N19" s="718" t="s">
        <v>166</v>
      </c>
      <c r="O19" s="718"/>
      <c r="P19" s="208" t="s">
        <v>616</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669</v>
      </c>
      <c r="K24" s="694"/>
      <c r="L24" s="695"/>
      <c r="M24" s="692" t="s">
        <v>399</v>
      </c>
      <c r="N24" s="692"/>
      <c r="O24" s="692"/>
      <c r="P24" s="693" t="s">
        <v>670</v>
      </c>
      <c r="Q24" s="694"/>
      <c r="R24" s="695"/>
      <c r="S24" s="692" t="s">
        <v>438</v>
      </c>
      <c r="T24" s="692"/>
      <c r="U24" s="696" t="s">
        <v>620</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655</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E1C160D-469C-4A66-BB54-BCC9E0C2A5F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2149D5-2ADE-47BE-9FE0-AECAC0A76879}">
          <x14:formula1>
            <xm:f>'(参考)リスト'!$F$16:$F$21</xm:f>
          </x14:formula1>
          <xm:sqref>E11:E12 E22:E23 P11:P12 P22:P23</xm:sqref>
        </x14:dataValidation>
        <x14:dataValidation type="list" allowBlank="1" showInputMessage="1" showErrorMessage="1" xr:uid="{4851C4BD-9E91-45BE-9889-779783EFDF24}">
          <x14:formula1>
            <xm:f>'(参考)リスト'!$D$16:$D$18</xm:f>
          </x14:formula1>
          <xm:sqref>E10 E21 P10 P21</xm:sqref>
        </x14:dataValidation>
        <x14:dataValidation type="list" allowBlank="1" showInputMessage="1" showErrorMessage="1" xr:uid="{BCCF05E2-EFB7-409A-9CF7-EBE7223C86A8}">
          <x14:formula1>
            <xm:f>'(参考)リスト'!$E$16:$E$27</xm:f>
          </x14:formula1>
          <xm:sqref>E9 E20 P9 P20</xm:sqref>
        </x14:dataValidation>
        <x14:dataValidation type="list" allowBlank="1" showInputMessage="1" showErrorMessage="1" xr:uid="{9E576530-380D-4019-AEDB-A2A15476256C}">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A437B-926C-4411-B0F0-CF31F109B120}">
  <sheetPr codeName="Sheet3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7</v>
      </c>
      <c r="F5" s="680" t="s">
        <v>506</v>
      </c>
      <c r="G5" s="681"/>
      <c r="H5" s="681"/>
      <c r="I5" s="681"/>
      <c r="J5" s="681"/>
      <c r="K5" s="681"/>
      <c r="L5" s="682"/>
      <c r="M5" s="676" t="s">
        <v>32</v>
      </c>
      <c r="N5" s="678" t="s">
        <v>190</v>
      </c>
      <c r="O5" s="679"/>
      <c r="P5" s="208">
        <v>7</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720</v>
      </c>
      <c r="F8" s="683"/>
      <c r="G8" s="684"/>
      <c r="H8" s="684"/>
      <c r="I8" s="684"/>
      <c r="J8" s="684"/>
      <c r="K8" s="684"/>
      <c r="L8" s="685"/>
      <c r="M8" s="717"/>
      <c r="N8" s="678" t="s">
        <v>166</v>
      </c>
      <c r="O8" s="679"/>
      <c r="P8" s="208" t="s">
        <v>704</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258</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773</v>
      </c>
      <c r="F13" s="694"/>
      <c r="G13" s="695"/>
      <c r="H13" s="692" t="s">
        <v>438</v>
      </c>
      <c r="I13" s="692"/>
      <c r="J13" s="696" t="s">
        <v>733</v>
      </c>
      <c r="K13" s="697"/>
      <c r="L13" s="697"/>
      <c r="M13" s="692" t="s">
        <v>399</v>
      </c>
      <c r="N13" s="692"/>
      <c r="O13" s="692"/>
      <c r="P13" s="693" t="s">
        <v>748</v>
      </c>
      <c r="Q13" s="694"/>
      <c r="R13" s="695"/>
      <c r="S13" s="692" t="s">
        <v>438</v>
      </c>
      <c r="T13" s="692"/>
      <c r="U13" s="696" t="s">
        <v>733</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774</v>
      </c>
      <c r="F15" s="730"/>
      <c r="G15" s="730"/>
      <c r="H15" s="730"/>
      <c r="I15" s="730"/>
      <c r="J15" s="730"/>
      <c r="K15" s="730"/>
      <c r="L15" s="731"/>
      <c r="M15" s="716" t="s">
        <v>400</v>
      </c>
      <c r="N15" s="716"/>
      <c r="O15" s="716"/>
      <c r="P15" s="729" t="s">
        <v>775</v>
      </c>
      <c r="Q15" s="730"/>
      <c r="R15" s="730"/>
      <c r="S15" s="730"/>
      <c r="T15" s="730"/>
      <c r="U15" s="730"/>
      <c r="V15" s="730"/>
      <c r="W15" s="731"/>
    </row>
    <row r="16" spans="2:23" s="22" customFormat="1" ht="25.5" customHeight="1" x14ac:dyDescent="0.15">
      <c r="B16" s="718" t="s">
        <v>32</v>
      </c>
      <c r="C16" s="718" t="s">
        <v>190</v>
      </c>
      <c r="D16" s="718"/>
      <c r="E16" s="208">
        <v>7</v>
      </c>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t="s">
        <v>612</v>
      </c>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t="s">
        <v>608</v>
      </c>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t="s">
        <v>671</v>
      </c>
      <c r="F24" s="694"/>
      <c r="G24" s="695"/>
      <c r="H24" s="692" t="s">
        <v>438</v>
      </c>
      <c r="I24" s="692"/>
      <c r="J24" s="693" t="s">
        <v>634</v>
      </c>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t="s">
        <v>672</v>
      </c>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5CA020A-23C0-4D4D-903D-0E97F4CD861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5D7378-7934-41D6-822B-C670C5C7D192}">
          <x14:formula1>
            <xm:f>'(参考)リスト'!$F$16:$F$21</xm:f>
          </x14:formula1>
          <xm:sqref>E11:E12 E22:E23 P11:P12 P22:P23</xm:sqref>
        </x14:dataValidation>
        <x14:dataValidation type="list" allowBlank="1" showInputMessage="1" showErrorMessage="1" xr:uid="{08C44E8B-E8EB-402E-BBFD-BC0348AC1A8E}">
          <x14:formula1>
            <xm:f>'(参考)リスト'!$D$16:$D$18</xm:f>
          </x14:formula1>
          <xm:sqref>E10 E21 P10 P21</xm:sqref>
        </x14:dataValidation>
        <x14:dataValidation type="list" allowBlank="1" showInputMessage="1" showErrorMessage="1" xr:uid="{AEBFDC17-D9E9-41C5-BCB6-0588DC81EB28}">
          <x14:formula1>
            <xm:f>'(参考)リスト'!$E$16:$E$27</xm:f>
          </x14:formula1>
          <xm:sqref>E9 E20 P9 P20</xm:sqref>
        </x14:dataValidation>
        <x14:dataValidation type="list" allowBlank="1" showInputMessage="1" showErrorMessage="1" xr:uid="{EBE9E528-5FA9-4EA3-AA97-5DAFAC2FBCF5}">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F4329-E154-41ED-812C-B827B3509B71}">
  <sheetPr codeName="Sheet3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8</v>
      </c>
      <c r="F5" s="680" t="s">
        <v>506</v>
      </c>
      <c r="G5" s="681"/>
      <c r="H5" s="681"/>
      <c r="I5" s="681"/>
      <c r="J5" s="681"/>
      <c r="K5" s="681"/>
      <c r="L5" s="682"/>
      <c r="M5" s="676" t="s">
        <v>32</v>
      </c>
      <c r="N5" s="678" t="s">
        <v>190</v>
      </c>
      <c r="O5" s="679"/>
      <c r="P5" s="208">
        <v>8</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720</v>
      </c>
      <c r="F8" s="683"/>
      <c r="G8" s="684"/>
      <c r="H8" s="684"/>
      <c r="I8" s="684"/>
      <c r="J8" s="684"/>
      <c r="K8" s="684"/>
      <c r="L8" s="685"/>
      <c r="M8" s="717"/>
      <c r="N8" s="678" t="s">
        <v>166</v>
      </c>
      <c r="O8" s="679"/>
      <c r="P8" s="208" t="s">
        <v>720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776</v>
      </c>
      <c r="K13" s="697"/>
      <c r="L13" s="697"/>
      <c r="M13" s="692" t="s">
        <v>399</v>
      </c>
      <c r="N13" s="692"/>
      <c r="O13" s="692"/>
      <c r="P13" s="693" t="s">
        <v>365</v>
      </c>
      <c r="Q13" s="694"/>
      <c r="R13" s="695"/>
      <c r="S13" s="692" t="s">
        <v>438</v>
      </c>
      <c r="T13" s="692"/>
      <c r="U13" s="696" t="s">
        <v>777</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t="s">
        <v>741</v>
      </c>
      <c r="Q15" s="730"/>
      <c r="R15" s="730"/>
      <c r="S15" s="730"/>
      <c r="T15" s="730"/>
      <c r="U15" s="730"/>
      <c r="V15" s="730"/>
      <c r="W15" s="731"/>
    </row>
    <row r="16" spans="2:23" s="22" customFormat="1" ht="25.5" customHeight="1" x14ac:dyDescent="0.15">
      <c r="B16" s="718" t="s">
        <v>32</v>
      </c>
      <c r="C16" s="718" t="s">
        <v>190</v>
      </c>
      <c r="D16" s="718"/>
      <c r="E16" s="208">
        <v>8</v>
      </c>
      <c r="F16" s="680" t="s">
        <v>506</v>
      </c>
      <c r="G16" s="681"/>
      <c r="H16" s="681"/>
      <c r="I16" s="681"/>
      <c r="J16" s="681"/>
      <c r="K16" s="681"/>
      <c r="L16" s="682"/>
      <c r="M16" s="718" t="s">
        <v>32</v>
      </c>
      <c r="N16" s="718" t="s">
        <v>190</v>
      </c>
      <c r="O16" s="718"/>
      <c r="P16" s="208">
        <v>8</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606</v>
      </c>
      <c r="F19" s="683"/>
      <c r="G19" s="684"/>
      <c r="H19" s="684"/>
      <c r="I19" s="684"/>
      <c r="J19" s="684"/>
      <c r="K19" s="684"/>
      <c r="L19" s="685"/>
      <c r="M19" s="718"/>
      <c r="N19" s="718" t="s">
        <v>166</v>
      </c>
      <c r="O19" s="718"/>
      <c r="P19" s="208" t="s">
        <v>623</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673</v>
      </c>
      <c r="F24" s="694"/>
      <c r="G24" s="695"/>
      <c r="H24" s="692" t="s">
        <v>438</v>
      </c>
      <c r="I24" s="692"/>
      <c r="J24" s="693" t="s">
        <v>620</v>
      </c>
      <c r="K24" s="694"/>
      <c r="L24" s="695"/>
      <c r="M24" s="692" t="s">
        <v>399</v>
      </c>
      <c r="N24" s="692"/>
      <c r="O24" s="692"/>
      <c r="P24" s="693" t="s">
        <v>609</v>
      </c>
      <c r="Q24" s="694"/>
      <c r="R24" s="695"/>
      <c r="S24" s="692" t="s">
        <v>438</v>
      </c>
      <c r="T24" s="692"/>
      <c r="U24" s="696" t="s">
        <v>667</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674</v>
      </c>
      <c r="F26" s="730"/>
      <c r="G26" s="730"/>
      <c r="H26" s="730"/>
      <c r="I26" s="730"/>
      <c r="J26" s="730"/>
      <c r="K26" s="730"/>
      <c r="L26" s="731"/>
      <c r="M26" s="716" t="s">
        <v>400</v>
      </c>
      <c r="N26" s="716"/>
      <c r="O26" s="716"/>
      <c r="P26" s="729" t="s">
        <v>642</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714A42A-B8BA-4387-AFAA-573AAFCEE7D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67EC651-40EF-4BAA-B21F-8C65E2106403}">
          <x14:formula1>
            <xm:f>'(参考)リスト'!$F$16:$F$21</xm:f>
          </x14:formula1>
          <xm:sqref>E11:E12 E22:E23 P11:P12 P22:P23</xm:sqref>
        </x14:dataValidation>
        <x14:dataValidation type="list" allowBlank="1" showInputMessage="1" showErrorMessage="1" xr:uid="{9B4EF6D0-FC3A-4B7C-932C-FBEE3B9D4ECF}">
          <x14:formula1>
            <xm:f>'(参考)リスト'!$D$16:$D$18</xm:f>
          </x14:formula1>
          <xm:sqref>E10 E21 P10 P21</xm:sqref>
        </x14:dataValidation>
        <x14:dataValidation type="list" allowBlank="1" showInputMessage="1" showErrorMessage="1" xr:uid="{970EC4CD-08D6-4563-857B-87DB8DA63D2E}">
          <x14:formula1>
            <xm:f>'(参考)リスト'!$E$16:$E$27</xm:f>
          </x14:formula1>
          <xm:sqref>E9 E20 P9 P20</xm:sqref>
        </x14:dataValidation>
        <x14:dataValidation type="list" allowBlank="1" showInputMessage="1" showErrorMessage="1" xr:uid="{C9160D71-4A42-4198-9ACB-6CF7E69C1DC2}">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609B-6C3E-4696-95A4-75266FE2D174}">
  <sheetPr codeName="Sheet3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8</v>
      </c>
      <c r="F5" s="680" t="s">
        <v>506</v>
      </c>
      <c r="G5" s="681"/>
      <c r="H5" s="681"/>
      <c r="I5" s="681"/>
      <c r="J5" s="681"/>
      <c r="K5" s="681"/>
      <c r="L5" s="682"/>
      <c r="M5" s="676" t="s">
        <v>32</v>
      </c>
      <c r="N5" s="678" t="s">
        <v>190</v>
      </c>
      <c r="O5" s="679"/>
      <c r="P5" s="208">
        <v>8</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721</v>
      </c>
      <c r="F8" s="683"/>
      <c r="G8" s="684"/>
      <c r="H8" s="684"/>
      <c r="I8" s="684"/>
      <c r="J8" s="684"/>
      <c r="K8" s="684"/>
      <c r="L8" s="685"/>
      <c r="M8" s="717"/>
      <c r="N8" s="678" t="s">
        <v>166</v>
      </c>
      <c r="O8" s="679"/>
      <c r="P8" s="208" t="s">
        <v>725</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778</v>
      </c>
      <c r="K13" s="697"/>
      <c r="L13" s="697"/>
      <c r="M13" s="692" t="s">
        <v>399</v>
      </c>
      <c r="N13" s="692"/>
      <c r="O13" s="692"/>
      <c r="P13" s="693" t="s">
        <v>779</v>
      </c>
      <c r="Q13" s="694"/>
      <c r="R13" s="695"/>
      <c r="S13" s="692" t="s">
        <v>438</v>
      </c>
      <c r="T13" s="692"/>
      <c r="U13" s="696" t="s">
        <v>779</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t="s">
        <v>780</v>
      </c>
      <c r="Q15" s="730"/>
      <c r="R15" s="730"/>
      <c r="S15" s="730"/>
      <c r="T15" s="730"/>
      <c r="U15" s="730"/>
      <c r="V15" s="730"/>
      <c r="W15" s="731"/>
    </row>
    <row r="16" spans="2:23" s="22" customFormat="1" ht="25.5" customHeight="1" x14ac:dyDescent="0.15">
      <c r="B16" s="718" t="s">
        <v>32</v>
      </c>
      <c r="C16" s="718" t="s">
        <v>190</v>
      </c>
      <c r="D16" s="718"/>
      <c r="E16" s="208">
        <v>8</v>
      </c>
      <c r="F16" s="680" t="s">
        <v>506</v>
      </c>
      <c r="G16" s="681"/>
      <c r="H16" s="681"/>
      <c r="I16" s="681"/>
      <c r="J16" s="681"/>
      <c r="K16" s="681"/>
      <c r="L16" s="682"/>
      <c r="M16" s="718" t="s">
        <v>32</v>
      </c>
      <c r="N16" s="718" t="s">
        <v>190</v>
      </c>
      <c r="O16" s="718"/>
      <c r="P16" s="208">
        <v>8</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631</v>
      </c>
      <c r="F19" s="683"/>
      <c r="G19" s="684"/>
      <c r="H19" s="684"/>
      <c r="I19" s="684"/>
      <c r="J19" s="684"/>
      <c r="K19" s="684"/>
      <c r="L19" s="685"/>
      <c r="M19" s="718"/>
      <c r="N19" s="718" t="s">
        <v>166</v>
      </c>
      <c r="O19" s="718"/>
      <c r="P19" s="208" t="s">
        <v>619</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676</v>
      </c>
      <c r="F24" s="694"/>
      <c r="G24" s="695"/>
      <c r="H24" s="692" t="s">
        <v>438</v>
      </c>
      <c r="I24" s="692"/>
      <c r="J24" s="693" t="s">
        <v>676</v>
      </c>
      <c r="K24" s="694"/>
      <c r="L24" s="695"/>
      <c r="M24" s="692" t="s">
        <v>399</v>
      </c>
      <c r="N24" s="692"/>
      <c r="O24" s="692"/>
      <c r="P24" s="693" t="s">
        <v>677</v>
      </c>
      <c r="Q24" s="694"/>
      <c r="R24" s="695"/>
      <c r="S24" s="692" t="s">
        <v>438</v>
      </c>
      <c r="T24" s="692"/>
      <c r="U24" s="696" t="s">
        <v>620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675</v>
      </c>
      <c r="F26" s="730"/>
      <c r="G26" s="730"/>
      <c r="H26" s="730"/>
      <c r="I26" s="730"/>
      <c r="J26" s="730"/>
      <c r="K26" s="730"/>
      <c r="L26" s="731"/>
      <c r="M26" s="716" t="s">
        <v>400</v>
      </c>
      <c r="N26" s="716"/>
      <c r="O26" s="716"/>
      <c r="P26" s="729" t="s">
        <v>678</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9778103C-EDD2-4112-9588-C6E80069763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D41A67-992C-463F-84E6-2BCE0B8E0D72}">
          <x14:formula1>
            <xm:f>'(参考)リスト'!$F$16:$F$21</xm:f>
          </x14:formula1>
          <xm:sqref>E11:E12 E22:E23 P11:P12 P22:P23</xm:sqref>
        </x14:dataValidation>
        <x14:dataValidation type="list" allowBlank="1" showInputMessage="1" showErrorMessage="1" xr:uid="{AA656C4E-ED2C-4358-BE93-536B8015311A}">
          <x14:formula1>
            <xm:f>'(参考)リスト'!$D$16:$D$18</xm:f>
          </x14:formula1>
          <xm:sqref>E10 E21 P10 P21</xm:sqref>
        </x14:dataValidation>
        <x14:dataValidation type="list" allowBlank="1" showInputMessage="1" showErrorMessage="1" xr:uid="{CAC1965F-9B83-40DE-AC06-96089EE52585}">
          <x14:formula1>
            <xm:f>'(参考)リスト'!$E$16:$E$27</xm:f>
          </x14:formula1>
          <xm:sqref>E9 E20 P9 P20</xm:sqref>
        </x14:dataValidation>
        <x14:dataValidation type="list" allowBlank="1" showInputMessage="1" showErrorMessage="1" xr:uid="{FA7314FB-E4BB-4DAC-8F5E-2C94EF8FDF9D}">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896B-BCF9-4630-9672-BA02A040E164}">
  <sheetPr codeName="Sheet3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8</v>
      </c>
      <c r="F5" s="680" t="s">
        <v>506</v>
      </c>
      <c r="G5" s="681"/>
      <c r="H5" s="681"/>
      <c r="I5" s="681"/>
      <c r="J5" s="681"/>
      <c r="K5" s="681"/>
      <c r="L5" s="682"/>
      <c r="M5" s="676" t="s">
        <v>32</v>
      </c>
      <c r="N5" s="678" t="s">
        <v>190</v>
      </c>
      <c r="O5" s="679"/>
      <c r="P5" s="208">
        <v>8</v>
      </c>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v>10</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724</v>
      </c>
      <c r="F8" s="683"/>
      <c r="G8" s="684"/>
      <c r="H8" s="684"/>
      <c r="I8" s="684"/>
      <c r="J8" s="684"/>
      <c r="K8" s="684"/>
      <c r="L8" s="685"/>
      <c r="M8" s="717"/>
      <c r="N8" s="678" t="s">
        <v>166</v>
      </c>
      <c r="O8" s="679"/>
      <c r="P8" s="208" t="s">
        <v>714</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781</v>
      </c>
      <c r="F13" s="694"/>
      <c r="G13" s="695"/>
      <c r="H13" s="692" t="s">
        <v>438</v>
      </c>
      <c r="I13" s="692"/>
      <c r="J13" s="696" t="s">
        <v>733</v>
      </c>
      <c r="K13" s="697"/>
      <c r="L13" s="697"/>
      <c r="M13" s="692" t="s">
        <v>399</v>
      </c>
      <c r="N13" s="692"/>
      <c r="O13" s="692"/>
      <c r="P13" s="693" t="s">
        <v>783</v>
      </c>
      <c r="Q13" s="694"/>
      <c r="R13" s="695"/>
      <c r="S13" s="692" t="s">
        <v>438</v>
      </c>
      <c r="T13" s="692"/>
      <c r="U13" s="696" t="s">
        <v>733</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782</v>
      </c>
      <c r="F15" s="730"/>
      <c r="G15" s="730"/>
      <c r="H15" s="730"/>
      <c r="I15" s="730"/>
      <c r="J15" s="730"/>
      <c r="K15" s="730"/>
      <c r="L15" s="731"/>
      <c r="M15" s="716" t="s">
        <v>400</v>
      </c>
      <c r="N15" s="716"/>
      <c r="O15" s="716"/>
      <c r="P15" s="729" t="s">
        <v>784</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9F26C00-C0F3-4A62-908A-A4564BF326F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F0C7D6-1F6B-4911-8AEE-63DA489629EA}">
          <x14:formula1>
            <xm:f>'(参考)リスト'!$F$16:$F$21</xm:f>
          </x14:formula1>
          <xm:sqref>E11:E12 E22:E23 P11:P12 P22:P23</xm:sqref>
        </x14:dataValidation>
        <x14:dataValidation type="list" allowBlank="1" showInputMessage="1" showErrorMessage="1" xr:uid="{D23CF2D2-5C22-4E17-93AA-41E3D4EF36B6}">
          <x14:formula1>
            <xm:f>'(参考)リスト'!$D$16:$D$18</xm:f>
          </x14:formula1>
          <xm:sqref>E10 E21 P10 P21</xm:sqref>
        </x14:dataValidation>
        <x14:dataValidation type="list" allowBlank="1" showInputMessage="1" showErrorMessage="1" xr:uid="{5120944C-BE28-47B0-B615-99C8B482E093}">
          <x14:formula1>
            <xm:f>'(参考)リスト'!$E$16:$E$27</xm:f>
          </x14:formula1>
          <xm:sqref>E9 E20 P9 P20</xm:sqref>
        </x14:dataValidation>
        <x14:dataValidation type="list" allowBlank="1" showInputMessage="1" showErrorMessage="1" xr:uid="{7F5B6599-BE68-41E3-B7BA-324DF55B5EE1}">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B8A6B-006A-4EB7-B7F7-722D3A15D665}">
  <sheetPr codeName="Sheet4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9</v>
      </c>
      <c r="F5" s="680" t="s">
        <v>506</v>
      </c>
      <c r="G5" s="681"/>
      <c r="H5" s="681"/>
      <c r="I5" s="681"/>
      <c r="J5" s="681"/>
      <c r="K5" s="681"/>
      <c r="L5" s="682"/>
      <c r="M5" s="676" t="s">
        <v>32</v>
      </c>
      <c r="N5" s="678" t="s">
        <v>190</v>
      </c>
      <c r="O5" s="679"/>
      <c r="P5" s="208">
        <v>9</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722</v>
      </c>
      <c r="F8" s="683"/>
      <c r="G8" s="684"/>
      <c r="H8" s="684"/>
      <c r="I8" s="684"/>
      <c r="J8" s="684"/>
      <c r="K8" s="684"/>
      <c r="L8" s="685"/>
      <c r="M8" s="717"/>
      <c r="N8" s="678" t="s">
        <v>166</v>
      </c>
      <c r="O8" s="679"/>
      <c r="P8" s="208" t="s">
        <v>722</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260</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785</v>
      </c>
      <c r="F13" s="694"/>
      <c r="G13" s="695"/>
      <c r="H13" s="692" t="s">
        <v>438</v>
      </c>
      <c r="I13" s="692"/>
      <c r="J13" s="696" t="s">
        <v>621</v>
      </c>
      <c r="K13" s="697"/>
      <c r="L13" s="697"/>
      <c r="M13" s="692" t="s">
        <v>399</v>
      </c>
      <c r="N13" s="692"/>
      <c r="O13" s="692"/>
      <c r="P13" s="693" t="s">
        <v>365</v>
      </c>
      <c r="Q13" s="694"/>
      <c r="R13" s="695"/>
      <c r="S13" s="692" t="s">
        <v>438</v>
      </c>
      <c r="T13" s="692"/>
      <c r="U13" s="696" t="s">
        <v>787</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786</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9</v>
      </c>
      <c r="F16" s="680" t="s">
        <v>506</v>
      </c>
      <c r="G16" s="681"/>
      <c r="H16" s="681"/>
      <c r="I16" s="681"/>
      <c r="J16" s="681"/>
      <c r="K16" s="681"/>
      <c r="L16" s="682"/>
      <c r="M16" s="718" t="s">
        <v>32</v>
      </c>
      <c r="N16" s="718" t="s">
        <v>190</v>
      </c>
      <c r="O16" s="718"/>
      <c r="P16" s="208">
        <v>9</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619</v>
      </c>
      <c r="F19" s="683"/>
      <c r="G19" s="684"/>
      <c r="H19" s="684"/>
      <c r="I19" s="684"/>
      <c r="J19" s="684"/>
      <c r="K19" s="684"/>
      <c r="L19" s="685"/>
      <c r="M19" s="718"/>
      <c r="N19" s="718" t="s">
        <v>166</v>
      </c>
      <c r="O19" s="718"/>
      <c r="P19" s="208" t="s">
        <v>622</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480</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661</v>
      </c>
      <c r="F24" s="694"/>
      <c r="G24" s="695"/>
      <c r="H24" s="692" t="s">
        <v>438</v>
      </c>
      <c r="I24" s="692"/>
      <c r="J24" s="693" t="s">
        <v>620</v>
      </c>
      <c r="K24" s="694"/>
      <c r="L24" s="695"/>
      <c r="M24" s="692" t="s">
        <v>399</v>
      </c>
      <c r="N24" s="692"/>
      <c r="O24" s="692"/>
      <c r="P24" s="693" t="s">
        <v>663</v>
      </c>
      <c r="Q24" s="694"/>
      <c r="R24" s="695"/>
      <c r="S24" s="692" t="s">
        <v>438</v>
      </c>
      <c r="T24" s="692"/>
      <c r="U24" s="696" t="s">
        <v>620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674</v>
      </c>
      <c r="F26" s="730"/>
      <c r="G26" s="730"/>
      <c r="H26" s="730"/>
      <c r="I26" s="730"/>
      <c r="J26" s="730"/>
      <c r="K26" s="730"/>
      <c r="L26" s="731"/>
      <c r="M26" s="716" t="s">
        <v>400</v>
      </c>
      <c r="N26" s="716"/>
      <c r="O26" s="716"/>
      <c r="P26" s="729" t="s">
        <v>674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EE12CDD-F512-492D-814B-4635181ACFE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8274C9-7D66-4885-BDC6-14F6A7FE291E}">
          <x14:formula1>
            <xm:f>'(参考)リスト'!$F$16:$F$21</xm:f>
          </x14:formula1>
          <xm:sqref>E11:E12 E22:E23 P11:P12 P22:P23</xm:sqref>
        </x14:dataValidation>
        <x14:dataValidation type="list" allowBlank="1" showInputMessage="1" showErrorMessage="1" xr:uid="{FC60D67D-9C63-40ED-B97E-A49BD5868675}">
          <x14:formula1>
            <xm:f>'(参考)リスト'!$D$16:$D$18</xm:f>
          </x14:formula1>
          <xm:sqref>E10 E21 P10 P21</xm:sqref>
        </x14:dataValidation>
        <x14:dataValidation type="list" allowBlank="1" showInputMessage="1" showErrorMessage="1" xr:uid="{C374A7CE-8112-450D-8EE9-CD2418CC19CA}">
          <x14:formula1>
            <xm:f>'(参考)リスト'!$E$16:$E$27</xm:f>
          </x14:formula1>
          <xm:sqref>E9 E20 P9 P20</xm:sqref>
        </x14:dataValidation>
        <x14:dataValidation type="list" allowBlank="1" showInputMessage="1" showErrorMessage="1" xr:uid="{AFFF3EF9-84DF-4933-9ADA-97118F940D37}">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3F8C-D71C-44A3-88B8-79D6E87BB692}">
  <sheetPr codeName="Sheet4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9</v>
      </c>
      <c r="F5" s="680" t="s">
        <v>506</v>
      </c>
      <c r="G5" s="681"/>
      <c r="H5" s="681"/>
      <c r="I5" s="681"/>
      <c r="J5" s="681"/>
      <c r="K5" s="681"/>
      <c r="L5" s="682"/>
      <c r="M5" s="676" t="s">
        <v>32</v>
      </c>
      <c r="N5" s="678" t="s">
        <v>190</v>
      </c>
      <c r="O5" s="679"/>
      <c r="P5" s="208">
        <v>9</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704</v>
      </c>
      <c r="F8" s="683"/>
      <c r="G8" s="684"/>
      <c r="H8" s="684"/>
      <c r="I8" s="684"/>
      <c r="J8" s="684"/>
      <c r="K8" s="684"/>
      <c r="L8" s="685"/>
      <c r="M8" s="717"/>
      <c r="N8" s="678" t="s">
        <v>166</v>
      </c>
      <c r="O8" s="679"/>
      <c r="P8" s="208" t="s">
        <v>721</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788</v>
      </c>
      <c r="F13" s="694"/>
      <c r="G13" s="695"/>
      <c r="H13" s="692" t="s">
        <v>438</v>
      </c>
      <c r="I13" s="692"/>
      <c r="J13" s="696" t="s">
        <v>621</v>
      </c>
      <c r="K13" s="697"/>
      <c r="L13" s="697"/>
      <c r="M13" s="692" t="s">
        <v>399</v>
      </c>
      <c r="N13" s="692"/>
      <c r="O13" s="692"/>
      <c r="P13" s="693" t="s">
        <v>365</v>
      </c>
      <c r="Q13" s="694"/>
      <c r="R13" s="695"/>
      <c r="S13" s="692" t="s">
        <v>438</v>
      </c>
      <c r="T13" s="692"/>
      <c r="U13" s="696" t="s">
        <v>790</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789</v>
      </c>
      <c r="F15" s="730"/>
      <c r="G15" s="730"/>
      <c r="H15" s="730"/>
      <c r="I15" s="730"/>
      <c r="J15" s="730"/>
      <c r="K15" s="730"/>
      <c r="L15" s="731"/>
      <c r="M15" s="716" t="s">
        <v>400</v>
      </c>
      <c r="N15" s="716"/>
      <c r="O15" s="716"/>
      <c r="P15" s="729" t="s">
        <v>741</v>
      </c>
      <c r="Q15" s="730"/>
      <c r="R15" s="730"/>
      <c r="S15" s="730"/>
      <c r="T15" s="730"/>
      <c r="U15" s="730"/>
      <c r="V15" s="730"/>
      <c r="W15" s="731"/>
    </row>
    <row r="16" spans="2:23" s="22" customFormat="1" ht="25.5" customHeight="1" x14ac:dyDescent="0.15">
      <c r="B16" s="718" t="s">
        <v>32</v>
      </c>
      <c r="C16" s="718" t="s">
        <v>190</v>
      </c>
      <c r="D16" s="718"/>
      <c r="E16" s="208">
        <v>9</v>
      </c>
      <c r="F16" s="680" t="s">
        <v>506</v>
      </c>
      <c r="G16" s="681"/>
      <c r="H16" s="681"/>
      <c r="I16" s="681"/>
      <c r="J16" s="681"/>
      <c r="K16" s="681"/>
      <c r="L16" s="682"/>
      <c r="M16" s="718" t="s">
        <v>32</v>
      </c>
      <c r="N16" s="718" t="s">
        <v>190</v>
      </c>
      <c r="O16" s="718"/>
      <c r="P16" s="208">
        <v>9</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623</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663</v>
      </c>
      <c r="F24" s="694"/>
      <c r="G24" s="695"/>
      <c r="H24" s="692" t="s">
        <v>438</v>
      </c>
      <c r="I24" s="692"/>
      <c r="J24" s="693" t="s">
        <v>620</v>
      </c>
      <c r="K24" s="694"/>
      <c r="L24" s="695"/>
      <c r="M24" s="692" t="s">
        <v>399</v>
      </c>
      <c r="N24" s="692"/>
      <c r="O24" s="692"/>
      <c r="P24" s="693" t="s">
        <v>609</v>
      </c>
      <c r="Q24" s="694"/>
      <c r="R24" s="695"/>
      <c r="S24" s="692" t="s">
        <v>438</v>
      </c>
      <c r="T24" s="692"/>
      <c r="U24" s="696" t="s">
        <v>648</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666</v>
      </c>
      <c r="F26" s="730"/>
      <c r="G26" s="730"/>
      <c r="H26" s="730"/>
      <c r="I26" s="730"/>
      <c r="J26" s="730"/>
      <c r="K26" s="730"/>
      <c r="L26" s="731"/>
      <c r="M26" s="716" t="s">
        <v>400</v>
      </c>
      <c r="N26" s="716"/>
      <c r="O26" s="716"/>
      <c r="P26" s="729" t="s">
        <v>642</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9B21711-2EA8-4EC1-89D8-EEA6C6A7F3F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0CE1BC-FA57-4DFD-B968-9D83681DFBA1}">
          <x14:formula1>
            <xm:f>'(参考)リスト'!$F$16:$F$21</xm:f>
          </x14:formula1>
          <xm:sqref>E11:E12 E22:E23 P11:P12 P22:P23</xm:sqref>
        </x14:dataValidation>
        <x14:dataValidation type="list" allowBlank="1" showInputMessage="1" showErrorMessage="1" xr:uid="{605399D1-9D80-48EB-A620-5A226F35DA56}">
          <x14:formula1>
            <xm:f>'(参考)リスト'!$D$16:$D$18</xm:f>
          </x14:formula1>
          <xm:sqref>E10 E21 P10 P21</xm:sqref>
        </x14:dataValidation>
        <x14:dataValidation type="list" allowBlank="1" showInputMessage="1" showErrorMessage="1" xr:uid="{5BF72738-30A8-4C59-B0AE-B205B723DB13}">
          <x14:formula1>
            <xm:f>'(参考)リスト'!$E$16:$E$27</xm:f>
          </x14:formula1>
          <xm:sqref>E9 E20 P9 P20</xm:sqref>
        </x14:dataValidation>
        <x14:dataValidation type="list" allowBlank="1" showInputMessage="1" showErrorMessage="1" xr:uid="{7ACFB08A-A0C2-43AD-BD47-461A45C02226}">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D416-2684-40EE-BBBE-B6A14BA6B8EA}">
  <sheetPr codeName="Sheet4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9</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791</v>
      </c>
      <c r="F13" s="694"/>
      <c r="G13" s="695"/>
      <c r="H13" s="692" t="s">
        <v>438</v>
      </c>
      <c r="I13" s="692"/>
      <c r="J13" s="696" t="s">
        <v>733</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792</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444C7637-3DEE-462E-A261-9009D8C6227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F09BD3-41DE-4582-94FA-B38870D563B8}">
          <x14:formula1>
            <xm:f>'(参考)リスト'!$F$16:$F$21</xm:f>
          </x14:formula1>
          <xm:sqref>E11:E12 E22:E23 P11:P12 P22:P23</xm:sqref>
        </x14:dataValidation>
        <x14:dataValidation type="list" allowBlank="1" showInputMessage="1" showErrorMessage="1" xr:uid="{7414D8EF-E9BD-48CF-B59D-914417077BD7}">
          <x14:formula1>
            <xm:f>'(参考)リスト'!$D$16:$D$18</xm:f>
          </x14:formula1>
          <xm:sqref>E10 E21 P10 P21</xm:sqref>
        </x14:dataValidation>
        <x14:dataValidation type="list" allowBlank="1" showInputMessage="1" showErrorMessage="1" xr:uid="{0D7BDFB3-AE64-48F2-BBC4-867D0B02681E}">
          <x14:formula1>
            <xm:f>'(参考)リスト'!$E$16:$E$27</xm:f>
          </x14:formula1>
          <xm:sqref>E9 E20 P9 P20</xm:sqref>
        </x14:dataValidation>
        <x14:dataValidation type="list" allowBlank="1" showInputMessage="1" showErrorMessage="1" xr:uid="{A5CA1F05-1348-4DFB-8011-B668EC6B2B05}">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26481-B7CF-4009-BF03-0CCF4EFFE878}">
  <sheetPr codeName="Sheet4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10</v>
      </c>
      <c r="F5" s="680" t="s">
        <v>506</v>
      </c>
      <c r="G5" s="681"/>
      <c r="H5" s="681"/>
      <c r="I5" s="681"/>
      <c r="J5" s="681"/>
      <c r="K5" s="681"/>
      <c r="L5" s="682"/>
      <c r="M5" s="676" t="s">
        <v>32</v>
      </c>
      <c r="N5" s="678" t="s">
        <v>190</v>
      </c>
      <c r="O5" s="679"/>
      <c r="P5" s="208">
        <v>10</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714</v>
      </c>
      <c r="F8" s="683"/>
      <c r="G8" s="684"/>
      <c r="H8" s="684"/>
      <c r="I8" s="684"/>
      <c r="J8" s="684"/>
      <c r="K8" s="684"/>
      <c r="L8" s="685"/>
      <c r="M8" s="717"/>
      <c r="N8" s="678" t="s">
        <v>166</v>
      </c>
      <c r="O8" s="679"/>
      <c r="P8" s="208" t="s">
        <v>704</v>
      </c>
      <c r="Q8" s="683"/>
      <c r="R8" s="684"/>
      <c r="S8" s="684"/>
      <c r="T8" s="684"/>
      <c r="U8" s="684"/>
      <c r="V8" s="684"/>
      <c r="W8" s="685"/>
    </row>
    <row r="9" spans="2:23" s="22" customFormat="1" ht="25.5" customHeight="1" x14ac:dyDescent="0.15">
      <c r="B9" s="663" t="s">
        <v>31</v>
      </c>
      <c r="C9" s="664"/>
      <c r="D9" s="665"/>
      <c r="E9" s="209" t="s">
        <v>716</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793</v>
      </c>
      <c r="F13" s="694"/>
      <c r="G13" s="695"/>
      <c r="H13" s="692" t="s">
        <v>438</v>
      </c>
      <c r="I13" s="692"/>
      <c r="J13" s="696" t="s">
        <v>761</v>
      </c>
      <c r="K13" s="697"/>
      <c r="L13" s="697"/>
      <c r="M13" s="692" t="s">
        <v>399</v>
      </c>
      <c r="N13" s="692"/>
      <c r="O13" s="692"/>
      <c r="P13" s="693" t="s">
        <v>795</v>
      </c>
      <c r="Q13" s="694"/>
      <c r="R13" s="695"/>
      <c r="S13" s="692" t="s">
        <v>438</v>
      </c>
      <c r="T13" s="692"/>
      <c r="U13" s="696" t="s">
        <v>621</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794</v>
      </c>
      <c r="F15" s="730"/>
      <c r="G15" s="730"/>
      <c r="H15" s="730"/>
      <c r="I15" s="730"/>
      <c r="J15" s="730"/>
      <c r="K15" s="730"/>
      <c r="L15" s="731"/>
      <c r="M15" s="716" t="s">
        <v>400</v>
      </c>
      <c r="N15" s="716"/>
      <c r="O15" s="716"/>
      <c r="P15" s="729" t="s">
        <v>796</v>
      </c>
      <c r="Q15" s="730"/>
      <c r="R15" s="730"/>
      <c r="S15" s="730"/>
      <c r="T15" s="730"/>
      <c r="U15" s="730"/>
      <c r="V15" s="730"/>
      <c r="W15" s="731"/>
    </row>
    <row r="16" spans="2:23" s="22" customFormat="1" ht="25.5" customHeight="1" x14ac:dyDescent="0.15">
      <c r="B16" s="718" t="s">
        <v>32</v>
      </c>
      <c r="C16" s="718" t="s">
        <v>190</v>
      </c>
      <c r="D16" s="718"/>
      <c r="E16" s="208">
        <v>10</v>
      </c>
      <c r="F16" s="680" t="s">
        <v>506</v>
      </c>
      <c r="G16" s="681"/>
      <c r="H16" s="681"/>
      <c r="I16" s="681"/>
      <c r="J16" s="681"/>
      <c r="K16" s="681"/>
      <c r="L16" s="682"/>
      <c r="M16" s="718" t="s">
        <v>32</v>
      </c>
      <c r="N16" s="718" t="s">
        <v>190</v>
      </c>
      <c r="O16" s="718"/>
      <c r="P16" s="208">
        <v>10</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623</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679</v>
      </c>
      <c r="K24" s="694"/>
      <c r="L24" s="695"/>
      <c r="M24" s="692" t="s">
        <v>399</v>
      </c>
      <c r="N24" s="692"/>
      <c r="O24" s="692"/>
      <c r="P24" s="693" t="s">
        <v>609</v>
      </c>
      <c r="Q24" s="694"/>
      <c r="R24" s="695"/>
      <c r="S24" s="692" t="s">
        <v>438</v>
      </c>
      <c r="T24" s="692"/>
      <c r="U24" s="696" t="s">
        <v>680</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642</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1DEE4F25-6513-4C68-97AF-11D6575C027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EAE000-7263-4BAF-A55B-48F499F1BDA4}">
          <x14:formula1>
            <xm:f>'(参考)リスト'!$F$16:$F$21</xm:f>
          </x14:formula1>
          <xm:sqref>E11:E12 E22:E23 P11:P12 P22:P23</xm:sqref>
        </x14:dataValidation>
        <x14:dataValidation type="list" allowBlank="1" showInputMessage="1" showErrorMessage="1" xr:uid="{77892113-E6F8-4B30-AE99-F3BCB3DEBFEB}">
          <x14:formula1>
            <xm:f>'(参考)リスト'!$D$16:$D$18</xm:f>
          </x14:formula1>
          <xm:sqref>E10 E21 P10 P21</xm:sqref>
        </x14:dataValidation>
        <x14:dataValidation type="list" allowBlank="1" showInputMessage="1" showErrorMessage="1" xr:uid="{F9DD2CD1-8901-4B16-9E7D-922327199496}">
          <x14:formula1>
            <xm:f>'(参考)リスト'!$E$16:$E$27</xm:f>
          </x14:formula1>
          <xm:sqref>E9 E20 P9 P20</xm:sqref>
        </x14:dataValidation>
        <x14:dataValidation type="list" allowBlank="1" showInputMessage="1" showErrorMessage="1" xr:uid="{0FCE371F-FD3A-4114-8A45-A1DA2575F505}">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BB75-8E74-4D60-B2A6-3E87D55EF27A}">
  <sheetPr codeName="Sheet4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11</v>
      </c>
      <c r="F5" s="680" t="s">
        <v>506</v>
      </c>
      <c r="G5" s="681"/>
      <c r="H5" s="681"/>
      <c r="I5" s="681"/>
      <c r="J5" s="681"/>
      <c r="K5" s="681"/>
      <c r="L5" s="682"/>
      <c r="M5" s="676" t="s">
        <v>32</v>
      </c>
      <c r="N5" s="678" t="s">
        <v>190</v>
      </c>
      <c r="O5" s="679"/>
      <c r="P5" s="208">
        <v>11</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704</v>
      </c>
      <c r="F8" s="683"/>
      <c r="G8" s="684"/>
      <c r="H8" s="684"/>
      <c r="I8" s="684"/>
      <c r="J8" s="684"/>
      <c r="K8" s="684"/>
      <c r="L8" s="685"/>
      <c r="M8" s="717"/>
      <c r="N8" s="678" t="s">
        <v>166</v>
      </c>
      <c r="O8" s="679"/>
      <c r="P8" s="208" t="s">
        <v>725</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797</v>
      </c>
      <c r="F13" s="694"/>
      <c r="G13" s="695"/>
      <c r="H13" s="692" t="s">
        <v>438</v>
      </c>
      <c r="I13" s="692"/>
      <c r="J13" s="696" t="s">
        <v>621</v>
      </c>
      <c r="K13" s="697"/>
      <c r="L13" s="697"/>
      <c r="M13" s="692" t="s">
        <v>399</v>
      </c>
      <c r="N13" s="692"/>
      <c r="O13" s="692"/>
      <c r="P13" s="693" t="s">
        <v>798</v>
      </c>
      <c r="Q13" s="694"/>
      <c r="R13" s="695"/>
      <c r="S13" s="692" t="s">
        <v>438</v>
      </c>
      <c r="T13" s="692"/>
      <c r="U13" s="696" t="s">
        <v>621</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796</v>
      </c>
      <c r="F15" s="730"/>
      <c r="G15" s="730"/>
      <c r="H15" s="730"/>
      <c r="I15" s="730"/>
      <c r="J15" s="730"/>
      <c r="K15" s="730"/>
      <c r="L15" s="731"/>
      <c r="M15" s="716" t="s">
        <v>400</v>
      </c>
      <c r="N15" s="716"/>
      <c r="O15" s="716"/>
      <c r="P15" s="729" t="s">
        <v>799</v>
      </c>
      <c r="Q15" s="730"/>
      <c r="R15" s="730"/>
      <c r="S15" s="730"/>
      <c r="T15" s="730"/>
      <c r="U15" s="730"/>
      <c r="V15" s="730"/>
      <c r="W15" s="731"/>
    </row>
    <row r="16" spans="2:23" s="22" customFormat="1" ht="25.5" customHeight="1" x14ac:dyDescent="0.15">
      <c r="B16" s="718" t="s">
        <v>32</v>
      </c>
      <c r="C16" s="718" t="s">
        <v>190</v>
      </c>
      <c r="D16" s="718"/>
      <c r="E16" s="208">
        <v>11</v>
      </c>
      <c r="F16" s="680" t="s">
        <v>506</v>
      </c>
      <c r="G16" s="681"/>
      <c r="H16" s="681"/>
      <c r="I16" s="681"/>
      <c r="J16" s="681"/>
      <c r="K16" s="681"/>
      <c r="L16" s="682"/>
      <c r="M16" s="718" t="s">
        <v>32</v>
      </c>
      <c r="N16" s="718" t="s">
        <v>190</v>
      </c>
      <c r="O16" s="718"/>
      <c r="P16" s="208">
        <v>11</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616</v>
      </c>
      <c r="F19" s="683"/>
      <c r="G19" s="684"/>
      <c r="H19" s="684"/>
      <c r="I19" s="684"/>
      <c r="J19" s="684"/>
      <c r="K19" s="684"/>
      <c r="L19" s="685"/>
      <c r="M19" s="718"/>
      <c r="N19" s="718" t="s">
        <v>166</v>
      </c>
      <c r="O19" s="718"/>
      <c r="P19" s="208" t="s">
        <v>616</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480</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663</v>
      </c>
      <c r="F24" s="694"/>
      <c r="G24" s="695"/>
      <c r="H24" s="692" t="s">
        <v>438</v>
      </c>
      <c r="I24" s="692"/>
      <c r="J24" s="693" t="s">
        <v>620</v>
      </c>
      <c r="K24" s="694"/>
      <c r="L24" s="695"/>
      <c r="M24" s="692" t="s">
        <v>399</v>
      </c>
      <c r="N24" s="692"/>
      <c r="O24" s="692"/>
      <c r="P24" s="693" t="s">
        <v>650</v>
      </c>
      <c r="Q24" s="694"/>
      <c r="R24" s="695"/>
      <c r="S24" s="692" t="s">
        <v>438</v>
      </c>
      <c r="T24" s="692"/>
      <c r="U24" s="696" t="s">
        <v>634</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655</v>
      </c>
      <c r="F26" s="730"/>
      <c r="G26" s="730"/>
      <c r="H26" s="730"/>
      <c r="I26" s="730"/>
      <c r="J26" s="730"/>
      <c r="K26" s="730"/>
      <c r="L26" s="731"/>
      <c r="M26" s="716" t="s">
        <v>400</v>
      </c>
      <c r="N26" s="716"/>
      <c r="O26" s="716"/>
      <c r="P26" s="729" t="s">
        <v>644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A1FDF81-A617-49C2-85E8-1956A1E7D4C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1B0A1C0-5D67-41BD-9B91-B7E90FE70516}">
          <x14:formula1>
            <xm:f>'(参考)リスト'!$F$16:$F$21</xm:f>
          </x14:formula1>
          <xm:sqref>E11:E12 E22:E23 P11:P12 P22:P23</xm:sqref>
        </x14:dataValidation>
        <x14:dataValidation type="list" allowBlank="1" showInputMessage="1" showErrorMessage="1" xr:uid="{FF46A640-963D-4E8C-AFC1-1E6380B2EC19}">
          <x14:formula1>
            <xm:f>'(参考)リスト'!$D$16:$D$18</xm:f>
          </x14:formula1>
          <xm:sqref>E10 E21 P10 P21</xm:sqref>
        </x14:dataValidation>
        <x14:dataValidation type="list" allowBlank="1" showInputMessage="1" showErrorMessage="1" xr:uid="{DCFEE575-DC84-47FA-9DFF-744C0482611B}">
          <x14:formula1>
            <xm:f>'(参考)リスト'!$E$16:$E$27</xm:f>
          </x14:formula1>
          <xm:sqref>E9 E20 P9 P20</xm:sqref>
        </x14:dataValidation>
        <x14:dataValidation type="list" allowBlank="1" showInputMessage="1" showErrorMessage="1" xr:uid="{7402F942-FCE7-4FAF-9389-AE94BE669B11}">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D4548-BF4E-4E32-8749-BA51447FF301}">
  <sheetPr codeName="Sheet4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12</v>
      </c>
      <c r="F5" s="680" t="s">
        <v>506</v>
      </c>
      <c r="G5" s="681"/>
      <c r="H5" s="681"/>
      <c r="I5" s="681"/>
      <c r="J5" s="681"/>
      <c r="K5" s="681"/>
      <c r="L5" s="682"/>
      <c r="M5" s="676" t="s">
        <v>32</v>
      </c>
      <c r="N5" s="678" t="s">
        <v>190</v>
      </c>
      <c r="O5" s="679"/>
      <c r="P5" s="208">
        <v>12</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722</v>
      </c>
      <c r="F8" s="683"/>
      <c r="G8" s="684"/>
      <c r="H8" s="684"/>
      <c r="I8" s="684"/>
      <c r="J8" s="684"/>
      <c r="K8" s="684"/>
      <c r="L8" s="685"/>
      <c r="M8" s="717"/>
      <c r="N8" s="678" t="s">
        <v>166</v>
      </c>
      <c r="O8" s="679"/>
      <c r="P8" s="208" t="s">
        <v>725</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800</v>
      </c>
      <c r="K13" s="697"/>
      <c r="L13" s="697"/>
      <c r="M13" s="692" t="s">
        <v>399</v>
      </c>
      <c r="N13" s="692"/>
      <c r="O13" s="692"/>
      <c r="P13" s="693" t="s">
        <v>801</v>
      </c>
      <c r="Q13" s="694"/>
      <c r="R13" s="695"/>
      <c r="S13" s="692" t="s">
        <v>438</v>
      </c>
      <c r="T13" s="692"/>
      <c r="U13" s="696" t="s">
        <v>621</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799</v>
      </c>
      <c r="Q15" s="730"/>
      <c r="R15" s="730"/>
      <c r="S15" s="730"/>
      <c r="T15" s="730"/>
      <c r="U15" s="730"/>
      <c r="V15" s="730"/>
      <c r="W15" s="731"/>
    </row>
    <row r="16" spans="2:23" s="22" customFormat="1" ht="25.5" customHeight="1" x14ac:dyDescent="0.15">
      <c r="B16" s="718" t="s">
        <v>32</v>
      </c>
      <c r="C16" s="718" t="s">
        <v>190</v>
      </c>
      <c r="D16" s="718"/>
      <c r="E16" s="208">
        <v>12</v>
      </c>
      <c r="F16" s="680" t="s">
        <v>506</v>
      </c>
      <c r="G16" s="681"/>
      <c r="H16" s="681"/>
      <c r="I16" s="681"/>
      <c r="J16" s="681"/>
      <c r="K16" s="681"/>
      <c r="L16" s="682"/>
      <c r="M16" s="718" t="s">
        <v>32</v>
      </c>
      <c r="N16" s="718" t="s">
        <v>190</v>
      </c>
      <c r="O16" s="718"/>
      <c r="P16" s="208">
        <v>12</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623</v>
      </c>
      <c r="F19" s="683"/>
      <c r="G19" s="684"/>
      <c r="H19" s="684"/>
      <c r="I19" s="684"/>
      <c r="J19" s="684"/>
      <c r="K19" s="684"/>
      <c r="L19" s="685"/>
      <c r="M19" s="718"/>
      <c r="N19" s="718" t="s">
        <v>166</v>
      </c>
      <c r="O19" s="718"/>
      <c r="P19" s="208" t="s">
        <v>619</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608</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681</v>
      </c>
      <c r="K24" s="694"/>
      <c r="L24" s="695"/>
      <c r="M24" s="692" t="s">
        <v>399</v>
      </c>
      <c r="N24" s="692"/>
      <c r="O24" s="692"/>
      <c r="P24" s="693" t="s">
        <v>682</v>
      </c>
      <c r="Q24" s="694"/>
      <c r="R24" s="695"/>
      <c r="S24" s="692" t="s">
        <v>438</v>
      </c>
      <c r="T24" s="692"/>
      <c r="U24" s="696" t="s">
        <v>683</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642</v>
      </c>
      <c r="F26" s="730"/>
      <c r="G26" s="730"/>
      <c r="H26" s="730"/>
      <c r="I26" s="730"/>
      <c r="J26" s="730"/>
      <c r="K26" s="730"/>
      <c r="L26" s="731"/>
      <c r="M26" s="716" t="s">
        <v>400</v>
      </c>
      <c r="N26" s="716"/>
      <c r="O26" s="716"/>
      <c r="P26" s="729" t="s">
        <v>684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61C7881E-F6A1-4C40-B35F-50E9416BCD0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003F48-C6DF-4936-BA82-AE4B885723D6}">
          <x14:formula1>
            <xm:f>'(参考)リスト'!$F$16:$F$21</xm:f>
          </x14:formula1>
          <xm:sqref>E11:E12 E22:E23 P11:P12 P22:P23</xm:sqref>
        </x14:dataValidation>
        <x14:dataValidation type="list" allowBlank="1" showInputMessage="1" showErrorMessage="1" xr:uid="{A35D8B03-B399-4434-9093-1EB2711EA9DE}">
          <x14:formula1>
            <xm:f>'(参考)リスト'!$D$16:$D$18</xm:f>
          </x14:formula1>
          <xm:sqref>E10 E21 P10 P21</xm:sqref>
        </x14:dataValidation>
        <x14:dataValidation type="list" allowBlank="1" showInputMessage="1" showErrorMessage="1" xr:uid="{0116C587-17D0-4E84-9F07-9E6ACC574D8C}">
          <x14:formula1>
            <xm:f>'(参考)リスト'!$E$16:$E$27</xm:f>
          </x14:formula1>
          <xm:sqref>E9 E20 P9 P20</xm:sqref>
        </x14:dataValidation>
        <x14:dataValidation type="list" allowBlank="1" showInputMessage="1" showErrorMessage="1" xr:uid="{04490ECC-ACB3-4886-9658-467C87F8CB21}">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4C7D-B3D8-4115-8035-6CD40400EC57}">
  <sheetPr codeName="Sheet4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12</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714</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802</v>
      </c>
      <c r="F13" s="694"/>
      <c r="G13" s="695"/>
      <c r="H13" s="692" t="s">
        <v>438</v>
      </c>
      <c r="I13" s="692"/>
      <c r="J13" s="696" t="s">
        <v>621</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789</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44E3A93C-468B-4F68-A53D-11B402F8477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1B547E-8B20-4210-A4CB-8DA0203EE5E1}">
          <x14:formula1>
            <xm:f>'(参考)リスト'!$F$16:$F$21</xm:f>
          </x14:formula1>
          <xm:sqref>E11:E12 E22:E23 P11:P12 P22:P23</xm:sqref>
        </x14:dataValidation>
        <x14:dataValidation type="list" allowBlank="1" showInputMessage="1" showErrorMessage="1" xr:uid="{AB9EA9CF-8344-4FD5-8762-2B9A2D8BA769}">
          <x14:formula1>
            <xm:f>'(参考)リスト'!$D$16:$D$18</xm:f>
          </x14:formula1>
          <xm:sqref>E10 E21 P10 P21</xm:sqref>
        </x14:dataValidation>
        <x14:dataValidation type="list" allowBlank="1" showInputMessage="1" showErrorMessage="1" xr:uid="{479866D3-D4DE-400A-9807-1C7D42346744}">
          <x14:formula1>
            <xm:f>'(参考)リスト'!$E$16:$E$27</xm:f>
          </x14:formula1>
          <xm:sqref>E9 E20 P9 P20</xm:sqref>
        </x14:dataValidation>
        <x14:dataValidation type="list" allowBlank="1" showInputMessage="1" showErrorMessage="1" xr:uid="{51E7B768-751A-4DC0-B874-1978DC118D9E}">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9904-588E-4F86-B110-4B7C50E43D83}">
  <sheetPr codeName="Sheet4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13</v>
      </c>
      <c r="F5" s="680" t="s">
        <v>506</v>
      </c>
      <c r="G5" s="681"/>
      <c r="H5" s="681"/>
      <c r="I5" s="681"/>
      <c r="J5" s="681"/>
      <c r="K5" s="681"/>
      <c r="L5" s="682"/>
      <c r="M5" s="676" t="s">
        <v>32</v>
      </c>
      <c r="N5" s="678" t="s">
        <v>190</v>
      </c>
      <c r="O5" s="679"/>
      <c r="P5" s="208">
        <v>13</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722</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803</v>
      </c>
      <c r="F13" s="694"/>
      <c r="G13" s="695"/>
      <c r="H13" s="692" t="s">
        <v>438</v>
      </c>
      <c r="I13" s="692"/>
      <c r="J13" s="696" t="s">
        <v>621</v>
      </c>
      <c r="K13" s="697"/>
      <c r="L13" s="697"/>
      <c r="M13" s="692" t="s">
        <v>399</v>
      </c>
      <c r="N13" s="692"/>
      <c r="O13" s="692"/>
      <c r="P13" s="693" t="s">
        <v>365</v>
      </c>
      <c r="Q13" s="694"/>
      <c r="R13" s="695"/>
      <c r="S13" s="692" t="s">
        <v>438</v>
      </c>
      <c r="T13" s="692"/>
      <c r="U13" s="696" t="s">
        <v>805</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804</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13</v>
      </c>
      <c r="F16" s="680" t="s">
        <v>506</v>
      </c>
      <c r="G16" s="681"/>
      <c r="H16" s="681"/>
      <c r="I16" s="681"/>
      <c r="J16" s="681"/>
      <c r="K16" s="681"/>
      <c r="L16" s="682"/>
      <c r="M16" s="718" t="s">
        <v>32</v>
      </c>
      <c r="N16" s="718" t="s">
        <v>190</v>
      </c>
      <c r="O16" s="718"/>
      <c r="P16" s="208">
        <v>13</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616</v>
      </c>
      <c r="F19" s="683"/>
      <c r="G19" s="684"/>
      <c r="H19" s="684"/>
      <c r="I19" s="684"/>
      <c r="J19" s="684"/>
      <c r="K19" s="684"/>
      <c r="L19" s="685"/>
      <c r="M19" s="718"/>
      <c r="N19" s="718" t="s">
        <v>166</v>
      </c>
      <c r="O19" s="718"/>
      <c r="P19" s="208" t="s">
        <v>606</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608</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685</v>
      </c>
      <c r="K24" s="694"/>
      <c r="L24" s="695"/>
      <c r="M24" s="692" t="s">
        <v>399</v>
      </c>
      <c r="N24" s="692"/>
      <c r="O24" s="692"/>
      <c r="P24" s="693" t="s">
        <v>686</v>
      </c>
      <c r="Q24" s="694"/>
      <c r="R24" s="695"/>
      <c r="S24" s="692" t="s">
        <v>438</v>
      </c>
      <c r="T24" s="692"/>
      <c r="U24" s="696" t="s">
        <v>634</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633</v>
      </c>
      <c r="F26" s="730"/>
      <c r="G26" s="730"/>
      <c r="H26" s="730"/>
      <c r="I26" s="730"/>
      <c r="J26" s="730"/>
      <c r="K26" s="730"/>
      <c r="L26" s="731"/>
      <c r="M26" s="716" t="s">
        <v>400</v>
      </c>
      <c r="N26" s="716"/>
      <c r="O26" s="716"/>
      <c r="P26" s="729" t="s">
        <v>687</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0542D99E-7241-44DE-877B-276E9A3ACD6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8985C0-18D7-4F7F-B031-CE6C586658D0}">
          <x14:formula1>
            <xm:f>'(参考)リスト'!$F$16:$F$21</xm:f>
          </x14:formula1>
          <xm:sqref>E11:E12 E22:E23 P11:P12 P22:P23</xm:sqref>
        </x14:dataValidation>
        <x14:dataValidation type="list" allowBlank="1" showInputMessage="1" showErrorMessage="1" xr:uid="{15F8F433-AF5B-4958-BBCB-E34122B63532}">
          <x14:formula1>
            <xm:f>'(参考)リスト'!$D$16:$D$18</xm:f>
          </x14:formula1>
          <xm:sqref>E10 E21 P10 P21</xm:sqref>
        </x14:dataValidation>
        <x14:dataValidation type="list" allowBlank="1" showInputMessage="1" showErrorMessage="1" xr:uid="{43E2A86B-012D-4632-95CF-9667F8161495}">
          <x14:formula1>
            <xm:f>'(参考)リスト'!$E$16:$E$27</xm:f>
          </x14:formula1>
          <xm:sqref>E9 E20 P9 P20</xm:sqref>
        </x14:dataValidation>
        <x14:dataValidation type="list" allowBlank="1" showInputMessage="1" showErrorMessage="1" xr:uid="{69460B8D-7A6A-400A-8D5E-A4F4DC8BA684}">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800B2-06A8-4D74-8A57-6C9A218358C9}">
  <sheetPr codeName="Sheet4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13</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723</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806</v>
      </c>
      <c r="F13" s="694"/>
      <c r="G13" s="695"/>
      <c r="H13" s="692" t="s">
        <v>438</v>
      </c>
      <c r="I13" s="692"/>
      <c r="J13" s="696" t="s">
        <v>733</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807</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12CC7A49-6CE0-4ABE-9166-683E08A5E34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15B794-C573-46C1-852B-0CD4FAF27D34}">
          <x14:formula1>
            <xm:f>'(参考)リスト'!$F$16:$F$21</xm:f>
          </x14:formula1>
          <xm:sqref>E11:E12 E22:E23 P11:P12 P22:P23</xm:sqref>
        </x14:dataValidation>
        <x14:dataValidation type="list" allowBlank="1" showInputMessage="1" showErrorMessage="1" xr:uid="{0CBAA21E-70BF-4AAB-93AE-333BCA80AC8B}">
          <x14:formula1>
            <xm:f>'(参考)リスト'!$D$16:$D$18</xm:f>
          </x14:formula1>
          <xm:sqref>E10 E21 P10 P21</xm:sqref>
        </x14:dataValidation>
        <x14:dataValidation type="list" allowBlank="1" showInputMessage="1" showErrorMessage="1" xr:uid="{57684DE8-AC2B-4EC2-9296-4A68A371983F}">
          <x14:formula1>
            <xm:f>'(参考)リスト'!$E$16:$E$27</xm:f>
          </x14:formula1>
          <xm:sqref>E9 E20 P9 P20</xm:sqref>
        </x14:dataValidation>
        <x14:dataValidation type="list" allowBlank="1" showInputMessage="1" showErrorMessage="1" xr:uid="{22A1A7B3-8544-43DB-9B47-853867D700FD}">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E599-609D-4A49-9498-ABA04893DF91}">
  <sheetPr codeName="Sheet4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14</v>
      </c>
      <c r="F5" s="680" t="s">
        <v>506</v>
      </c>
      <c r="G5" s="681"/>
      <c r="H5" s="681"/>
      <c r="I5" s="681"/>
      <c r="J5" s="681"/>
      <c r="K5" s="681"/>
      <c r="L5" s="682"/>
      <c r="M5" s="676" t="s">
        <v>32</v>
      </c>
      <c r="N5" s="678" t="s">
        <v>190</v>
      </c>
      <c r="O5" s="679"/>
      <c r="P5" s="208">
        <v>14</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714</v>
      </c>
      <c r="F8" s="683"/>
      <c r="G8" s="684"/>
      <c r="H8" s="684"/>
      <c r="I8" s="684"/>
      <c r="J8" s="684"/>
      <c r="K8" s="684"/>
      <c r="L8" s="685"/>
      <c r="M8" s="717"/>
      <c r="N8" s="678" t="s">
        <v>166</v>
      </c>
      <c r="O8" s="679"/>
      <c r="P8" s="208" t="s">
        <v>721</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808</v>
      </c>
      <c r="K13" s="697"/>
      <c r="L13" s="697"/>
      <c r="M13" s="692" t="s">
        <v>399</v>
      </c>
      <c r="N13" s="692"/>
      <c r="O13" s="692"/>
      <c r="P13" s="693" t="s">
        <v>365</v>
      </c>
      <c r="Q13" s="694"/>
      <c r="R13" s="695"/>
      <c r="S13" s="692" t="s">
        <v>438</v>
      </c>
      <c r="T13" s="692"/>
      <c r="U13" s="696" t="s">
        <v>809</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14</v>
      </c>
      <c r="F16" s="680" t="s">
        <v>506</v>
      </c>
      <c r="G16" s="681"/>
      <c r="H16" s="681"/>
      <c r="I16" s="681"/>
      <c r="J16" s="681"/>
      <c r="K16" s="681"/>
      <c r="L16" s="682"/>
      <c r="M16" s="718" t="s">
        <v>32</v>
      </c>
      <c r="N16" s="718" t="s">
        <v>190</v>
      </c>
      <c r="O16" s="718"/>
      <c r="P16" s="208">
        <v>14</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619</v>
      </c>
      <c r="F19" s="683"/>
      <c r="G19" s="684"/>
      <c r="H19" s="684"/>
      <c r="I19" s="684"/>
      <c r="J19" s="684"/>
      <c r="K19" s="684"/>
      <c r="L19" s="685"/>
      <c r="M19" s="718"/>
      <c r="N19" s="718" t="s">
        <v>166</v>
      </c>
      <c r="O19" s="718"/>
      <c r="P19" s="208" t="s">
        <v>606</v>
      </c>
      <c r="Q19" s="683"/>
      <c r="R19" s="684"/>
      <c r="S19" s="684"/>
      <c r="T19" s="684"/>
      <c r="U19" s="684"/>
      <c r="V19" s="684"/>
      <c r="W19" s="685"/>
    </row>
    <row r="20" spans="2:24" s="22" customFormat="1" ht="25.5" customHeight="1" x14ac:dyDescent="0.15">
      <c r="B20" s="716" t="s">
        <v>31</v>
      </c>
      <c r="C20" s="716"/>
      <c r="D20" s="716"/>
      <c r="E20" s="209" t="s">
        <v>479</v>
      </c>
      <c r="F20" s="683"/>
      <c r="G20" s="684"/>
      <c r="H20" s="684"/>
      <c r="I20" s="684"/>
      <c r="J20" s="684"/>
      <c r="K20" s="684"/>
      <c r="L20" s="685"/>
      <c r="M20" s="716" t="s">
        <v>31</v>
      </c>
      <c r="N20" s="716"/>
      <c r="O20" s="716"/>
      <c r="P20" s="209" t="s">
        <v>479</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608</v>
      </c>
      <c r="Q23" s="686"/>
      <c r="R23" s="687"/>
      <c r="S23" s="687"/>
      <c r="T23" s="687"/>
      <c r="U23" s="687"/>
      <c r="V23" s="687"/>
      <c r="W23" s="688"/>
    </row>
    <row r="24" spans="2:24" s="22" customFormat="1" ht="25.5" customHeight="1" x14ac:dyDescent="0.15">
      <c r="B24" s="692" t="s">
        <v>399</v>
      </c>
      <c r="C24" s="692"/>
      <c r="D24" s="692"/>
      <c r="E24" s="693" t="s">
        <v>635</v>
      </c>
      <c r="F24" s="694"/>
      <c r="G24" s="695"/>
      <c r="H24" s="692" t="s">
        <v>438</v>
      </c>
      <c r="I24" s="692"/>
      <c r="J24" s="693" t="s">
        <v>635</v>
      </c>
      <c r="K24" s="694"/>
      <c r="L24" s="695"/>
      <c r="M24" s="692" t="s">
        <v>399</v>
      </c>
      <c r="N24" s="692"/>
      <c r="O24" s="692"/>
      <c r="P24" s="693" t="s">
        <v>689</v>
      </c>
      <c r="Q24" s="694"/>
      <c r="R24" s="695"/>
      <c r="S24" s="692" t="s">
        <v>438</v>
      </c>
      <c r="T24" s="692"/>
      <c r="U24" s="696" t="s">
        <v>690</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688</v>
      </c>
      <c r="F26" s="730"/>
      <c r="G26" s="730"/>
      <c r="H26" s="730"/>
      <c r="I26" s="730"/>
      <c r="J26" s="730"/>
      <c r="K26" s="730"/>
      <c r="L26" s="731"/>
      <c r="M26" s="716" t="s">
        <v>400</v>
      </c>
      <c r="N26" s="716"/>
      <c r="O26" s="716"/>
      <c r="P26" s="729" t="s">
        <v>684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E7D27CF-A22F-41EC-9A67-900029AC498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95FA58-D93E-4AC7-88E9-367C0DE56F9F}">
          <x14:formula1>
            <xm:f>'(参考)リスト'!$F$16:$F$21</xm:f>
          </x14:formula1>
          <xm:sqref>E11:E12 E22:E23 P11:P12 P22:P23</xm:sqref>
        </x14:dataValidation>
        <x14:dataValidation type="list" allowBlank="1" showInputMessage="1" showErrorMessage="1" xr:uid="{7737FD1D-9ED8-49C2-A714-4D201F412281}">
          <x14:formula1>
            <xm:f>'(参考)リスト'!$D$16:$D$18</xm:f>
          </x14:formula1>
          <xm:sqref>E10 E21 P10 P21</xm:sqref>
        </x14:dataValidation>
        <x14:dataValidation type="list" allowBlank="1" showInputMessage="1" showErrorMessage="1" xr:uid="{A43E2553-78E4-4621-B2DF-EF462E328CF4}">
          <x14:formula1>
            <xm:f>'(参考)リスト'!$E$16:$E$27</xm:f>
          </x14:formula1>
          <xm:sqref>E9 E20 P9 P20</xm:sqref>
        </x14:dataValidation>
        <x14:dataValidation type="list" allowBlank="1" showInputMessage="1" showErrorMessage="1" xr:uid="{1A4D96A6-3CA5-40BA-B408-6879A1B19921}">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B2EE-9B63-45DB-B4CE-32A3E9DDE82C}">
  <sheetPr codeName="Sheet5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14</v>
      </c>
      <c r="F5" s="680" t="s">
        <v>506</v>
      </c>
      <c r="G5" s="681"/>
      <c r="H5" s="681"/>
      <c r="I5" s="681"/>
      <c r="J5" s="681"/>
      <c r="K5" s="681"/>
      <c r="L5" s="682"/>
      <c r="M5" s="676" t="s">
        <v>32</v>
      </c>
      <c r="N5" s="678" t="s">
        <v>190</v>
      </c>
      <c r="O5" s="679"/>
      <c r="P5" s="208">
        <v>14</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725</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715</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715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259</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810</v>
      </c>
      <c r="K13" s="697"/>
      <c r="L13" s="697"/>
      <c r="M13" s="692" t="s">
        <v>399</v>
      </c>
      <c r="N13" s="692"/>
      <c r="O13" s="692"/>
      <c r="P13" s="693" t="s">
        <v>798</v>
      </c>
      <c r="Q13" s="694"/>
      <c r="R13" s="695"/>
      <c r="S13" s="692" t="s">
        <v>438</v>
      </c>
      <c r="T13" s="692"/>
      <c r="U13" s="696" t="s">
        <v>621</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758</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E8BB46F-4689-4A36-8B82-C5D74E53501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FBE570-EC24-4960-B449-FF197517FEF3}">
          <x14:formula1>
            <xm:f>'(参考)リスト'!$F$16:$F$21</xm:f>
          </x14:formula1>
          <xm:sqref>E11:E12 E22:E23 P11:P12 P22:P23</xm:sqref>
        </x14:dataValidation>
        <x14:dataValidation type="list" allowBlank="1" showInputMessage="1" showErrorMessage="1" xr:uid="{24A7871C-DE64-4FA6-BB28-599AD13FB635}">
          <x14:formula1>
            <xm:f>'(参考)リスト'!$D$16:$D$18</xm:f>
          </x14:formula1>
          <xm:sqref>E10 E21 P10 P21</xm:sqref>
        </x14:dataValidation>
        <x14:dataValidation type="list" allowBlank="1" showInputMessage="1" showErrorMessage="1" xr:uid="{C30D59A6-ECCD-4FF8-B6A5-E1EC15948C3E}">
          <x14:formula1>
            <xm:f>'(参考)リスト'!$E$16:$E$27</xm:f>
          </x14:formula1>
          <xm:sqref>E9 E20 P9 P20</xm:sqref>
        </x14:dataValidation>
        <x14:dataValidation type="list" allowBlank="1" showInputMessage="1" showErrorMessage="1" xr:uid="{560720CB-A108-4B71-8865-E56419592EA9}">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5DC95-27CB-4662-82AD-233546C410CB}">
  <sheetPr codeName="Sheet5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15</v>
      </c>
      <c r="F5" s="680" t="s">
        <v>506</v>
      </c>
      <c r="G5" s="681"/>
      <c r="H5" s="681"/>
      <c r="I5" s="681"/>
      <c r="J5" s="681"/>
      <c r="K5" s="681"/>
      <c r="L5" s="682"/>
      <c r="M5" s="676" t="s">
        <v>32</v>
      </c>
      <c r="N5" s="678" t="s">
        <v>190</v>
      </c>
      <c r="O5" s="679"/>
      <c r="P5" s="208">
        <v>15</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704</v>
      </c>
      <c r="F8" s="683"/>
      <c r="G8" s="684"/>
      <c r="H8" s="684"/>
      <c r="I8" s="684"/>
      <c r="J8" s="684"/>
      <c r="K8" s="684"/>
      <c r="L8" s="685"/>
      <c r="M8" s="717"/>
      <c r="N8" s="678" t="s">
        <v>166</v>
      </c>
      <c r="O8" s="679"/>
      <c r="P8" s="208" t="s">
        <v>714</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811</v>
      </c>
      <c r="F13" s="694"/>
      <c r="G13" s="695"/>
      <c r="H13" s="692" t="s">
        <v>438</v>
      </c>
      <c r="I13" s="692"/>
      <c r="J13" s="696" t="s">
        <v>621</v>
      </c>
      <c r="K13" s="697"/>
      <c r="L13" s="697"/>
      <c r="M13" s="692" t="s">
        <v>399</v>
      </c>
      <c r="N13" s="692"/>
      <c r="O13" s="692"/>
      <c r="P13" s="693" t="s">
        <v>365</v>
      </c>
      <c r="Q13" s="694"/>
      <c r="R13" s="695"/>
      <c r="S13" s="692" t="s">
        <v>438</v>
      </c>
      <c r="T13" s="692"/>
      <c r="U13" s="696" t="s">
        <v>813</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812</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15</v>
      </c>
      <c r="F16" s="680" t="s">
        <v>506</v>
      </c>
      <c r="G16" s="681"/>
      <c r="H16" s="681"/>
      <c r="I16" s="681"/>
      <c r="J16" s="681"/>
      <c r="K16" s="681"/>
      <c r="L16" s="682"/>
      <c r="M16" s="718" t="s">
        <v>32</v>
      </c>
      <c r="N16" s="718" t="s">
        <v>190</v>
      </c>
      <c r="O16" s="718"/>
      <c r="P16" s="208">
        <v>15</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624</v>
      </c>
      <c r="F19" s="683"/>
      <c r="G19" s="684"/>
      <c r="H19" s="684"/>
      <c r="I19" s="684"/>
      <c r="J19" s="684"/>
      <c r="K19" s="684"/>
      <c r="L19" s="685"/>
      <c r="M19" s="718"/>
      <c r="N19" s="718" t="s">
        <v>166</v>
      </c>
      <c r="O19" s="718"/>
      <c r="P19" s="208" t="s">
        <v>612</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505</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636</v>
      </c>
      <c r="K24" s="694"/>
      <c r="L24" s="695"/>
      <c r="M24" s="692" t="s">
        <v>399</v>
      </c>
      <c r="N24" s="692"/>
      <c r="O24" s="692"/>
      <c r="P24" s="693" t="s">
        <v>609</v>
      </c>
      <c r="Q24" s="694"/>
      <c r="R24" s="695"/>
      <c r="S24" s="692" t="s">
        <v>438</v>
      </c>
      <c r="T24" s="692"/>
      <c r="U24" s="696" t="s">
        <v>681</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610</v>
      </c>
      <c r="Q25" s="582"/>
      <c r="R25" s="582"/>
      <c r="S25" s="724" t="s">
        <v>4</v>
      </c>
      <c r="T25" s="725"/>
      <c r="U25" s="689" t="s">
        <v>609</v>
      </c>
      <c r="V25" s="690"/>
      <c r="W25" s="691"/>
    </row>
    <row r="26" spans="2:24" s="22" customFormat="1" ht="39.75" customHeight="1" x14ac:dyDescent="0.15">
      <c r="B26" s="716" t="s">
        <v>400</v>
      </c>
      <c r="C26" s="716"/>
      <c r="D26" s="716"/>
      <c r="E26" s="729" t="s">
        <v>633</v>
      </c>
      <c r="F26" s="730"/>
      <c r="G26" s="730"/>
      <c r="H26" s="730"/>
      <c r="I26" s="730"/>
      <c r="J26" s="730"/>
      <c r="K26" s="730"/>
      <c r="L26" s="731"/>
      <c r="M26" s="716" t="s">
        <v>400</v>
      </c>
      <c r="N26" s="716"/>
      <c r="O26" s="716"/>
      <c r="P26" s="729" t="s">
        <v>633</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0E286EDC-7C09-4043-AA26-B75B8E2610A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BEDDD0-75D3-459A-999C-B68F03A512B7}">
          <x14:formula1>
            <xm:f>'(参考)リスト'!$F$16:$F$21</xm:f>
          </x14:formula1>
          <xm:sqref>E11:E12 E22:E23 P11:P12 P22:P23</xm:sqref>
        </x14:dataValidation>
        <x14:dataValidation type="list" allowBlank="1" showInputMessage="1" showErrorMessage="1" xr:uid="{55B90A5B-274A-4140-88F2-3E13F7604DC4}">
          <x14:formula1>
            <xm:f>'(参考)リスト'!$D$16:$D$18</xm:f>
          </x14:formula1>
          <xm:sqref>E10 E21 P10 P21</xm:sqref>
        </x14:dataValidation>
        <x14:dataValidation type="list" allowBlank="1" showInputMessage="1" showErrorMessage="1" xr:uid="{98FA2A74-4436-427D-A291-ACB7B4C6114F}">
          <x14:formula1>
            <xm:f>'(参考)リスト'!$E$16:$E$27</xm:f>
          </x14:formula1>
          <xm:sqref>E9 E20 P9 P20</xm:sqref>
        </x14:dataValidation>
        <x14:dataValidation type="list" allowBlank="1" showInputMessage="1" showErrorMessage="1" xr:uid="{4F1BA615-C5CA-436F-A0ED-1AAF2CDACCD6}">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ED3F-CA34-485F-AC06-1DCA2FAA8293}">
  <sheetPr codeName="Sheet5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15</v>
      </c>
      <c r="F5" s="680" t="s">
        <v>506</v>
      </c>
      <c r="G5" s="681"/>
      <c r="H5" s="681"/>
      <c r="I5" s="681"/>
      <c r="J5" s="681"/>
      <c r="K5" s="681"/>
      <c r="L5" s="682"/>
      <c r="M5" s="676" t="s">
        <v>32</v>
      </c>
      <c r="N5" s="678" t="s">
        <v>190</v>
      </c>
      <c r="O5" s="679"/>
      <c r="P5" s="208">
        <v>15</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725</v>
      </c>
      <c r="F8" s="683"/>
      <c r="G8" s="684"/>
      <c r="H8" s="684"/>
      <c r="I8" s="684"/>
      <c r="J8" s="684"/>
      <c r="K8" s="684"/>
      <c r="L8" s="685"/>
      <c r="M8" s="717"/>
      <c r="N8" s="678" t="s">
        <v>166</v>
      </c>
      <c r="O8" s="679"/>
      <c r="P8" s="208" t="s">
        <v>704</v>
      </c>
      <c r="Q8" s="683"/>
      <c r="R8" s="684"/>
      <c r="S8" s="684"/>
      <c r="T8" s="684"/>
      <c r="U8" s="684"/>
      <c r="V8" s="684"/>
      <c r="W8" s="685"/>
    </row>
    <row r="9" spans="2:23" s="22" customFormat="1" ht="25.5" customHeight="1" x14ac:dyDescent="0.15">
      <c r="B9" s="663" t="s">
        <v>31</v>
      </c>
      <c r="C9" s="664"/>
      <c r="D9" s="665"/>
      <c r="E9" s="209" t="s">
        <v>715</v>
      </c>
      <c r="F9" s="683"/>
      <c r="G9" s="684"/>
      <c r="H9" s="684"/>
      <c r="I9" s="684"/>
      <c r="J9" s="684"/>
      <c r="K9" s="684"/>
      <c r="L9" s="685"/>
      <c r="M9" s="663" t="s">
        <v>31</v>
      </c>
      <c r="N9" s="664"/>
      <c r="O9" s="665"/>
      <c r="P9" s="209" t="s">
        <v>716</v>
      </c>
      <c r="Q9" s="683"/>
      <c r="R9" s="684"/>
      <c r="S9" s="684"/>
      <c r="T9" s="684"/>
      <c r="U9" s="684"/>
      <c r="V9" s="684"/>
      <c r="W9" s="685"/>
    </row>
    <row r="10" spans="2:23" s="22" customFormat="1" ht="25.5" customHeight="1" x14ac:dyDescent="0.15">
      <c r="B10" s="676" t="s">
        <v>220</v>
      </c>
      <c r="C10" s="663" t="s">
        <v>398</v>
      </c>
      <c r="D10" s="665"/>
      <c r="E10" s="206" t="s">
        <v>715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258</v>
      </c>
      <c r="Q12" s="686"/>
      <c r="R12" s="687"/>
      <c r="S12" s="687"/>
      <c r="T12" s="687"/>
      <c r="U12" s="687"/>
      <c r="V12" s="687"/>
      <c r="W12" s="688"/>
    </row>
    <row r="13" spans="2:23" s="22" customFormat="1" ht="25.5" customHeight="1" x14ac:dyDescent="0.15">
      <c r="B13" s="692" t="s">
        <v>399</v>
      </c>
      <c r="C13" s="692"/>
      <c r="D13" s="692"/>
      <c r="E13" s="693" t="s">
        <v>814</v>
      </c>
      <c r="F13" s="694"/>
      <c r="G13" s="695"/>
      <c r="H13" s="692" t="s">
        <v>438</v>
      </c>
      <c r="I13" s="692"/>
      <c r="J13" s="696" t="s">
        <v>621</v>
      </c>
      <c r="K13" s="697"/>
      <c r="L13" s="697"/>
      <c r="M13" s="692" t="s">
        <v>399</v>
      </c>
      <c r="N13" s="692"/>
      <c r="O13" s="692"/>
      <c r="P13" s="693" t="s">
        <v>815</v>
      </c>
      <c r="Q13" s="694"/>
      <c r="R13" s="695"/>
      <c r="S13" s="692" t="s">
        <v>438</v>
      </c>
      <c r="T13" s="692"/>
      <c r="U13" s="696" t="s">
        <v>733</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758</v>
      </c>
      <c r="F15" s="730"/>
      <c r="G15" s="730"/>
      <c r="H15" s="730"/>
      <c r="I15" s="730"/>
      <c r="J15" s="730"/>
      <c r="K15" s="730"/>
      <c r="L15" s="731"/>
      <c r="M15" s="716" t="s">
        <v>400</v>
      </c>
      <c r="N15" s="716"/>
      <c r="O15" s="716"/>
      <c r="P15" s="729" t="s">
        <v>816</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EC32EC7C-AF3D-4ACB-88CA-D94B33F85C2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74BE3E-83BA-46D6-891F-2E953D0DD534}">
          <x14:formula1>
            <xm:f>'(参考)リスト'!$F$16:$F$21</xm:f>
          </x14:formula1>
          <xm:sqref>E11:E12 E22:E23 P11:P12 P22:P23</xm:sqref>
        </x14:dataValidation>
        <x14:dataValidation type="list" allowBlank="1" showInputMessage="1" showErrorMessage="1" xr:uid="{EA67A7C8-9E22-4E15-A6AC-D983EB8ABA53}">
          <x14:formula1>
            <xm:f>'(参考)リスト'!$D$16:$D$18</xm:f>
          </x14:formula1>
          <xm:sqref>E10 E21 P10 P21</xm:sqref>
        </x14:dataValidation>
        <x14:dataValidation type="list" allowBlank="1" showInputMessage="1" showErrorMessage="1" xr:uid="{5EF8D2AD-364F-460D-8557-204A4BC851F6}">
          <x14:formula1>
            <xm:f>'(参考)リスト'!$E$16:$E$27</xm:f>
          </x14:formula1>
          <xm:sqref>E9 E20 P9 P20</xm:sqref>
        </x14:dataValidation>
        <x14:dataValidation type="list" allowBlank="1" showInputMessage="1" showErrorMessage="1" xr:uid="{807055E4-F3A8-4953-9F38-D7C896E99814}">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D9CB1-7275-4A97-985F-F56DA58E2326}">
  <sheetPr codeName="Sheet5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16</v>
      </c>
      <c r="F5" s="680" t="s">
        <v>506</v>
      </c>
      <c r="G5" s="681"/>
      <c r="H5" s="681"/>
      <c r="I5" s="681"/>
      <c r="J5" s="681"/>
      <c r="K5" s="681"/>
      <c r="L5" s="682"/>
      <c r="M5" s="676" t="s">
        <v>32</v>
      </c>
      <c r="N5" s="678" t="s">
        <v>190</v>
      </c>
      <c r="O5" s="679"/>
      <c r="P5" s="208">
        <v>16</v>
      </c>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v>2</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722</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257</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817</v>
      </c>
      <c r="K13" s="697"/>
      <c r="L13" s="697"/>
      <c r="M13" s="692" t="s">
        <v>399</v>
      </c>
      <c r="N13" s="692"/>
      <c r="O13" s="692"/>
      <c r="P13" s="693" t="s">
        <v>365</v>
      </c>
      <c r="Q13" s="694"/>
      <c r="R13" s="695"/>
      <c r="S13" s="692" t="s">
        <v>438</v>
      </c>
      <c r="T13" s="692"/>
      <c r="U13" s="696" t="s">
        <v>818</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707</v>
      </c>
      <c r="Q14" s="582"/>
      <c r="R14" s="582"/>
      <c r="S14" s="724" t="s">
        <v>4</v>
      </c>
      <c r="T14" s="725"/>
      <c r="U14" s="689" t="s">
        <v>365</v>
      </c>
      <c r="V14" s="690"/>
      <c r="W14" s="691"/>
    </row>
    <row r="15" spans="2:23" s="22" customFormat="1" ht="39.75" customHeight="1" x14ac:dyDescent="0.15">
      <c r="B15" s="716" t="s">
        <v>400</v>
      </c>
      <c r="C15" s="716"/>
      <c r="D15" s="716"/>
      <c r="E15" s="729" t="s">
        <v>731</v>
      </c>
      <c r="F15" s="730"/>
      <c r="G15" s="730"/>
      <c r="H15" s="730"/>
      <c r="I15" s="730"/>
      <c r="J15" s="730"/>
      <c r="K15" s="730"/>
      <c r="L15" s="731"/>
      <c r="M15" s="716" t="s">
        <v>400</v>
      </c>
      <c r="N15" s="716"/>
      <c r="O15" s="716"/>
      <c r="P15" s="729" t="s">
        <v>731</v>
      </c>
      <c r="Q15" s="730"/>
      <c r="R15" s="730"/>
      <c r="S15" s="730"/>
      <c r="T15" s="730"/>
      <c r="U15" s="730"/>
      <c r="V15" s="730"/>
      <c r="W15" s="731"/>
    </row>
    <row r="16" spans="2:23" s="22" customFormat="1" ht="25.5" customHeight="1" x14ac:dyDescent="0.15">
      <c r="B16" s="718" t="s">
        <v>32</v>
      </c>
      <c r="C16" s="718" t="s">
        <v>190</v>
      </c>
      <c r="D16" s="718"/>
      <c r="E16" s="208">
        <v>16</v>
      </c>
      <c r="F16" s="680" t="s">
        <v>506</v>
      </c>
      <c r="G16" s="681"/>
      <c r="H16" s="681"/>
      <c r="I16" s="681"/>
      <c r="J16" s="681"/>
      <c r="K16" s="681"/>
      <c r="L16" s="682"/>
      <c r="M16" s="718" t="s">
        <v>32</v>
      </c>
      <c r="N16" s="718" t="s">
        <v>190</v>
      </c>
      <c r="O16" s="718"/>
      <c r="P16" s="208">
        <v>16</v>
      </c>
      <c r="Q16" s="680" t="s">
        <v>506</v>
      </c>
      <c r="R16" s="681"/>
      <c r="S16" s="681"/>
      <c r="T16" s="681"/>
      <c r="U16" s="681"/>
      <c r="V16" s="681"/>
      <c r="W16" s="682"/>
    </row>
    <row r="17" spans="2:24" s="22" customFormat="1" ht="25.5" customHeight="1" x14ac:dyDescent="0.15">
      <c r="B17" s="718"/>
      <c r="C17" s="718" t="s">
        <v>324</v>
      </c>
      <c r="D17" s="718"/>
      <c r="E17" s="206">
        <v>3</v>
      </c>
      <c r="F17" s="683"/>
      <c r="G17" s="684"/>
      <c r="H17" s="684"/>
      <c r="I17" s="684"/>
      <c r="J17" s="684"/>
      <c r="K17" s="684"/>
      <c r="L17" s="685"/>
      <c r="M17" s="718"/>
      <c r="N17" s="718" t="s">
        <v>324</v>
      </c>
      <c r="O17" s="718"/>
      <c r="P17" s="206">
        <v>4</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616</v>
      </c>
      <c r="F19" s="683"/>
      <c r="G19" s="684"/>
      <c r="H19" s="684"/>
      <c r="I19" s="684"/>
      <c r="J19" s="684"/>
      <c r="K19" s="684"/>
      <c r="L19" s="685"/>
      <c r="M19" s="718"/>
      <c r="N19" s="718" t="s">
        <v>166</v>
      </c>
      <c r="O19" s="718"/>
      <c r="P19" s="208" t="s">
        <v>606</v>
      </c>
      <c r="Q19" s="683"/>
      <c r="R19" s="684"/>
      <c r="S19" s="684"/>
      <c r="T19" s="684"/>
      <c r="U19" s="684"/>
      <c r="V19" s="684"/>
      <c r="W19" s="685"/>
    </row>
    <row r="20" spans="2:24" s="22" customFormat="1" ht="25.5" customHeight="1" x14ac:dyDescent="0.15">
      <c r="B20" s="716" t="s">
        <v>31</v>
      </c>
      <c r="C20" s="716"/>
      <c r="D20" s="716"/>
      <c r="E20" s="209" t="s">
        <v>480</v>
      </c>
      <c r="F20" s="683"/>
      <c r="G20" s="684"/>
      <c r="H20" s="684"/>
      <c r="I20" s="684"/>
      <c r="J20" s="684"/>
      <c r="K20" s="684"/>
      <c r="L20" s="685"/>
      <c r="M20" s="716" t="s">
        <v>31</v>
      </c>
      <c r="N20" s="716"/>
      <c r="O20" s="716"/>
      <c r="P20" s="209" t="s">
        <v>473</v>
      </c>
      <c r="Q20" s="683"/>
      <c r="R20" s="684"/>
      <c r="S20" s="684"/>
      <c r="T20" s="684"/>
      <c r="U20" s="684"/>
      <c r="V20" s="684"/>
      <c r="W20" s="685"/>
    </row>
    <row r="21" spans="2:24" s="22" customFormat="1" ht="25.5" customHeight="1" x14ac:dyDescent="0.15">
      <c r="B21" s="676" t="s">
        <v>220</v>
      </c>
      <c r="C21" s="716" t="s">
        <v>398</v>
      </c>
      <c r="D21" s="716"/>
      <c r="E21" s="206" t="s">
        <v>480</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617</v>
      </c>
      <c r="F23" s="686"/>
      <c r="G23" s="687"/>
      <c r="H23" s="687"/>
      <c r="I23" s="687"/>
      <c r="J23" s="687"/>
      <c r="K23" s="687"/>
      <c r="L23" s="688"/>
      <c r="M23" s="677"/>
      <c r="N23" s="716" t="s">
        <v>221</v>
      </c>
      <c r="O23" s="716"/>
      <c r="P23" s="178" t="s">
        <v>613</v>
      </c>
      <c r="Q23" s="686"/>
      <c r="R23" s="687"/>
      <c r="S23" s="687"/>
      <c r="T23" s="687"/>
      <c r="U23" s="687"/>
      <c r="V23" s="687"/>
      <c r="W23" s="688"/>
    </row>
    <row r="24" spans="2:24" s="22" customFormat="1" ht="25.5" customHeight="1" x14ac:dyDescent="0.15">
      <c r="B24" s="692" t="s">
        <v>399</v>
      </c>
      <c r="C24" s="692"/>
      <c r="D24" s="692"/>
      <c r="E24" s="693" t="s">
        <v>692</v>
      </c>
      <c r="F24" s="694"/>
      <c r="G24" s="695"/>
      <c r="H24" s="692" t="s">
        <v>438</v>
      </c>
      <c r="I24" s="692"/>
      <c r="J24" s="693" t="s">
        <v>620</v>
      </c>
      <c r="K24" s="694"/>
      <c r="L24" s="695"/>
      <c r="M24" s="692" t="s">
        <v>399</v>
      </c>
      <c r="N24" s="692"/>
      <c r="O24" s="692"/>
      <c r="P24" s="693" t="s">
        <v>693</v>
      </c>
      <c r="Q24" s="694"/>
      <c r="R24" s="695"/>
      <c r="S24" s="692" t="s">
        <v>438</v>
      </c>
      <c r="T24" s="692"/>
      <c r="U24" s="696" t="s">
        <v>693</v>
      </c>
      <c r="V24" s="697"/>
      <c r="W24" s="697"/>
    </row>
    <row r="25" spans="2:24" s="22" customFormat="1" ht="25.5" customHeight="1" x14ac:dyDescent="0.15">
      <c r="B25" s="294" t="s">
        <v>235</v>
      </c>
      <c r="C25" s="294"/>
      <c r="D25" s="294"/>
      <c r="E25" s="732" t="s">
        <v>634</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691</v>
      </c>
      <c r="F26" s="730"/>
      <c r="G26" s="730"/>
      <c r="H26" s="730"/>
      <c r="I26" s="730"/>
      <c r="J26" s="730"/>
      <c r="K26" s="730"/>
      <c r="L26" s="731"/>
      <c r="M26" s="716" t="s">
        <v>400</v>
      </c>
      <c r="N26" s="716"/>
      <c r="O26" s="716"/>
      <c r="P26" s="729" t="s">
        <v>694</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FF97E26-D290-47C7-B10F-95F9F6E0C98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F7BA74-A313-4D78-8987-73478AB45F0F}">
          <x14:formula1>
            <xm:f>'(参考)リスト'!$F$16:$F$21</xm:f>
          </x14:formula1>
          <xm:sqref>E11:E12 E22:E23 P11:P12 P22:P23</xm:sqref>
        </x14:dataValidation>
        <x14:dataValidation type="list" allowBlank="1" showInputMessage="1" showErrorMessage="1" xr:uid="{D19138EE-F8BE-46DA-ACCB-56E9FB8FB818}">
          <x14:formula1>
            <xm:f>'(参考)リスト'!$D$16:$D$18</xm:f>
          </x14:formula1>
          <xm:sqref>E10 E21 P10 P21</xm:sqref>
        </x14:dataValidation>
        <x14:dataValidation type="list" allowBlank="1" showInputMessage="1" showErrorMessage="1" xr:uid="{8DF8DAD9-0603-4106-9D28-89B00754532E}">
          <x14:formula1>
            <xm:f>'(参考)リスト'!$E$16:$E$27</xm:f>
          </x14:formula1>
          <xm:sqref>E9 E20 P9 P20</xm:sqref>
        </x14:dataValidation>
        <x14:dataValidation type="list" allowBlank="1" showInputMessage="1" showErrorMessage="1" xr:uid="{85B30012-2269-4BE9-AC5A-044EC63184F9}">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CBD67-C506-42A8-830F-CB8DFD9D0CA6}">
  <sheetPr codeName="Sheet5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16</v>
      </c>
      <c r="F5" s="680" t="s">
        <v>506</v>
      </c>
      <c r="G5" s="681"/>
      <c r="H5" s="681"/>
      <c r="I5" s="681"/>
      <c r="J5" s="681"/>
      <c r="K5" s="681"/>
      <c r="L5" s="682"/>
      <c r="M5" s="676" t="s">
        <v>32</v>
      </c>
      <c r="N5" s="678" t="s">
        <v>190</v>
      </c>
      <c r="O5" s="679"/>
      <c r="P5" s="208">
        <v>16</v>
      </c>
      <c r="Q5" s="680" t="s">
        <v>506</v>
      </c>
      <c r="R5" s="681"/>
      <c r="S5" s="681"/>
      <c r="T5" s="681"/>
      <c r="U5" s="681"/>
      <c r="V5" s="681"/>
      <c r="W5" s="682"/>
    </row>
    <row r="6" spans="2:23" s="22" customFormat="1" ht="25.5" customHeight="1" x14ac:dyDescent="0.15">
      <c r="B6" s="677"/>
      <c r="C6" s="678" t="s">
        <v>324</v>
      </c>
      <c r="D6" s="679"/>
      <c r="E6" s="206">
        <v>5</v>
      </c>
      <c r="F6" s="683"/>
      <c r="G6" s="684"/>
      <c r="H6" s="684"/>
      <c r="I6" s="684"/>
      <c r="J6" s="684"/>
      <c r="K6" s="684"/>
      <c r="L6" s="685"/>
      <c r="M6" s="677"/>
      <c r="N6" s="678" t="s">
        <v>324</v>
      </c>
      <c r="O6" s="679"/>
      <c r="P6" s="206">
        <v>6</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710</v>
      </c>
      <c r="F8" s="683"/>
      <c r="G8" s="684"/>
      <c r="H8" s="684"/>
      <c r="I8" s="684"/>
      <c r="J8" s="684"/>
      <c r="K8" s="684"/>
      <c r="L8" s="685"/>
      <c r="M8" s="717"/>
      <c r="N8" s="678" t="s">
        <v>166</v>
      </c>
      <c r="O8" s="679"/>
      <c r="P8" s="208" t="s">
        <v>710</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259</v>
      </c>
      <c r="F12" s="686"/>
      <c r="G12" s="687"/>
      <c r="H12" s="687"/>
      <c r="I12" s="687"/>
      <c r="J12" s="687"/>
      <c r="K12" s="687"/>
      <c r="L12" s="688"/>
      <c r="M12" s="677"/>
      <c r="N12" s="716" t="s">
        <v>221</v>
      </c>
      <c r="O12" s="716"/>
      <c r="P12" s="178" t="s">
        <v>260</v>
      </c>
      <c r="Q12" s="686"/>
      <c r="R12" s="687"/>
      <c r="S12" s="687"/>
      <c r="T12" s="687"/>
      <c r="U12" s="687"/>
      <c r="V12" s="687"/>
      <c r="W12" s="688"/>
    </row>
    <row r="13" spans="2:23" s="22" customFormat="1" ht="25.5" customHeight="1" x14ac:dyDescent="0.15">
      <c r="B13" s="692" t="s">
        <v>399</v>
      </c>
      <c r="C13" s="692"/>
      <c r="D13" s="692"/>
      <c r="E13" s="693" t="s">
        <v>819</v>
      </c>
      <c r="F13" s="694"/>
      <c r="G13" s="695"/>
      <c r="H13" s="692" t="s">
        <v>438</v>
      </c>
      <c r="I13" s="692"/>
      <c r="J13" s="696" t="s">
        <v>818</v>
      </c>
      <c r="K13" s="697"/>
      <c r="L13" s="697"/>
      <c r="M13" s="692" t="s">
        <v>399</v>
      </c>
      <c r="N13" s="692"/>
      <c r="O13" s="692"/>
      <c r="P13" s="693" t="s">
        <v>821</v>
      </c>
      <c r="Q13" s="694"/>
      <c r="R13" s="695"/>
      <c r="S13" s="692" t="s">
        <v>438</v>
      </c>
      <c r="T13" s="692"/>
      <c r="U13" s="696" t="s">
        <v>822</v>
      </c>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820</v>
      </c>
      <c r="F15" s="730"/>
      <c r="G15" s="730"/>
      <c r="H15" s="730"/>
      <c r="I15" s="730"/>
      <c r="J15" s="730"/>
      <c r="K15" s="730"/>
      <c r="L15" s="731"/>
      <c r="M15" s="716" t="s">
        <v>400</v>
      </c>
      <c r="N15" s="716"/>
      <c r="O15" s="716"/>
      <c r="P15" s="729" t="s">
        <v>823</v>
      </c>
      <c r="Q15" s="730"/>
      <c r="R15" s="730"/>
      <c r="S15" s="730"/>
      <c r="T15" s="730"/>
      <c r="U15" s="730"/>
      <c r="V15" s="730"/>
      <c r="W15" s="731"/>
    </row>
    <row r="16" spans="2:23" s="22" customFormat="1" ht="25.5" customHeight="1" x14ac:dyDescent="0.15">
      <c r="B16" s="718" t="s">
        <v>32</v>
      </c>
      <c r="C16" s="718" t="s">
        <v>190</v>
      </c>
      <c r="D16" s="718"/>
      <c r="E16" s="208">
        <v>16</v>
      </c>
      <c r="F16" s="680" t="s">
        <v>506</v>
      </c>
      <c r="G16" s="681"/>
      <c r="H16" s="681"/>
      <c r="I16" s="681"/>
      <c r="J16" s="681"/>
      <c r="K16" s="681"/>
      <c r="L16" s="682"/>
      <c r="M16" s="718" t="s">
        <v>32</v>
      </c>
      <c r="N16" s="718" t="s">
        <v>190</v>
      </c>
      <c r="O16" s="718"/>
      <c r="P16" s="208">
        <v>16</v>
      </c>
      <c r="Q16" s="680" t="s">
        <v>506</v>
      </c>
      <c r="R16" s="681"/>
      <c r="S16" s="681"/>
      <c r="T16" s="681"/>
      <c r="U16" s="681"/>
      <c r="V16" s="681"/>
      <c r="W16" s="682"/>
    </row>
    <row r="17" spans="2:24" s="22" customFormat="1" ht="25.5" customHeight="1" x14ac:dyDescent="0.15">
      <c r="B17" s="718"/>
      <c r="C17" s="718" t="s">
        <v>324</v>
      </c>
      <c r="D17" s="718"/>
      <c r="E17" s="206">
        <v>7</v>
      </c>
      <c r="F17" s="683"/>
      <c r="G17" s="684"/>
      <c r="H17" s="684"/>
      <c r="I17" s="684"/>
      <c r="J17" s="684"/>
      <c r="K17" s="684"/>
      <c r="L17" s="685"/>
      <c r="M17" s="718"/>
      <c r="N17" s="718" t="s">
        <v>324</v>
      </c>
      <c r="O17" s="718"/>
      <c r="P17" s="206">
        <v>8</v>
      </c>
      <c r="Q17" s="683"/>
      <c r="R17" s="684"/>
      <c r="S17" s="684"/>
      <c r="T17" s="684"/>
      <c r="U17" s="684"/>
      <c r="V17" s="684"/>
      <c r="W17" s="685"/>
    </row>
    <row r="18" spans="2:24" s="22" customFormat="1" ht="25.5" customHeight="1" x14ac:dyDescent="0.15">
      <c r="B18" s="718" t="s">
        <v>30</v>
      </c>
      <c r="C18" s="718" t="s">
        <v>167</v>
      </c>
      <c r="D18" s="718"/>
      <c r="E18" s="207" t="s">
        <v>605</v>
      </c>
      <c r="F18" s="683"/>
      <c r="G18" s="684"/>
      <c r="H18" s="684"/>
      <c r="I18" s="684"/>
      <c r="J18" s="684"/>
      <c r="K18" s="684"/>
      <c r="L18" s="685"/>
      <c r="M18" s="718" t="s">
        <v>30</v>
      </c>
      <c r="N18" s="718" t="s">
        <v>167</v>
      </c>
      <c r="O18" s="718"/>
      <c r="P18" s="207" t="s">
        <v>605</v>
      </c>
      <c r="Q18" s="683"/>
      <c r="R18" s="684"/>
      <c r="S18" s="684"/>
      <c r="T18" s="684"/>
      <c r="U18" s="684"/>
      <c r="V18" s="684"/>
      <c r="W18" s="685"/>
    </row>
    <row r="19" spans="2:24" s="22" customFormat="1" ht="25.5" customHeight="1" x14ac:dyDescent="0.15">
      <c r="B19" s="718"/>
      <c r="C19" s="718" t="s">
        <v>166</v>
      </c>
      <c r="D19" s="718"/>
      <c r="E19" s="208" t="s">
        <v>619</v>
      </c>
      <c r="F19" s="683"/>
      <c r="G19" s="684"/>
      <c r="H19" s="684"/>
      <c r="I19" s="684"/>
      <c r="J19" s="684"/>
      <c r="K19" s="684"/>
      <c r="L19" s="685"/>
      <c r="M19" s="718"/>
      <c r="N19" s="718" t="s">
        <v>166</v>
      </c>
      <c r="O19" s="718"/>
      <c r="P19" s="208" t="s">
        <v>606</v>
      </c>
      <c r="Q19" s="683"/>
      <c r="R19" s="684"/>
      <c r="S19" s="684"/>
      <c r="T19" s="684"/>
      <c r="U19" s="684"/>
      <c r="V19" s="684"/>
      <c r="W19" s="685"/>
    </row>
    <row r="20" spans="2:24" s="22" customFormat="1" ht="25.5" customHeight="1" x14ac:dyDescent="0.15">
      <c r="B20" s="716" t="s">
        <v>31</v>
      </c>
      <c r="C20" s="716"/>
      <c r="D20" s="716"/>
      <c r="E20" s="209" t="s">
        <v>473</v>
      </c>
      <c r="F20" s="683"/>
      <c r="G20" s="684"/>
      <c r="H20" s="684"/>
      <c r="I20" s="684"/>
      <c r="J20" s="684"/>
      <c r="K20" s="684"/>
      <c r="L20" s="685"/>
      <c r="M20" s="716" t="s">
        <v>31</v>
      </c>
      <c r="N20" s="716"/>
      <c r="O20" s="716"/>
      <c r="P20" s="209" t="s">
        <v>474</v>
      </c>
      <c r="Q20" s="683"/>
      <c r="R20" s="684"/>
      <c r="S20" s="684"/>
      <c r="T20" s="684"/>
      <c r="U20" s="684"/>
      <c r="V20" s="684"/>
      <c r="W20" s="685"/>
    </row>
    <row r="21" spans="2:24" s="22" customFormat="1" ht="25.5" customHeight="1" x14ac:dyDescent="0.15">
      <c r="B21" s="676" t="s">
        <v>220</v>
      </c>
      <c r="C21" s="716" t="s">
        <v>398</v>
      </c>
      <c r="D21" s="716"/>
      <c r="E21" s="206" t="s">
        <v>607</v>
      </c>
      <c r="F21" s="683"/>
      <c r="G21" s="684"/>
      <c r="H21" s="684"/>
      <c r="I21" s="684"/>
      <c r="J21" s="684"/>
      <c r="K21" s="684"/>
      <c r="L21" s="685"/>
      <c r="M21" s="676" t="s">
        <v>220</v>
      </c>
      <c r="N21" s="716" t="s">
        <v>398</v>
      </c>
      <c r="O21" s="716"/>
      <c r="P21" s="206" t="s">
        <v>607</v>
      </c>
      <c r="Q21" s="683"/>
      <c r="R21" s="684"/>
      <c r="S21" s="684"/>
      <c r="T21" s="684"/>
      <c r="U21" s="684"/>
      <c r="V21" s="684"/>
      <c r="W21" s="685"/>
    </row>
    <row r="22" spans="2:24" s="22" customFormat="1" ht="25.5" customHeight="1" x14ac:dyDescent="0.15">
      <c r="B22" s="717"/>
      <c r="C22" s="716" t="s">
        <v>219</v>
      </c>
      <c r="D22" s="716"/>
      <c r="E22" s="178" t="s">
        <v>609</v>
      </c>
      <c r="F22" s="683"/>
      <c r="G22" s="684"/>
      <c r="H22" s="684"/>
      <c r="I22" s="684"/>
      <c r="J22" s="684"/>
      <c r="K22" s="684"/>
      <c r="L22" s="685"/>
      <c r="M22" s="717"/>
      <c r="N22" s="716" t="s">
        <v>219</v>
      </c>
      <c r="O22" s="716"/>
      <c r="P22" s="178" t="s">
        <v>609</v>
      </c>
      <c r="Q22" s="683"/>
      <c r="R22" s="684"/>
      <c r="S22" s="684"/>
      <c r="T22" s="684"/>
      <c r="U22" s="684"/>
      <c r="V22" s="684"/>
      <c r="W22" s="685"/>
    </row>
    <row r="23" spans="2:24" s="22" customFormat="1" ht="25.5" customHeight="1" x14ac:dyDescent="0.15">
      <c r="B23" s="677"/>
      <c r="C23" s="716" t="s">
        <v>221</v>
      </c>
      <c r="D23" s="716"/>
      <c r="E23" s="178" t="s">
        <v>505</v>
      </c>
      <c r="F23" s="686"/>
      <c r="G23" s="687"/>
      <c r="H23" s="687"/>
      <c r="I23" s="687"/>
      <c r="J23" s="687"/>
      <c r="K23" s="687"/>
      <c r="L23" s="688"/>
      <c r="M23" s="677"/>
      <c r="N23" s="716" t="s">
        <v>221</v>
      </c>
      <c r="O23" s="716"/>
      <c r="P23" s="178" t="s">
        <v>617</v>
      </c>
      <c r="Q23" s="686"/>
      <c r="R23" s="687"/>
      <c r="S23" s="687"/>
      <c r="T23" s="687"/>
      <c r="U23" s="687"/>
      <c r="V23" s="687"/>
      <c r="W23" s="688"/>
    </row>
    <row r="24" spans="2:24" s="22" customFormat="1" ht="25.5" customHeight="1" x14ac:dyDescent="0.15">
      <c r="B24" s="692" t="s">
        <v>399</v>
      </c>
      <c r="C24" s="692"/>
      <c r="D24" s="692"/>
      <c r="E24" s="693" t="s">
        <v>609</v>
      </c>
      <c r="F24" s="694"/>
      <c r="G24" s="695"/>
      <c r="H24" s="692" t="s">
        <v>438</v>
      </c>
      <c r="I24" s="692"/>
      <c r="J24" s="693" t="s">
        <v>695</v>
      </c>
      <c r="K24" s="694"/>
      <c r="L24" s="695"/>
      <c r="M24" s="692" t="s">
        <v>399</v>
      </c>
      <c r="N24" s="692"/>
      <c r="O24" s="692"/>
      <c r="P24" s="693" t="s">
        <v>671</v>
      </c>
      <c r="Q24" s="694"/>
      <c r="R24" s="695"/>
      <c r="S24" s="692" t="s">
        <v>438</v>
      </c>
      <c r="T24" s="692"/>
      <c r="U24" s="696" t="s">
        <v>671</v>
      </c>
      <c r="V24" s="697"/>
      <c r="W24" s="697"/>
    </row>
    <row r="25" spans="2:24" s="22" customFormat="1" ht="25.5" customHeight="1" x14ac:dyDescent="0.15">
      <c r="B25" s="294" t="s">
        <v>235</v>
      </c>
      <c r="C25" s="294"/>
      <c r="D25" s="294"/>
      <c r="E25" s="732" t="s">
        <v>610</v>
      </c>
      <c r="F25" s="582"/>
      <c r="G25" s="582"/>
      <c r="H25" s="252" t="s">
        <v>4</v>
      </c>
      <c r="I25" s="259"/>
      <c r="J25" s="689" t="s">
        <v>609</v>
      </c>
      <c r="K25" s="690"/>
      <c r="L25" s="691"/>
      <c r="M25" s="252" t="s">
        <v>235</v>
      </c>
      <c r="N25" s="259"/>
      <c r="O25" s="253"/>
      <c r="P25" s="257" t="s">
        <v>634</v>
      </c>
      <c r="Q25" s="582"/>
      <c r="R25" s="582"/>
      <c r="S25" s="724" t="s">
        <v>4</v>
      </c>
      <c r="T25" s="725"/>
      <c r="U25" s="689" t="s">
        <v>609</v>
      </c>
      <c r="V25" s="690"/>
      <c r="W25" s="691"/>
    </row>
    <row r="26" spans="2:24" s="22" customFormat="1" ht="39.75" customHeight="1" x14ac:dyDescent="0.15">
      <c r="B26" s="716" t="s">
        <v>400</v>
      </c>
      <c r="C26" s="716"/>
      <c r="D26" s="716"/>
      <c r="E26" s="729" t="s">
        <v>633</v>
      </c>
      <c r="F26" s="730"/>
      <c r="G26" s="730"/>
      <c r="H26" s="730"/>
      <c r="I26" s="730"/>
      <c r="J26" s="730"/>
      <c r="K26" s="730"/>
      <c r="L26" s="731"/>
      <c r="M26" s="716" t="s">
        <v>400</v>
      </c>
      <c r="N26" s="716"/>
      <c r="O26" s="716"/>
      <c r="P26" s="729" t="s">
        <v>696</v>
      </c>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34654EBD-82B4-457A-B83A-B36AF187C88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E83D55-7AF5-46B7-8E2A-0871E5221675}">
          <x14:formula1>
            <xm:f>'(参考)リスト'!$F$16:$F$21</xm:f>
          </x14:formula1>
          <xm:sqref>E11:E12 E22:E23 P11:P12 P22:P23</xm:sqref>
        </x14:dataValidation>
        <x14:dataValidation type="list" allowBlank="1" showInputMessage="1" showErrorMessage="1" xr:uid="{536CB2CE-7312-4FA6-84DD-80DC351F6C27}">
          <x14:formula1>
            <xm:f>'(参考)リスト'!$D$16:$D$18</xm:f>
          </x14:formula1>
          <xm:sqref>E10 E21 P10 P21</xm:sqref>
        </x14:dataValidation>
        <x14:dataValidation type="list" allowBlank="1" showInputMessage="1" showErrorMessage="1" xr:uid="{4AE7B54D-0AFD-429C-9ECB-10AB3B0F5E07}">
          <x14:formula1>
            <xm:f>'(参考)リスト'!$E$16:$E$27</xm:f>
          </x14:formula1>
          <xm:sqref>E9 E20 P9 P20</xm:sqref>
        </x14:dataValidation>
        <x14:dataValidation type="list" allowBlank="1" showInputMessage="1" showErrorMessage="1" xr:uid="{FEC9353A-15B5-437A-A445-0AD11261A75D}">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DA80-80F6-4261-8897-16927F423719}">
  <sheetPr codeName="Sheet5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v>16</v>
      </c>
      <c r="F5" s="680" t="s">
        <v>506</v>
      </c>
      <c r="G5" s="681"/>
      <c r="H5" s="681"/>
      <c r="I5" s="681"/>
      <c r="J5" s="681"/>
      <c r="K5" s="681"/>
      <c r="L5" s="682"/>
      <c r="M5" s="676" t="s">
        <v>32</v>
      </c>
      <c r="N5" s="678" t="s">
        <v>190</v>
      </c>
      <c r="O5" s="679"/>
      <c r="P5" s="208">
        <v>16</v>
      </c>
      <c r="Q5" s="680" t="s">
        <v>506</v>
      </c>
      <c r="R5" s="681"/>
      <c r="S5" s="681"/>
      <c r="T5" s="681"/>
      <c r="U5" s="681"/>
      <c r="V5" s="681"/>
      <c r="W5" s="682"/>
    </row>
    <row r="6" spans="2:23" s="22" customFormat="1" ht="25.5" customHeight="1" x14ac:dyDescent="0.15">
      <c r="B6" s="677"/>
      <c r="C6" s="678" t="s">
        <v>324</v>
      </c>
      <c r="D6" s="679"/>
      <c r="E6" s="206">
        <v>9</v>
      </c>
      <c r="F6" s="683"/>
      <c r="G6" s="684"/>
      <c r="H6" s="684"/>
      <c r="I6" s="684"/>
      <c r="J6" s="684"/>
      <c r="K6" s="684"/>
      <c r="L6" s="685"/>
      <c r="M6" s="677"/>
      <c r="N6" s="678" t="s">
        <v>324</v>
      </c>
      <c r="O6" s="679"/>
      <c r="P6" s="206">
        <v>10</v>
      </c>
      <c r="Q6" s="683"/>
      <c r="R6" s="684"/>
      <c r="S6" s="684"/>
      <c r="T6" s="684"/>
      <c r="U6" s="684"/>
      <c r="V6" s="684"/>
      <c r="W6" s="685"/>
    </row>
    <row r="7" spans="2:23" s="22" customFormat="1" ht="25.5" customHeight="1" x14ac:dyDescent="0.15">
      <c r="B7" s="676" t="s">
        <v>30</v>
      </c>
      <c r="C7" s="678" t="s">
        <v>167</v>
      </c>
      <c r="D7" s="679"/>
      <c r="E7" s="207" t="s">
        <v>703</v>
      </c>
      <c r="F7" s="683"/>
      <c r="G7" s="684"/>
      <c r="H7" s="684"/>
      <c r="I7" s="684"/>
      <c r="J7" s="684"/>
      <c r="K7" s="684"/>
      <c r="L7" s="685"/>
      <c r="M7" s="676" t="s">
        <v>30</v>
      </c>
      <c r="N7" s="678" t="s">
        <v>167</v>
      </c>
      <c r="O7" s="679"/>
      <c r="P7" s="207" t="s">
        <v>703</v>
      </c>
      <c r="Q7" s="683"/>
      <c r="R7" s="684"/>
      <c r="S7" s="684"/>
      <c r="T7" s="684"/>
      <c r="U7" s="684"/>
      <c r="V7" s="684"/>
      <c r="W7" s="685"/>
    </row>
    <row r="8" spans="2:23" s="22" customFormat="1" ht="25.5" customHeight="1" x14ac:dyDescent="0.15">
      <c r="B8" s="717"/>
      <c r="C8" s="678" t="s">
        <v>166</v>
      </c>
      <c r="D8" s="679"/>
      <c r="E8" s="208" t="s">
        <v>721</v>
      </c>
      <c r="F8" s="683"/>
      <c r="G8" s="684"/>
      <c r="H8" s="684"/>
      <c r="I8" s="684"/>
      <c r="J8" s="684"/>
      <c r="K8" s="684"/>
      <c r="L8" s="685"/>
      <c r="M8" s="717"/>
      <c r="N8" s="678" t="s">
        <v>166</v>
      </c>
      <c r="O8" s="679"/>
      <c r="P8" s="208" t="s">
        <v>713</v>
      </c>
      <c r="Q8" s="683"/>
      <c r="R8" s="684"/>
      <c r="S8" s="684"/>
      <c r="T8" s="684"/>
      <c r="U8" s="684"/>
      <c r="V8" s="684"/>
      <c r="W8" s="685"/>
    </row>
    <row r="9" spans="2:23" s="22" customFormat="1" ht="25.5" customHeight="1" x14ac:dyDescent="0.15">
      <c r="B9" s="663" t="s">
        <v>31</v>
      </c>
      <c r="C9" s="664"/>
      <c r="D9" s="665"/>
      <c r="E9" s="209" t="s">
        <v>706</v>
      </c>
      <c r="F9" s="683"/>
      <c r="G9" s="684"/>
      <c r="H9" s="684"/>
      <c r="I9" s="684"/>
      <c r="J9" s="684"/>
      <c r="K9" s="684"/>
      <c r="L9" s="685"/>
      <c r="M9" s="663" t="s">
        <v>31</v>
      </c>
      <c r="N9" s="664"/>
      <c r="O9" s="665"/>
      <c r="P9" s="209" t="s">
        <v>706</v>
      </c>
      <c r="Q9" s="683"/>
      <c r="R9" s="684"/>
      <c r="S9" s="684"/>
      <c r="T9" s="684"/>
      <c r="U9" s="684"/>
      <c r="V9" s="684"/>
      <c r="W9" s="685"/>
    </row>
    <row r="10" spans="2:23" s="22" customFormat="1" ht="25.5" customHeight="1" x14ac:dyDescent="0.15">
      <c r="B10" s="676" t="s">
        <v>220</v>
      </c>
      <c r="C10" s="663" t="s">
        <v>398</v>
      </c>
      <c r="D10" s="665"/>
      <c r="E10" s="206" t="s">
        <v>705</v>
      </c>
      <c r="F10" s="683"/>
      <c r="G10" s="684"/>
      <c r="H10" s="684"/>
      <c r="I10" s="684"/>
      <c r="J10" s="684"/>
      <c r="K10" s="684"/>
      <c r="L10" s="685"/>
      <c r="M10" s="676" t="s">
        <v>220</v>
      </c>
      <c r="N10" s="663" t="s">
        <v>398</v>
      </c>
      <c r="O10" s="665"/>
      <c r="P10" s="206" t="s">
        <v>705</v>
      </c>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t="s">
        <v>365</v>
      </c>
      <c r="Q11" s="683"/>
      <c r="R11" s="684"/>
      <c r="S11" s="684"/>
      <c r="T11" s="684"/>
      <c r="U11" s="684"/>
      <c r="V11" s="684"/>
      <c r="W11" s="685"/>
    </row>
    <row r="12" spans="2:23" s="22" customFormat="1" ht="25.5" customHeight="1" x14ac:dyDescent="0.15">
      <c r="B12" s="677"/>
      <c r="C12" s="716" t="s">
        <v>221</v>
      </c>
      <c r="D12" s="716"/>
      <c r="E12" s="178" t="s">
        <v>257</v>
      </c>
      <c r="F12" s="686"/>
      <c r="G12" s="687"/>
      <c r="H12" s="687"/>
      <c r="I12" s="687"/>
      <c r="J12" s="687"/>
      <c r="K12" s="687"/>
      <c r="L12" s="688"/>
      <c r="M12" s="677"/>
      <c r="N12" s="716" t="s">
        <v>221</v>
      </c>
      <c r="O12" s="716"/>
      <c r="P12" s="178" t="s">
        <v>258</v>
      </c>
      <c r="Q12" s="686"/>
      <c r="R12" s="687"/>
      <c r="S12" s="687"/>
      <c r="T12" s="687"/>
      <c r="U12" s="687"/>
      <c r="V12" s="687"/>
      <c r="W12" s="688"/>
    </row>
    <row r="13" spans="2:23" s="22" customFormat="1" ht="25.5" customHeight="1" x14ac:dyDescent="0.15">
      <c r="B13" s="692" t="s">
        <v>399</v>
      </c>
      <c r="C13" s="692"/>
      <c r="D13" s="692"/>
      <c r="E13" s="693" t="s">
        <v>365</v>
      </c>
      <c r="F13" s="694"/>
      <c r="G13" s="695"/>
      <c r="H13" s="692" t="s">
        <v>438</v>
      </c>
      <c r="I13" s="692"/>
      <c r="J13" s="696" t="s">
        <v>824</v>
      </c>
      <c r="K13" s="697"/>
      <c r="L13" s="697"/>
      <c r="M13" s="692" t="s">
        <v>399</v>
      </c>
      <c r="N13" s="692"/>
      <c r="O13" s="692"/>
      <c r="P13" s="693" t="s">
        <v>825</v>
      </c>
      <c r="Q13" s="694"/>
      <c r="R13" s="695"/>
      <c r="S13" s="692" t="s">
        <v>438</v>
      </c>
      <c r="T13" s="692"/>
      <c r="U13" s="696" t="s">
        <v>733</v>
      </c>
      <c r="V13" s="697"/>
      <c r="W13" s="697"/>
    </row>
    <row r="14" spans="2:23" s="22" customFormat="1" ht="25.5" customHeight="1" x14ac:dyDescent="0.15">
      <c r="B14" s="294" t="s">
        <v>235</v>
      </c>
      <c r="C14" s="294"/>
      <c r="D14" s="294"/>
      <c r="E14" s="719" t="s">
        <v>707</v>
      </c>
      <c r="F14" s="720"/>
      <c r="G14" s="720"/>
      <c r="H14" s="252" t="s">
        <v>4</v>
      </c>
      <c r="I14" s="259"/>
      <c r="J14" s="721" t="s">
        <v>365</v>
      </c>
      <c r="K14" s="722"/>
      <c r="L14" s="723"/>
      <c r="M14" s="252" t="s">
        <v>235</v>
      </c>
      <c r="N14" s="259"/>
      <c r="O14" s="253"/>
      <c r="P14" s="257" t="s">
        <v>733</v>
      </c>
      <c r="Q14" s="582"/>
      <c r="R14" s="582"/>
      <c r="S14" s="724" t="s">
        <v>4</v>
      </c>
      <c r="T14" s="725"/>
      <c r="U14" s="689" t="s">
        <v>365</v>
      </c>
      <c r="V14" s="690"/>
      <c r="W14" s="691"/>
    </row>
    <row r="15" spans="2:23" s="22" customFormat="1" ht="39.75" customHeight="1" x14ac:dyDescent="0.15">
      <c r="B15" s="716" t="s">
        <v>400</v>
      </c>
      <c r="C15" s="716"/>
      <c r="D15" s="716"/>
      <c r="E15" s="729" t="s">
        <v>741</v>
      </c>
      <c r="F15" s="730"/>
      <c r="G15" s="730"/>
      <c r="H15" s="730"/>
      <c r="I15" s="730"/>
      <c r="J15" s="730"/>
      <c r="K15" s="730"/>
      <c r="L15" s="731"/>
      <c r="M15" s="716" t="s">
        <v>400</v>
      </c>
      <c r="N15" s="716"/>
      <c r="O15" s="716"/>
      <c r="P15" s="729" t="s">
        <v>826</v>
      </c>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1B66D9CF-C7D5-4AA5-9396-884D5ADA01C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41285B-11EF-4377-810E-D3C95622E50B}">
          <x14:formula1>
            <xm:f>'(参考)リスト'!$F$16:$F$21</xm:f>
          </x14:formula1>
          <xm:sqref>E11:E12 E22:E23 P11:P12 P22:P23</xm:sqref>
        </x14:dataValidation>
        <x14:dataValidation type="list" allowBlank="1" showInputMessage="1" showErrorMessage="1" xr:uid="{6C7E525C-CE59-4CD6-B993-70576E88A4C7}">
          <x14:formula1>
            <xm:f>'(参考)リスト'!$D$16:$D$18</xm:f>
          </x14:formula1>
          <xm:sqref>E10 E21 P10 P21</xm:sqref>
        </x14:dataValidation>
        <x14:dataValidation type="list" allowBlank="1" showInputMessage="1" showErrorMessage="1" xr:uid="{A9E3C880-D118-4D95-8AF9-759828C78EEB}">
          <x14:formula1>
            <xm:f>'(参考)リスト'!$E$16:$E$27</xm:f>
          </x14:formula1>
          <xm:sqref>E9 E20 P9 P20</xm:sqref>
        </x14:dataValidation>
        <x14:dataValidation type="list" allowBlank="1" showInputMessage="1" showErrorMessage="1" xr:uid="{3C58FBFD-6DB0-4EA8-AEC1-8FA0458EEA25}">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CA508-25E1-4D86-ABD9-63268B4B70CB}">
  <sheetPr codeName="Sheet5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4" t="s">
        <v>414</v>
      </c>
      <c r="S2" s="294"/>
      <c r="T2" s="505" t="s">
        <v>585</v>
      </c>
      <c r="U2" s="506"/>
      <c r="V2" s="506"/>
      <c r="W2" s="506"/>
    </row>
    <row r="3" spans="2:23" ht="25.15" customHeight="1" x14ac:dyDescent="0.15">
      <c r="B3" s="700" t="s">
        <v>34</v>
      </c>
      <c r="C3" s="701"/>
      <c r="D3" s="701"/>
      <c r="E3" s="702" t="s">
        <v>586</v>
      </c>
      <c r="F3" s="703"/>
      <c r="G3" s="704"/>
      <c r="H3" s="671" t="s">
        <v>27</v>
      </c>
      <c r="I3" s="672"/>
      <c r="J3" s="705" t="s">
        <v>590</v>
      </c>
      <c r="K3" s="674"/>
      <c r="L3" s="675"/>
      <c r="M3" s="265" t="s">
        <v>455</v>
      </c>
      <c r="N3" s="266"/>
      <c r="O3" s="267"/>
      <c r="P3" s="706" t="s">
        <v>596</v>
      </c>
      <c r="Q3" s="707"/>
      <c r="R3" s="707"/>
      <c r="S3" s="265" t="s">
        <v>185</v>
      </c>
      <c r="T3" s="267"/>
      <c r="U3" s="710">
        <v>45840</v>
      </c>
      <c r="V3" s="711"/>
      <c r="W3" s="712"/>
    </row>
    <row r="4" spans="2:23" ht="25.15" customHeight="1" x14ac:dyDescent="0.15">
      <c r="B4" s="666" t="s">
        <v>28</v>
      </c>
      <c r="C4" s="667"/>
      <c r="D4" s="667"/>
      <c r="E4" s="668" t="s">
        <v>588</v>
      </c>
      <c r="F4" s="669"/>
      <c r="G4" s="670"/>
      <c r="H4" s="671" t="s">
        <v>33</v>
      </c>
      <c r="I4" s="672"/>
      <c r="J4" s="673" t="s">
        <v>592</v>
      </c>
      <c r="K4" s="674"/>
      <c r="L4" s="675"/>
      <c r="M4" s="268"/>
      <c r="N4" s="269"/>
      <c r="O4" s="270"/>
      <c r="P4" s="698" t="s">
        <v>597</v>
      </c>
      <c r="Q4" s="699"/>
      <c r="R4" s="699"/>
      <c r="S4" s="708"/>
      <c r="T4" s="709"/>
      <c r="U4" s="713"/>
      <c r="V4" s="714"/>
      <c r="W4" s="715"/>
    </row>
    <row r="5" spans="2:23" s="22" customFormat="1" ht="25.5" customHeight="1" x14ac:dyDescent="0.15">
      <c r="B5" s="676" t="s">
        <v>32</v>
      </c>
      <c r="C5" s="678" t="s">
        <v>190</v>
      </c>
      <c r="D5" s="679"/>
      <c r="E5" s="208" t="s">
        <v>580</v>
      </c>
      <c r="F5" s="680" t="s">
        <v>506</v>
      </c>
      <c r="G5" s="681"/>
      <c r="H5" s="681"/>
      <c r="I5" s="681"/>
      <c r="J5" s="681"/>
      <c r="K5" s="681"/>
      <c r="L5" s="682"/>
      <c r="M5" s="676" t="s">
        <v>32</v>
      </c>
      <c r="N5" s="678" t="s">
        <v>190</v>
      </c>
      <c r="O5" s="679"/>
      <c r="P5" s="208"/>
      <c r="Q5" s="680" t="s">
        <v>506</v>
      </c>
      <c r="R5" s="681"/>
      <c r="S5" s="681"/>
      <c r="T5" s="681"/>
      <c r="U5" s="681"/>
      <c r="V5" s="681"/>
      <c r="W5" s="682"/>
    </row>
    <row r="6" spans="2:23" s="22" customFormat="1" ht="25.5" customHeight="1" x14ac:dyDescent="0.15">
      <c r="B6" s="677"/>
      <c r="C6" s="678" t="s">
        <v>324</v>
      </c>
      <c r="D6" s="679"/>
      <c r="E6" s="206">
        <v>1</v>
      </c>
      <c r="F6" s="683"/>
      <c r="G6" s="684"/>
      <c r="H6" s="684"/>
      <c r="I6" s="684"/>
      <c r="J6" s="684"/>
      <c r="K6" s="684"/>
      <c r="L6" s="685"/>
      <c r="M6" s="677"/>
      <c r="N6" s="678" t="s">
        <v>324</v>
      </c>
      <c r="O6" s="679"/>
      <c r="P6" s="206"/>
      <c r="Q6" s="683"/>
      <c r="R6" s="684"/>
      <c r="S6" s="684"/>
      <c r="T6" s="684"/>
      <c r="U6" s="684"/>
      <c r="V6" s="684"/>
      <c r="W6" s="685"/>
    </row>
    <row r="7" spans="2:23" s="22" customFormat="1" ht="25.5" customHeight="1" x14ac:dyDescent="0.15">
      <c r="B7" s="676" t="s">
        <v>30</v>
      </c>
      <c r="C7" s="678" t="s">
        <v>167</v>
      </c>
      <c r="D7" s="679"/>
      <c r="E7" s="207" t="s">
        <v>726</v>
      </c>
      <c r="F7" s="683"/>
      <c r="G7" s="684"/>
      <c r="H7" s="684"/>
      <c r="I7" s="684"/>
      <c r="J7" s="684"/>
      <c r="K7" s="684"/>
      <c r="L7" s="685"/>
      <c r="M7" s="676" t="s">
        <v>30</v>
      </c>
      <c r="N7" s="678" t="s">
        <v>167</v>
      </c>
      <c r="O7" s="679"/>
      <c r="P7" s="207"/>
      <c r="Q7" s="683"/>
      <c r="R7" s="684"/>
      <c r="S7" s="684"/>
      <c r="T7" s="684"/>
      <c r="U7" s="684"/>
      <c r="V7" s="684"/>
      <c r="W7" s="685"/>
    </row>
    <row r="8" spans="2:23" s="22" customFormat="1" ht="25.5" customHeight="1" x14ac:dyDescent="0.15">
      <c r="B8" s="717"/>
      <c r="C8" s="678" t="s">
        <v>166</v>
      </c>
      <c r="D8" s="679"/>
      <c r="E8" s="208" t="s">
        <v>727</v>
      </c>
      <c r="F8" s="683"/>
      <c r="G8" s="684"/>
      <c r="H8" s="684"/>
      <c r="I8" s="684"/>
      <c r="J8" s="684"/>
      <c r="K8" s="684"/>
      <c r="L8" s="685"/>
      <c r="M8" s="717"/>
      <c r="N8" s="678" t="s">
        <v>166</v>
      </c>
      <c r="O8" s="679"/>
      <c r="P8" s="208"/>
      <c r="Q8" s="683"/>
      <c r="R8" s="684"/>
      <c r="S8" s="684"/>
      <c r="T8" s="684"/>
      <c r="U8" s="684"/>
      <c r="V8" s="684"/>
      <c r="W8" s="685"/>
    </row>
    <row r="9" spans="2:23" s="22" customFormat="1" ht="25.5" customHeight="1" x14ac:dyDescent="0.15">
      <c r="B9" s="663" t="s">
        <v>31</v>
      </c>
      <c r="C9" s="664"/>
      <c r="D9" s="665"/>
      <c r="E9" s="209" t="s">
        <v>729</v>
      </c>
      <c r="F9" s="683"/>
      <c r="G9" s="684"/>
      <c r="H9" s="684"/>
      <c r="I9" s="684"/>
      <c r="J9" s="684"/>
      <c r="K9" s="684"/>
      <c r="L9" s="685"/>
      <c r="M9" s="663" t="s">
        <v>31</v>
      </c>
      <c r="N9" s="664"/>
      <c r="O9" s="665"/>
      <c r="P9" s="209"/>
      <c r="Q9" s="683"/>
      <c r="R9" s="684"/>
      <c r="S9" s="684"/>
      <c r="T9" s="684"/>
      <c r="U9" s="684"/>
      <c r="V9" s="684"/>
      <c r="W9" s="685"/>
    </row>
    <row r="10" spans="2:23" s="22" customFormat="1" ht="25.5" customHeight="1" x14ac:dyDescent="0.15">
      <c r="B10" s="676" t="s">
        <v>220</v>
      </c>
      <c r="C10" s="663" t="s">
        <v>398</v>
      </c>
      <c r="D10" s="665"/>
      <c r="E10" s="206" t="s">
        <v>728</v>
      </c>
      <c r="F10" s="683"/>
      <c r="G10" s="684"/>
      <c r="H10" s="684"/>
      <c r="I10" s="684"/>
      <c r="J10" s="684"/>
      <c r="K10" s="684"/>
      <c r="L10" s="685"/>
      <c r="M10" s="676" t="s">
        <v>220</v>
      </c>
      <c r="N10" s="663" t="s">
        <v>398</v>
      </c>
      <c r="O10" s="665"/>
      <c r="P10" s="206"/>
      <c r="Q10" s="683"/>
      <c r="R10" s="684"/>
      <c r="S10" s="684"/>
      <c r="T10" s="684"/>
      <c r="U10" s="684"/>
      <c r="V10" s="684"/>
      <c r="W10" s="685"/>
    </row>
    <row r="11" spans="2:23" s="22" customFormat="1" ht="25.5" customHeight="1" x14ac:dyDescent="0.15">
      <c r="B11" s="717"/>
      <c r="C11" s="663" t="s">
        <v>219</v>
      </c>
      <c r="D11" s="665"/>
      <c r="E11" s="178" t="s">
        <v>365</v>
      </c>
      <c r="F11" s="683"/>
      <c r="G11" s="684"/>
      <c r="H11" s="684"/>
      <c r="I11" s="684"/>
      <c r="J11" s="684"/>
      <c r="K11" s="684"/>
      <c r="L11" s="685"/>
      <c r="M11" s="717"/>
      <c r="N11" s="663" t="s">
        <v>219</v>
      </c>
      <c r="O11" s="665"/>
      <c r="P11" s="178"/>
      <c r="Q11" s="683"/>
      <c r="R11" s="684"/>
      <c r="S11" s="684"/>
      <c r="T11" s="684"/>
      <c r="U11" s="684"/>
      <c r="V11" s="684"/>
      <c r="W11" s="685"/>
    </row>
    <row r="12" spans="2:23" s="22" customFormat="1" ht="25.5" customHeight="1" x14ac:dyDescent="0.15">
      <c r="B12" s="677"/>
      <c r="C12" s="716" t="s">
        <v>221</v>
      </c>
      <c r="D12" s="716"/>
      <c r="E12" s="178" t="s">
        <v>258</v>
      </c>
      <c r="F12" s="686"/>
      <c r="G12" s="687"/>
      <c r="H12" s="687"/>
      <c r="I12" s="687"/>
      <c r="J12" s="687"/>
      <c r="K12" s="687"/>
      <c r="L12" s="688"/>
      <c r="M12" s="677"/>
      <c r="N12" s="716" t="s">
        <v>221</v>
      </c>
      <c r="O12" s="716"/>
      <c r="P12" s="178"/>
      <c r="Q12" s="686"/>
      <c r="R12" s="687"/>
      <c r="S12" s="687"/>
      <c r="T12" s="687"/>
      <c r="U12" s="687"/>
      <c r="V12" s="687"/>
      <c r="W12" s="688"/>
    </row>
    <row r="13" spans="2:23" s="22" customFormat="1" ht="25.5" customHeight="1" x14ac:dyDescent="0.15">
      <c r="B13" s="692" t="s">
        <v>399</v>
      </c>
      <c r="C13" s="692"/>
      <c r="D13" s="692"/>
      <c r="E13" s="693" t="s">
        <v>827</v>
      </c>
      <c r="F13" s="694"/>
      <c r="G13" s="695"/>
      <c r="H13" s="692" t="s">
        <v>438</v>
      </c>
      <c r="I13" s="692"/>
      <c r="J13" s="696" t="s">
        <v>828</v>
      </c>
      <c r="K13" s="697"/>
      <c r="L13" s="697"/>
      <c r="M13" s="692" t="s">
        <v>399</v>
      </c>
      <c r="N13" s="692"/>
      <c r="O13" s="692"/>
      <c r="P13" s="693"/>
      <c r="Q13" s="694"/>
      <c r="R13" s="695"/>
      <c r="S13" s="692" t="s">
        <v>438</v>
      </c>
      <c r="T13" s="692"/>
      <c r="U13" s="696"/>
      <c r="V13" s="697"/>
      <c r="W13" s="697"/>
    </row>
    <row r="14" spans="2:23" s="22" customFormat="1" ht="25.5" customHeight="1" x14ac:dyDescent="0.15">
      <c r="B14" s="294" t="s">
        <v>235</v>
      </c>
      <c r="C14" s="294"/>
      <c r="D14" s="294"/>
      <c r="E14" s="719" t="s">
        <v>733</v>
      </c>
      <c r="F14" s="720"/>
      <c r="G14" s="720"/>
      <c r="H14" s="252" t="s">
        <v>4</v>
      </c>
      <c r="I14" s="259"/>
      <c r="J14" s="721" t="s">
        <v>365</v>
      </c>
      <c r="K14" s="722"/>
      <c r="L14" s="723"/>
      <c r="M14" s="252" t="s">
        <v>235</v>
      </c>
      <c r="N14" s="259"/>
      <c r="O14" s="253"/>
      <c r="P14" s="257"/>
      <c r="Q14" s="582"/>
      <c r="R14" s="582"/>
      <c r="S14" s="724" t="s">
        <v>4</v>
      </c>
      <c r="T14" s="725"/>
      <c r="U14" s="689"/>
      <c r="V14" s="690"/>
      <c r="W14" s="691"/>
    </row>
    <row r="15" spans="2:23" s="22" customFormat="1" ht="39.75" customHeight="1" x14ac:dyDescent="0.15">
      <c r="B15" s="716" t="s">
        <v>400</v>
      </c>
      <c r="C15" s="716"/>
      <c r="D15" s="716"/>
      <c r="E15" s="729" t="s">
        <v>829</v>
      </c>
      <c r="F15" s="730"/>
      <c r="G15" s="730"/>
      <c r="H15" s="730"/>
      <c r="I15" s="730"/>
      <c r="J15" s="730"/>
      <c r="K15" s="730"/>
      <c r="L15" s="731"/>
      <c r="M15" s="716" t="s">
        <v>400</v>
      </c>
      <c r="N15" s="716"/>
      <c r="O15" s="716"/>
      <c r="P15" s="729"/>
      <c r="Q15" s="730"/>
      <c r="R15" s="730"/>
      <c r="S15" s="730"/>
      <c r="T15" s="730"/>
      <c r="U15" s="730"/>
      <c r="V15" s="730"/>
      <c r="W15" s="731"/>
    </row>
    <row r="16" spans="2:23" s="22" customFormat="1" ht="25.5" customHeight="1" x14ac:dyDescent="0.15">
      <c r="B16" s="718" t="s">
        <v>32</v>
      </c>
      <c r="C16" s="718" t="s">
        <v>190</v>
      </c>
      <c r="D16" s="718"/>
      <c r="E16" s="208"/>
      <c r="F16" s="680" t="s">
        <v>506</v>
      </c>
      <c r="G16" s="681"/>
      <c r="H16" s="681"/>
      <c r="I16" s="681"/>
      <c r="J16" s="681"/>
      <c r="K16" s="681"/>
      <c r="L16" s="682"/>
      <c r="M16" s="718" t="s">
        <v>32</v>
      </c>
      <c r="N16" s="718" t="s">
        <v>190</v>
      </c>
      <c r="O16" s="718"/>
      <c r="P16" s="208"/>
      <c r="Q16" s="680" t="s">
        <v>506</v>
      </c>
      <c r="R16" s="681"/>
      <c r="S16" s="681"/>
      <c r="T16" s="681"/>
      <c r="U16" s="681"/>
      <c r="V16" s="681"/>
      <c r="W16" s="682"/>
    </row>
    <row r="17" spans="2:24" s="22" customFormat="1" ht="25.5" customHeight="1" x14ac:dyDescent="0.15">
      <c r="B17" s="718"/>
      <c r="C17" s="718" t="s">
        <v>324</v>
      </c>
      <c r="D17" s="718"/>
      <c r="E17" s="206"/>
      <c r="F17" s="683"/>
      <c r="G17" s="684"/>
      <c r="H17" s="684"/>
      <c r="I17" s="684"/>
      <c r="J17" s="684"/>
      <c r="K17" s="684"/>
      <c r="L17" s="685"/>
      <c r="M17" s="718"/>
      <c r="N17" s="718" t="s">
        <v>324</v>
      </c>
      <c r="O17" s="718"/>
      <c r="P17" s="206"/>
      <c r="Q17" s="683"/>
      <c r="R17" s="684"/>
      <c r="S17" s="684"/>
      <c r="T17" s="684"/>
      <c r="U17" s="684"/>
      <c r="V17" s="684"/>
      <c r="W17" s="685"/>
    </row>
    <row r="18" spans="2:24" s="22" customFormat="1" ht="25.5" customHeight="1" x14ac:dyDescent="0.15">
      <c r="B18" s="718" t="s">
        <v>30</v>
      </c>
      <c r="C18" s="718" t="s">
        <v>167</v>
      </c>
      <c r="D18" s="718"/>
      <c r="E18" s="207"/>
      <c r="F18" s="683"/>
      <c r="G18" s="684"/>
      <c r="H18" s="684"/>
      <c r="I18" s="684"/>
      <c r="J18" s="684"/>
      <c r="K18" s="684"/>
      <c r="L18" s="685"/>
      <c r="M18" s="718" t="s">
        <v>30</v>
      </c>
      <c r="N18" s="718" t="s">
        <v>167</v>
      </c>
      <c r="O18" s="718"/>
      <c r="P18" s="207"/>
      <c r="Q18" s="683"/>
      <c r="R18" s="684"/>
      <c r="S18" s="684"/>
      <c r="T18" s="684"/>
      <c r="U18" s="684"/>
      <c r="V18" s="684"/>
      <c r="W18" s="685"/>
    </row>
    <row r="19" spans="2:24" s="22" customFormat="1" ht="25.5" customHeight="1" x14ac:dyDescent="0.15">
      <c r="B19" s="718"/>
      <c r="C19" s="718" t="s">
        <v>166</v>
      </c>
      <c r="D19" s="718"/>
      <c r="E19" s="208"/>
      <c r="F19" s="683"/>
      <c r="G19" s="684"/>
      <c r="H19" s="684"/>
      <c r="I19" s="684"/>
      <c r="J19" s="684"/>
      <c r="K19" s="684"/>
      <c r="L19" s="685"/>
      <c r="M19" s="718"/>
      <c r="N19" s="718" t="s">
        <v>166</v>
      </c>
      <c r="O19" s="718"/>
      <c r="P19" s="208"/>
      <c r="Q19" s="683"/>
      <c r="R19" s="684"/>
      <c r="S19" s="684"/>
      <c r="T19" s="684"/>
      <c r="U19" s="684"/>
      <c r="V19" s="684"/>
      <c r="W19" s="685"/>
    </row>
    <row r="20" spans="2:24" s="22" customFormat="1" ht="25.5" customHeight="1" x14ac:dyDescent="0.15">
      <c r="B20" s="716" t="s">
        <v>31</v>
      </c>
      <c r="C20" s="716"/>
      <c r="D20" s="716"/>
      <c r="E20" s="209"/>
      <c r="F20" s="683"/>
      <c r="G20" s="684"/>
      <c r="H20" s="684"/>
      <c r="I20" s="684"/>
      <c r="J20" s="684"/>
      <c r="K20" s="684"/>
      <c r="L20" s="685"/>
      <c r="M20" s="716" t="s">
        <v>31</v>
      </c>
      <c r="N20" s="716"/>
      <c r="O20" s="716"/>
      <c r="P20" s="209"/>
      <c r="Q20" s="683"/>
      <c r="R20" s="684"/>
      <c r="S20" s="684"/>
      <c r="T20" s="684"/>
      <c r="U20" s="684"/>
      <c r="V20" s="684"/>
      <c r="W20" s="685"/>
    </row>
    <row r="21" spans="2:24" s="22" customFormat="1" ht="25.5" customHeight="1" x14ac:dyDescent="0.15">
      <c r="B21" s="676" t="s">
        <v>220</v>
      </c>
      <c r="C21" s="716" t="s">
        <v>398</v>
      </c>
      <c r="D21" s="716"/>
      <c r="E21" s="206"/>
      <c r="F21" s="683"/>
      <c r="G21" s="684"/>
      <c r="H21" s="684"/>
      <c r="I21" s="684"/>
      <c r="J21" s="684"/>
      <c r="K21" s="684"/>
      <c r="L21" s="685"/>
      <c r="M21" s="676" t="s">
        <v>220</v>
      </c>
      <c r="N21" s="716" t="s">
        <v>398</v>
      </c>
      <c r="O21" s="716"/>
      <c r="P21" s="206"/>
      <c r="Q21" s="683"/>
      <c r="R21" s="684"/>
      <c r="S21" s="684"/>
      <c r="T21" s="684"/>
      <c r="U21" s="684"/>
      <c r="V21" s="684"/>
      <c r="W21" s="685"/>
    </row>
    <row r="22" spans="2:24" s="22" customFormat="1" ht="25.5" customHeight="1" x14ac:dyDescent="0.15">
      <c r="B22" s="717"/>
      <c r="C22" s="716" t="s">
        <v>219</v>
      </c>
      <c r="D22" s="716"/>
      <c r="E22" s="178"/>
      <c r="F22" s="683"/>
      <c r="G22" s="684"/>
      <c r="H22" s="684"/>
      <c r="I22" s="684"/>
      <c r="J22" s="684"/>
      <c r="K22" s="684"/>
      <c r="L22" s="685"/>
      <c r="M22" s="717"/>
      <c r="N22" s="716" t="s">
        <v>219</v>
      </c>
      <c r="O22" s="716"/>
      <c r="P22" s="178"/>
      <c r="Q22" s="683"/>
      <c r="R22" s="684"/>
      <c r="S22" s="684"/>
      <c r="T22" s="684"/>
      <c r="U22" s="684"/>
      <c r="V22" s="684"/>
      <c r="W22" s="685"/>
    </row>
    <row r="23" spans="2:24" s="22" customFormat="1" ht="25.5" customHeight="1" x14ac:dyDescent="0.15">
      <c r="B23" s="677"/>
      <c r="C23" s="716" t="s">
        <v>221</v>
      </c>
      <c r="D23" s="716"/>
      <c r="E23" s="178"/>
      <c r="F23" s="686"/>
      <c r="G23" s="687"/>
      <c r="H23" s="687"/>
      <c r="I23" s="687"/>
      <c r="J23" s="687"/>
      <c r="K23" s="687"/>
      <c r="L23" s="688"/>
      <c r="M23" s="677"/>
      <c r="N23" s="716" t="s">
        <v>221</v>
      </c>
      <c r="O23" s="716"/>
      <c r="P23" s="178"/>
      <c r="Q23" s="686"/>
      <c r="R23" s="687"/>
      <c r="S23" s="687"/>
      <c r="T23" s="687"/>
      <c r="U23" s="687"/>
      <c r="V23" s="687"/>
      <c r="W23" s="688"/>
    </row>
    <row r="24" spans="2:24" s="22" customFormat="1" ht="25.5" customHeight="1" x14ac:dyDescent="0.15">
      <c r="B24" s="692" t="s">
        <v>399</v>
      </c>
      <c r="C24" s="692"/>
      <c r="D24" s="692"/>
      <c r="E24" s="693"/>
      <c r="F24" s="694"/>
      <c r="G24" s="695"/>
      <c r="H24" s="692" t="s">
        <v>438</v>
      </c>
      <c r="I24" s="692"/>
      <c r="J24" s="693"/>
      <c r="K24" s="694"/>
      <c r="L24" s="695"/>
      <c r="M24" s="692" t="s">
        <v>399</v>
      </c>
      <c r="N24" s="692"/>
      <c r="O24" s="692"/>
      <c r="P24" s="693"/>
      <c r="Q24" s="694"/>
      <c r="R24" s="695"/>
      <c r="S24" s="692" t="s">
        <v>438</v>
      </c>
      <c r="T24" s="692"/>
      <c r="U24" s="696"/>
      <c r="V24" s="697"/>
      <c r="W24" s="697"/>
    </row>
    <row r="25" spans="2:24" s="22" customFormat="1" ht="25.5" customHeight="1" x14ac:dyDescent="0.15">
      <c r="B25" s="294" t="s">
        <v>235</v>
      </c>
      <c r="C25" s="294"/>
      <c r="D25" s="294"/>
      <c r="E25" s="732"/>
      <c r="F25" s="582"/>
      <c r="G25" s="582"/>
      <c r="H25" s="252" t="s">
        <v>4</v>
      </c>
      <c r="I25" s="259"/>
      <c r="J25" s="689"/>
      <c r="K25" s="690"/>
      <c r="L25" s="691"/>
      <c r="M25" s="252" t="s">
        <v>235</v>
      </c>
      <c r="N25" s="259"/>
      <c r="O25" s="253"/>
      <c r="P25" s="257"/>
      <c r="Q25" s="582"/>
      <c r="R25" s="582"/>
      <c r="S25" s="724" t="s">
        <v>4</v>
      </c>
      <c r="T25" s="725"/>
      <c r="U25" s="689"/>
      <c r="V25" s="690"/>
      <c r="W25" s="691"/>
    </row>
    <row r="26" spans="2:24" s="22" customFormat="1" ht="39.75" customHeight="1" x14ac:dyDescent="0.15">
      <c r="B26" s="716" t="s">
        <v>400</v>
      </c>
      <c r="C26" s="716"/>
      <c r="D26" s="716"/>
      <c r="E26" s="729"/>
      <c r="F26" s="730"/>
      <c r="G26" s="730"/>
      <c r="H26" s="730"/>
      <c r="I26" s="730"/>
      <c r="J26" s="730"/>
      <c r="K26" s="730"/>
      <c r="L26" s="731"/>
      <c r="M26" s="716" t="s">
        <v>400</v>
      </c>
      <c r="N26" s="716"/>
      <c r="O26" s="716"/>
      <c r="P26" s="729"/>
      <c r="Q26" s="730"/>
      <c r="R26" s="730"/>
      <c r="S26" s="730"/>
      <c r="T26" s="730"/>
      <c r="U26" s="730"/>
      <c r="V26" s="730"/>
      <c r="W26" s="731"/>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A29F0D0-1170-40DC-BB47-D22EB9BA2AD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B5632D-CB9C-4788-8E20-505FC6066BC0}">
          <x14:formula1>
            <xm:f>'(参考)リスト'!$F$16:$F$21</xm:f>
          </x14:formula1>
          <xm:sqref>E11:E12 E22:E23 P11:P12 P22:P23</xm:sqref>
        </x14:dataValidation>
        <x14:dataValidation type="list" allowBlank="1" showInputMessage="1" showErrorMessage="1" xr:uid="{A8E66FBA-4689-4BC9-86A6-2F11E521DCA9}">
          <x14:formula1>
            <xm:f>'(参考)リスト'!$D$16:$D$18</xm:f>
          </x14:formula1>
          <xm:sqref>E10 E21 P10 P21</xm:sqref>
        </x14:dataValidation>
        <x14:dataValidation type="list" allowBlank="1" showInputMessage="1" showErrorMessage="1" xr:uid="{327907AC-57B3-46B6-A47A-D74035DE3BF3}">
          <x14:formula1>
            <xm:f>'(参考)リスト'!$E$16:$E$27</xm:f>
          </x14:formula1>
          <xm:sqref>E9 E20 P9 P20</xm:sqref>
        </x14:dataValidation>
        <x14:dataValidation type="list" allowBlank="1" showInputMessage="1" showErrorMessage="1" xr:uid="{AB266667-614A-4E31-A589-0639336F0824}">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41" t="s">
        <v>34</v>
      </c>
      <c r="C3" s="741"/>
      <c r="D3" s="741"/>
      <c r="E3" s="742" t="s">
        <v>586</v>
      </c>
      <c r="F3" s="743"/>
      <c r="G3" s="743"/>
      <c r="H3" s="743"/>
      <c r="I3" s="735" t="s">
        <v>27</v>
      </c>
      <c r="J3" s="736"/>
      <c r="K3" s="737"/>
      <c r="L3" s="705" t="s">
        <v>590</v>
      </c>
      <c r="M3" s="674"/>
      <c r="N3" s="675"/>
      <c r="O3" s="760" t="s">
        <v>455</v>
      </c>
      <c r="P3" s="761"/>
      <c r="Q3" s="762"/>
      <c r="R3" s="744" t="s">
        <v>596</v>
      </c>
      <c r="S3" s="745"/>
      <c r="T3" s="746"/>
      <c r="U3" s="766" t="s">
        <v>214</v>
      </c>
      <c r="V3" s="767"/>
      <c r="W3" s="710">
        <v>45840</v>
      </c>
      <c r="X3" s="711"/>
      <c r="Y3" s="712"/>
    </row>
    <row r="4" spans="2:25" ht="25.15" customHeight="1" x14ac:dyDescent="0.15">
      <c r="B4" s="747" t="s">
        <v>28</v>
      </c>
      <c r="C4" s="747"/>
      <c r="D4" s="747"/>
      <c r="E4" s="748" t="s">
        <v>588</v>
      </c>
      <c r="F4" s="749"/>
      <c r="G4" s="749"/>
      <c r="H4" s="749"/>
      <c r="I4" s="735" t="s">
        <v>33</v>
      </c>
      <c r="J4" s="736"/>
      <c r="K4" s="737"/>
      <c r="L4" s="750" t="s">
        <v>592</v>
      </c>
      <c r="M4" s="751"/>
      <c r="N4" s="752"/>
      <c r="O4" s="763"/>
      <c r="P4" s="764"/>
      <c r="Q4" s="765"/>
      <c r="R4" s="753" t="s">
        <v>597</v>
      </c>
      <c r="S4" s="754"/>
      <c r="T4" s="755"/>
      <c r="U4" s="768"/>
      <c r="V4" s="769"/>
      <c r="W4" s="770"/>
      <c r="X4" s="771"/>
      <c r="Y4" s="772"/>
    </row>
    <row r="5" spans="2:25" ht="15" customHeight="1" x14ac:dyDescent="0.15">
      <c r="B5" s="735" t="s">
        <v>198</v>
      </c>
      <c r="C5" s="736"/>
      <c r="D5" s="737"/>
      <c r="E5" s="210"/>
      <c r="F5" s="735" t="s">
        <v>197</v>
      </c>
      <c r="G5" s="736"/>
      <c r="H5" s="737"/>
      <c r="I5" s="211"/>
      <c r="J5" s="735" t="s">
        <v>198</v>
      </c>
      <c r="K5" s="736"/>
      <c r="L5" s="737"/>
      <c r="M5" s="210"/>
      <c r="N5" s="735" t="s">
        <v>197</v>
      </c>
      <c r="O5" s="736"/>
      <c r="P5" s="737"/>
      <c r="Q5" s="211"/>
      <c r="R5" s="735" t="s">
        <v>198</v>
      </c>
      <c r="S5" s="736"/>
      <c r="T5" s="737"/>
      <c r="U5" s="210"/>
      <c r="V5" s="735" t="s">
        <v>197</v>
      </c>
      <c r="W5" s="736"/>
      <c r="X5" s="737"/>
      <c r="Y5" s="211"/>
    </row>
    <row r="6" spans="2:25" ht="15" customHeight="1" x14ac:dyDescent="0.15">
      <c r="B6" s="735" t="s">
        <v>196</v>
      </c>
      <c r="C6" s="736"/>
      <c r="D6" s="178"/>
      <c r="E6" s="738"/>
      <c r="F6" s="739"/>
      <c r="G6" s="739"/>
      <c r="H6" s="739"/>
      <c r="I6" s="740"/>
      <c r="J6" s="735" t="s">
        <v>196</v>
      </c>
      <c r="K6" s="736"/>
      <c r="L6" s="178"/>
      <c r="M6" s="738"/>
      <c r="N6" s="739"/>
      <c r="O6" s="739"/>
      <c r="P6" s="739"/>
      <c r="Q6" s="740"/>
      <c r="R6" s="735" t="s">
        <v>196</v>
      </c>
      <c r="S6" s="736"/>
      <c r="T6" s="178"/>
      <c r="U6" s="738"/>
      <c r="V6" s="739"/>
      <c r="W6" s="739"/>
      <c r="X6" s="739"/>
      <c r="Y6" s="740"/>
    </row>
    <row r="7" spans="2:25" ht="15" customHeight="1" x14ac:dyDescent="0.15">
      <c r="B7" s="735" t="s">
        <v>195</v>
      </c>
      <c r="C7" s="737"/>
      <c r="D7" s="705"/>
      <c r="E7" s="756"/>
      <c r="F7" s="735" t="s">
        <v>194</v>
      </c>
      <c r="G7" s="737"/>
      <c r="H7" s="260"/>
      <c r="I7" s="551"/>
      <c r="J7" s="735" t="s">
        <v>195</v>
      </c>
      <c r="K7" s="737"/>
      <c r="L7" s="705"/>
      <c r="M7" s="756"/>
      <c r="N7" s="735" t="s">
        <v>194</v>
      </c>
      <c r="O7" s="737"/>
      <c r="P7" s="260"/>
      <c r="Q7" s="551"/>
      <c r="R7" s="735" t="s">
        <v>195</v>
      </c>
      <c r="S7" s="737"/>
      <c r="T7" s="705"/>
      <c r="U7" s="756"/>
      <c r="V7" s="735" t="s">
        <v>194</v>
      </c>
      <c r="W7" s="737"/>
      <c r="X7" s="260"/>
      <c r="Y7" s="551"/>
    </row>
    <row r="8" spans="2:25" ht="15" customHeight="1" x14ac:dyDescent="0.15">
      <c r="B8" s="757" t="s">
        <v>205</v>
      </c>
      <c r="C8" s="757"/>
      <c r="D8" s="178"/>
      <c r="E8" s="90" t="s">
        <v>193</v>
      </c>
      <c r="F8" s="758"/>
      <c r="G8" s="759"/>
      <c r="H8" s="759"/>
      <c r="I8" s="759"/>
      <c r="J8" s="757" t="s">
        <v>205</v>
      </c>
      <c r="K8" s="757"/>
      <c r="L8" s="178"/>
      <c r="M8" s="90" t="s">
        <v>193</v>
      </c>
      <c r="N8" s="758"/>
      <c r="O8" s="759"/>
      <c r="P8" s="759"/>
      <c r="Q8" s="759"/>
      <c r="R8" s="757" t="s">
        <v>205</v>
      </c>
      <c r="S8" s="757"/>
      <c r="T8" s="178"/>
      <c r="U8" s="90" t="s">
        <v>193</v>
      </c>
      <c r="V8" s="758"/>
      <c r="W8" s="759"/>
      <c r="X8" s="759"/>
      <c r="Y8" s="759"/>
    </row>
    <row r="9" spans="2:25" s="22" customFormat="1" ht="14.1" customHeight="1" x14ac:dyDescent="0.15">
      <c r="B9" s="733" t="s">
        <v>507</v>
      </c>
      <c r="C9" s="733"/>
      <c r="D9" s="733"/>
      <c r="E9" s="733"/>
      <c r="F9" s="733"/>
      <c r="G9" s="733"/>
      <c r="H9" s="733"/>
      <c r="I9" s="733"/>
      <c r="J9" s="733" t="s">
        <v>507</v>
      </c>
      <c r="K9" s="733"/>
      <c r="L9" s="733"/>
      <c r="M9" s="733"/>
      <c r="N9" s="733"/>
      <c r="O9" s="733"/>
      <c r="P9" s="733"/>
      <c r="Q9" s="733"/>
      <c r="R9" s="733" t="s">
        <v>507</v>
      </c>
      <c r="S9" s="733"/>
      <c r="T9" s="733"/>
      <c r="U9" s="733"/>
      <c r="V9" s="733"/>
      <c r="W9" s="733"/>
      <c r="X9" s="733"/>
      <c r="Y9" s="733"/>
    </row>
    <row r="10" spans="2:25" s="22" customFormat="1" ht="14.1" customHeight="1" x14ac:dyDescent="0.15">
      <c r="B10" s="734"/>
      <c r="C10" s="734"/>
      <c r="D10" s="734"/>
      <c r="E10" s="734"/>
      <c r="F10" s="734"/>
      <c r="G10" s="734"/>
      <c r="H10" s="734"/>
      <c r="I10" s="734"/>
      <c r="J10" s="734"/>
      <c r="K10" s="734"/>
      <c r="L10" s="734"/>
      <c r="M10" s="734"/>
      <c r="N10" s="734"/>
      <c r="O10" s="734"/>
      <c r="P10" s="734"/>
      <c r="Q10" s="734"/>
      <c r="R10" s="734"/>
      <c r="S10" s="734"/>
      <c r="T10" s="734"/>
      <c r="U10" s="734"/>
      <c r="V10" s="734"/>
      <c r="W10" s="734"/>
      <c r="X10" s="734"/>
      <c r="Y10" s="734"/>
    </row>
    <row r="11" spans="2:25" s="22" customFormat="1" ht="14.1" customHeight="1" x14ac:dyDescent="0.15">
      <c r="B11" s="734"/>
      <c r="C11" s="734"/>
      <c r="D11" s="734"/>
      <c r="E11" s="734"/>
      <c r="F11" s="734"/>
      <c r="G11" s="734"/>
      <c r="H11" s="734"/>
      <c r="I11" s="734"/>
      <c r="J11" s="734"/>
      <c r="K11" s="734"/>
      <c r="L11" s="734"/>
      <c r="M11" s="734"/>
      <c r="N11" s="734"/>
      <c r="O11" s="734"/>
      <c r="P11" s="734"/>
      <c r="Q11" s="734"/>
      <c r="R11" s="734"/>
      <c r="S11" s="734"/>
      <c r="T11" s="734"/>
      <c r="U11" s="734"/>
      <c r="V11" s="734"/>
      <c r="W11" s="734"/>
      <c r="X11" s="734"/>
      <c r="Y11" s="734"/>
    </row>
    <row r="12" spans="2:25" s="22" customFormat="1" ht="14.1" customHeight="1" x14ac:dyDescent="0.15">
      <c r="B12" s="734"/>
      <c r="C12" s="734"/>
      <c r="D12" s="734"/>
      <c r="E12" s="734"/>
      <c r="F12" s="734"/>
      <c r="G12" s="734"/>
      <c r="H12" s="734"/>
      <c r="I12" s="734"/>
      <c r="J12" s="734"/>
      <c r="K12" s="734"/>
      <c r="L12" s="734"/>
      <c r="M12" s="734"/>
      <c r="N12" s="734"/>
      <c r="O12" s="734"/>
      <c r="P12" s="734"/>
      <c r="Q12" s="734"/>
      <c r="R12" s="734"/>
      <c r="S12" s="734"/>
      <c r="T12" s="734"/>
      <c r="U12" s="734"/>
      <c r="V12" s="734"/>
      <c r="W12" s="734"/>
      <c r="X12" s="734"/>
      <c r="Y12" s="734"/>
    </row>
    <row r="13" spans="2:25" s="22" customFormat="1" ht="14.1" customHeight="1" x14ac:dyDescent="0.15">
      <c r="B13" s="734"/>
      <c r="C13" s="734"/>
      <c r="D13" s="734"/>
      <c r="E13" s="734"/>
      <c r="F13" s="734"/>
      <c r="G13" s="734"/>
      <c r="H13" s="734"/>
      <c r="I13" s="734"/>
      <c r="J13" s="734"/>
      <c r="K13" s="734"/>
      <c r="L13" s="734"/>
      <c r="M13" s="734"/>
      <c r="N13" s="734"/>
      <c r="O13" s="734"/>
      <c r="P13" s="734"/>
      <c r="Q13" s="734"/>
      <c r="R13" s="734"/>
      <c r="S13" s="734"/>
      <c r="T13" s="734"/>
      <c r="U13" s="734"/>
      <c r="V13" s="734"/>
      <c r="W13" s="734"/>
      <c r="X13" s="734"/>
      <c r="Y13" s="734"/>
    </row>
    <row r="14" spans="2:25" s="22" customFormat="1" ht="14.1" customHeight="1" x14ac:dyDescent="0.15">
      <c r="B14" s="734"/>
      <c r="C14" s="734"/>
      <c r="D14" s="734"/>
      <c r="E14" s="734"/>
      <c r="F14" s="734"/>
      <c r="G14" s="734"/>
      <c r="H14" s="734"/>
      <c r="I14" s="734"/>
      <c r="J14" s="734"/>
      <c r="K14" s="734"/>
      <c r="L14" s="734"/>
      <c r="M14" s="734"/>
      <c r="N14" s="734"/>
      <c r="O14" s="734"/>
      <c r="P14" s="734"/>
      <c r="Q14" s="734"/>
      <c r="R14" s="734"/>
      <c r="S14" s="734"/>
      <c r="T14" s="734"/>
      <c r="U14" s="734"/>
      <c r="V14" s="734"/>
      <c r="W14" s="734"/>
      <c r="X14" s="734"/>
      <c r="Y14" s="734"/>
    </row>
    <row r="15" spans="2:25" s="22" customFormat="1" ht="14.1" customHeight="1" x14ac:dyDescent="0.15">
      <c r="B15" s="734"/>
      <c r="C15" s="734"/>
      <c r="D15" s="734"/>
      <c r="E15" s="734"/>
      <c r="F15" s="734"/>
      <c r="G15" s="734"/>
      <c r="H15" s="734"/>
      <c r="I15" s="734"/>
      <c r="J15" s="734"/>
      <c r="K15" s="734"/>
      <c r="L15" s="734"/>
      <c r="M15" s="734"/>
      <c r="N15" s="734"/>
      <c r="O15" s="734"/>
      <c r="P15" s="734"/>
      <c r="Q15" s="734"/>
      <c r="R15" s="734"/>
      <c r="S15" s="734"/>
      <c r="T15" s="734"/>
      <c r="U15" s="734"/>
      <c r="V15" s="734"/>
      <c r="W15" s="734"/>
      <c r="X15" s="734"/>
      <c r="Y15" s="734"/>
    </row>
    <row r="16" spans="2:25" s="22" customFormat="1" ht="14.1" customHeight="1" x14ac:dyDescent="0.15">
      <c r="B16" s="734"/>
      <c r="C16" s="734"/>
      <c r="D16" s="734"/>
      <c r="E16" s="734"/>
      <c r="F16" s="734"/>
      <c r="G16" s="734"/>
      <c r="H16" s="734"/>
      <c r="I16" s="734"/>
      <c r="J16" s="734"/>
      <c r="K16" s="734"/>
      <c r="L16" s="734"/>
      <c r="M16" s="734"/>
      <c r="N16" s="734"/>
      <c r="O16" s="734"/>
      <c r="P16" s="734"/>
      <c r="Q16" s="734"/>
      <c r="R16" s="734"/>
      <c r="S16" s="734"/>
      <c r="T16" s="734"/>
      <c r="U16" s="734"/>
      <c r="V16" s="734"/>
      <c r="W16" s="734"/>
      <c r="X16" s="734"/>
      <c r="Y16" s="734"/>
    </row>
    <row r="17" spans="2:25" s="22" customFormat="1" ht="14.1" customHeight="1" x14ac:dyDescent="0.15">
      <c r="B17" s="734"/>
      <c r="C17" s="734"/>
      <c r="D17" s="734"/>
      <c r="E17" s="734"/>
      <c r="F17" s="734"/>
      <c r="G17" s="734"/>
      <c r="H17" s="734"/>
      <c r="I17" s="734"/>
      <c r="J17" s="734"/>
      <c r="K17" s="734"/>
      <c r="L17" s="734"/>
      <c r="M17" s="734"/>
      <c r="N17" s="734"/>
      <c r="O17" s="734"/>
      <c r="P17" s="734"/>
      <c r="Q17" s="734"/>
      <c r="R17" s="734"/>
      <c r="S17" s="734"/>
      <c r="T17" s="734"/>
      <c r="U17" s="734"/>
      <c r="V17" s="734"/>
      <c r="W17" s="734"/>
      <c r="X17" s="734"/>
      <c r="Y17" s="734"/>
    </row>
    <row r="18" spans="2:25" s="22" customFormat="1" ht="14.1" customHeight="1" x14ac:dyDescent="0.15">
      <c r="B18" s="734"/>
      <c r="C18" s="734"/>
      <c r="D18" s="734"/>
      <c r="E18" s="734"/>
      <c r="F18" s="734"/>
      <c r="G18" s="734"/>
      <c r="H18" s="734"/>
      <c r="I18" s="734"/>
      <c r="J18" s="734"/>
      <c r="K18" s="734"/>
      <c r="L18" s="734"/>
      <c r="M18" s="734"/>
      <c r="N18" s="734"/>
      <c r="O18" s="734"/>
      <c r="P18" s="734"/>
      <c r="Q18" s="734"/>
      <c r="R18" s="734"/>
      <c r="S18" s="734"/>
      <c r="T18" s="734"/>
      <c r="U18" s="734"/>
      <c r="V18" s="734"/>
      <c r="W18" s="734"/>
      <c r="X18" s="734"/>
      <c r="Y18" s="734"/>
    </row>
    <row r="19" spans="2:25" s="22" customFormat="1" ht="14.1" customHeight="1" x14ac:dyDescent="0.15">
      <c r="B19" s="734"/>
      <c r="C19" s="734"/>
      <c r="D19" s="734"/>
      <c r="E19" s="734"/>
      <c r="F19" s="734"/>
      <c r="G19" s="734"/>
      <c r="H19" s="734"/>
      <c r="I19" s="734"/>
      <c r="J19" s="734"/>
      <c r="K19" s="734"/>
      <c r="L19" s="734"/>
      <c r="M19" s="734"/>
      <c r="N19" s="734"/>
      <c r="O19" s="734"/>
      <c r="P19" s="734"/>
      <c r="Q19" s="734"/>
      <c r="R19" s="734"/>
      <c r="S19" s="734"/>
      <c r="T19" s="734"/>
      <c r="U19" s="734"/>
      <c r="V19" s="734"/>
      <c r="W19" s="734"/>
      <c r="X19" s="734"/>
      <c r="Y19" s="734"/>
    </row>
    <row r="20" spans="2:25" s="22" customFormat="1" ht="14.1" customHeight="1" x14ac:dyDescent="0.15">
      <c r="B20" s="734"/>
      <c r="C20" s="734"/>
      <c r="D20" s="734"/>
      <c r="E20" s="734"/>
      <c r="F20" s="734"/>
      <c r="G20" s="734"/>
      <c r="H20" s="734"/>
      <c r="I20" s="734"/>
      <c r="J20" s="734"/>
      <c r="K20" s="734"/>
      <c r="L20" s="734"/>
      <c r="M20" s="734"/>
      <c r="N20" s="734"/>
      <c r="O20" s="734"/>
      <c r="P20" s="734"/>
      <c r="Q20" s="734"/>
      <c r="R20" s="734"/>
      <c r="S20" s="734"/>
      <c r="T20" s="734"/>
      <c r="U20" s="734"/>
      <c r="V20" s="734"/>
      <c r="W20" s="734"/>
      <c r="X20" s="734"/>
      <c r="Y20" s="734"/>
    </row>
    <row r="21" spans="2:25" s="22" customFormat="1" ht="14.1" customHeight="1" x14ac:dyDescent="0.15">
      <c r="B21" s="734"/>
      <c r="C21" s="734"/>
      <c r="D21" s="734"/>
      <c r="E21" s="734"/>
      <c r="F21" s="734"/>
      <c r="G21" s="734"/>
      <c r="H21" s="734"/>
      <c r="I21" s="734"/>
      <c r="J21" s="734"/>
      <c r="K21" s="734"/>
      <c r="L21" s="734"/>
      <c r="M21" s="734"/>
      <c r="N21" s="734"/>
      <c r="O21" s="734"/>
      <c r="P21" s="734"/>
      <c r="Q21" s="734"/>
      <c r="R21" s="734"/>
      <c r="S21" s="734"/>
      <c r="T21" s="734"/>
      <c r="U21" s="734"/>
      <c r="V21" s="734"/>
      <c r="W21" s="734"/>
      <c r="X21" s="734"/>
      <c r="Y21" s="734"/>
    </row>
    <row r="22" spans="2:25" ht="15" customHeight="1" x14ac:dyDescent="0.15">
      <c r="B22" s="735" t="s">
        <v>198</v>
      </c>
      <c r="C22" s="736"/>
      <c r="D22" s="737"/>
      <c r="E22" s="210"/>
      <c r="F22" s="735" t="s">
        <v>197</v>
      </c>
      <c r="G22" s="736"/>
      <c r="H22" s="737"/>
      <c r="I22" s="211"/>
      <c r="J22" s="735" t="s">
        <v>198</v>
      </c>
      <c r="K22" s="736"/>
      <c r="L22" s="737"/>
      <c r="M22" s="210"/>
      <c r="N22" s="735" t="s">
        <v>197</v>
      </c>
      <c r="O22" s="736"/>
      <c r="P22" s="737"/>
      <c r="Q22" s="211"/>
      <c r="R22" s="735" t="s">
        <v>198</v>
      </c>
      <c r="S22" s="736"/>
      <c r="T22" s="737"/>
      <c r="U22" s="210"/>
      <c r="V22" s="735" t="s">
        <v>197</v>
      </c>
      <c r="W22" s="736"/>
      <c r="X22" s="737"/>
      <c r="Y22" s="211"/>
    </row>
    <row r="23" spans="2:25" ht="15" customHeight="1" x14ac:dyDescent="0.15">
      <c r="B23" s="735" t="s">
        <v>196</v>
      </c>
      <c r="C23" s="736"/>
      <c r="D23" s="178"/>
      <c r="E23" s="738"/>
      <c r="F23" s="739"/>
      <c r="G23" s="739"/>
      <c r="H23" s="739"/>
      <c r="I23" s="740"/>
      <c r="J23" s="735" t="s">
        <v>196</v>
      </c>
      <c r="K23" s="736"/>
      <c r="L23" s="178"/>
      <c r="M23" s="738"/>
      <c r="N23" s="739"/>
      <c r="O23" s="739"/>
      <c r="P23" s="739"/>
      <c r="Q23" s="740"/>
      <c r="R23" s="735" t="s">
        <v>196</v>
      </c>
      <c r="S23" s="736"/>
      <c r="T23" s="178"/>
      <c r="U23" s="738"/>
      <c r="V23" s="739"/>
      <c r="W23" s="739"/>
      <c r="X23" s="739"/>
      <c r="Y23" s="740"/>
    </row>
    <row r="24" spans="2:25" ht="15" customHeight="1" x14ac:dyDescent="0.15">
      <c r="B24" s="735" t="s">
        <v>195</v>
      </c>
      <c r="C24" s="737"/>
      <c r="D24" s="705"/>
      <c r="E24" s="756"/>
      <c r="F24" s="735" t="s">
        <v>194</v>
      </c>
      <c r="G24" s="737"/>
      <c r="H24" s="260"/>
      <c r="I24" s="551"/>
      <c r="J24" s="735" t="s">
        <v>195</v>
      </c>
      <c r="K24" s="737"/>
      <c r="L24" s="705"/>
      <c r="M24" s="756"/>
      <c r="N24" s="735" t="s">
        <v>194</v>
      </c>
      <c r="O24" s="737"/>
      <c r="P24" s="260"/>
      <c r="Q24" s="551"/>
      <c r="R24" s="735" t="s">
        <v>195</v>
      </c>
      <c r="S24" s="737"/>
      <c r="T24" s="705"/>
      <c r="U24" s="756"/>
      <c r="V24" s="735" t="s">
        <v>194</v>
      </c>
      <c r="W24" s="737"/>
      <c r="X24" s="260"/>
      <c r="Y24" s="551"/>
    </row>
    <row r="25" spans="2:25" ht="15" customHeight="1" x14ac:dyDescent="0.15">
      <c r="B25" s="757" t="s">
        <v>205</v>
      </c>
      <c r="C25" s="757"/>
      <c r="D25" s="178"/>
      <c r="E25" s="90" t="s">
        <v>193</v>
      </c>
      <c r="F25" s="758"/>
      <c r="G25" s="759"/>
      <c r="H25" s="759"/>
      <c r="I25" s="759"/>
      <c r="J25" s="757" t="s">
        <v>205</v>
      </c>
      <c r="K25" s="757"/>
      <c r="L25" s="178"/>
      <c r="M25" s="90" t="s">
        <v>193</v>
      </c>
      <c r="N25" s="758"/>
      <c r="O25" s="759"/>
      <c r="P25" s="759"/>
      <c r="Q25" s="759"/>
      <c r="R25" s="757" t="s">
        <v>205</v>
      </c>
      <c r="S25" s="757"/>
      <c r="T25" s="178"/>
      <c r="U25" s="90" t="s">
        <v>193</v>
      </c>
      <c r="V25" s="758"/>
      <c r="W25" s="759"/>
      <c r="X25" s="759"/>
      <c r="Y25" s="759"/>
    </row>
    <row r="26" spans="2:25" s="22" customFormat="1" ht="14.1" customHeight="1" x14ac:dyDescent="0.15">
      <c r="B26" s="733" t="s">
        <v>507</v>
      </c>
      <c r="C26" s="733"/>
      <c r="D26" s="733"/>
      <c r="E26" s="733"/>
      <c r="F26" s="733"/>
      <c r="G26" s="733"/>
      <c r="H26" s="733"/>
      <c r="I26" s="733"/>
      <c r="J26" s="733" t="s">
        <v>507</v>
      </c>
      <c r="K26" s="733"/>
      <c r="L26" s="733"/>
      <c r="M26" s="733"/>
      <c r="N26" s="733"/>
      <c r="O26" s="733"/>
      <c r="P26" s="733"/>
      <c r="Q26" s="733"/>
      <c r="R26" s="733" t="s">
        <v>507</v>
      </c>
      <c r="S26" s="733"/>
      <c r="T26" s="733"/>
      <c r="U26" s="733"/>
      <c r="V26" s="733"/>
      <c r="W26" s="733"/>
      <c r="X26" s="733"/>
      <c r="Y26" s="733"/>
    </row>
    <row r="27" spans="2:25" s="22" customFormat="1" ht="14.1" customHeight="1" x14ac:dyDescent="0.15">
      <c r="B27" s="734"/>
      <c r="C27" s="734"/>
      <c r="D27" s="734"/>
      <c r="E27" s="734"/>
      <c r="F27" s="734"/>
      <c r="G27" s="734"/>
      <c r="H27" s="734"/>
      <c r="I27" s="734"/>
      <c r="J27" s="734"/>
      <c r="K27" s="734"/>
      <c r="L27" s="734"/>
      <c r="M27" s="734"/>
      <c r="N27" s="734"/>
      <c r="O27" s="734"/>
      <c r="P27" s="734"/>
      <c r="Q27" s="734"/>
      <c r="R27" s="734"/>
      <c r="S27" s="734"/>
      <c r="T27" s="734"/>
      <c r="U27" s="734"/>
      <c r="V27" s="734"/>
      <c r="W27" s="734"/>
      <c r="X27" s="734"/>
      <c r="Y27" s="734"/>
    </row>
    <row r="28" spans="2:25" s="22" customFormat="1" ht="14.1" customHeight="1" x14ac:dyDescent="0.15">
      <c r="B28" s="734"/>
      <c r="C28" s="734"/>
      <c r="D28" s="734"/>
      <c r="E28" s="734"/>
      <c r="F28" s="734"/>
      <c r="G28" s="734"/>
      <c r="H28" s="734"/>
      <c r="I28" s="734"/>
      <c r="J28" s="734"/>
      <c r="K28" s="734"/>
      <c r="L28" s="734"/>
      <c r="M28" s="734"/>
      <c r="N28" s="734"/>
      <c r="O28" s="734"/>
      <c r="P28" s="734"/>
      <c r="Q28" s="734"/>
      <c r="R28" s="734"/>
      <c r="S28" s="734"/>
      <c r="T28" s="734"/>
      <c r="U28" s="734"/>
      <c r="V28" s="734"/>
      <c r="W28" s="734"/>
      <c r="X28" s="734"/>
      <c r="Y28" s="734"/>
    </row>
    <row r="29" spans="2:25" s="22" customFormat="1" ht="14.1" customHeight="1" x14ac:dyDescent="0.15">
      <c r="B29" s="734"/>
      <c r="C29" s="734"/>
      <c r="D29" s="734"/>
      <c r="E29" s="734"/>
      <c r="F29" s="734"/>
      <c r="G29" s="734"/>
      <c r="H29" s="734"/>
      <c r="I29" s="734"/>
      <c r="J29" s="734"/>
      <c r="K29" s="734"/>
      <c r="L29" s="734"/>
      <c r="M29" s="734"/>
      <c r="N29" s="734"/>
      <c r="O29" s="734"/>
      <c r="P29" s="734"/>
      <c r="Q29" s="734"/>
      <c r="R29" s="734"/>
      <c r="S29" s="734"/>
      <c r="T29" s="734"/>
      <c r="U29" s="734"/>
      <c r="V29" s="734"/>
      <c r="W29" s="734"/>
      <c r="X29" s="734"/>
      <c r="Y29" s="734"/>
    </row>
    <row r="30" spans="2:25" s="22" customFormat="1" ht="14.1" customHeight="1" x14ac:dyDescent="0.15">
      <c r="B30" s="734"/>
      <c r="C30" s="734"/>
      <c r="D30" s="734"/>
      <c r="E30" s="734"/>
      <c r="F30" s="734"/>
      <c r="G30" s="734"/>
      <c r="H30" s="734"/>
      <c r="I30" s="734"/>
      <c r="J30" s="734"/>
      <c r="K30" s="734"/>
      <c r="L30" s="734"/>
      <c r="M30" s="734"/>
      <c r="N30" s="734"/>
      <c r="O30" s="734"/>
      <c r="P30" s="734"/>
      <c r="Q30" s="734"/>
      <c r="R30" s="734"/>
      <c r="S30" s="734"/>
      <c r="T30" s="734"/>
      <c r="U30" s="734"/>
      <c r="V30" s="734"/>
      <c r="W30" s="734"/>
      <c r="X30" s="734"/>
      <c r="Y30" s="734"/>
    </row>
    <row r="31" spans="2:25" s="22" customFormat="1" ht="14.1" customHeight="1" x14ac:dyDescent="0.15">
      <c r="B31" s="734"/>
      <c r="C31" s="734"/>
      <c r="D31" s="734"/>
      <c r="E31" s="734"/>
      <c r="F31" s="734"/>
      <c r="G31" s="734"/>
      <c r="H31" s="734"/>
      <c r="I31" s="734"/>
      <c r="J31" s="734"/>
      <c r="K31" s="734"/>
      <c r="L31" s="734"/>
      <c r="M31" s="734"/>
      <c r="N31" s="734"/>
      <c r="O31" s="734"/>
      <c r="P31" s="734"/>
      <c r="Q31" s="734"/>
      <c r="R31" s="734"/>
      <c r="S31" s="734"/>
      <c r="T31" s="734"/>
      <c r="U31" s="734"/>
      <c r="V31" s="734"/>
      <c r="W31" s="734"/>
      <c r="X31" s="734"/>
      <c r="Y31" s="734"/>
    </row>
    <row r="32" spans="2:25" s="22" customFormat="1" ht="14.1" customHeight="1" x14ac:dyDescent="0.15">
      <c r="B32" s="734"/>
      <c r="C32" s="734"/>
      <c r="D32" s="734"/>
      <c r="E32" s="734"/>
      <c r="F32" s="734"/>
      <c r="G32" s="734"/>
      <c r="H32" s="734"/>
      <c r="I32" s="734"/>
      <c r="J32" s="734"/>
      <c r="K32" s="734"/>
      <c r="L32" s="734"/>
      <c r="M32" s="734"/>
      <c r="N32" s="734"/>
      <c r="O32" s="734"/>
      <c r="P32" s="734"/>
      <c r="Q32" s="734"/>
      <c r="R32" s="734"/>
      <c r="S32" s="734"/>
      <c r="T32" s="734"/>
      <c r="U32" s="734"/>
      <c r="V32" s="734"/>
      <c r="W32" s="734"/>
      <c r="X32" s="734"/>
      <c r="Y32" s="734"/>
    </row>
    <row r="33" spans="2:25" s="22" customFormat="1" ht="14.1" customHeight="1" x14ac:dyDescent="0.15">
      <c r="B33" s="734"/>
      <c r="C33" s="734"/>
      <c r="D33" s="734"/>
      <c r="E33" s="734"/>
      <c r="F33" s="734"/>
      <c r="G33" s="734"/>
      <c r="H33" s="734"/>
      <c r="I33" s="734"/>
      <c r="J33" s="734"/>
      <c r="K33" s="734"/>
      <c r="L33" s="734"/>
      <c r="M33" s="734"/>
      <c r="N33" s="734"/>
      <c r="O33" s="734"/>
      <c r="P33" s="734"/>
      <c r="Q33" s="734"/>
      <c r="R33" s="734"/>
      <c r="S33" s="734"/>
      <c r="T33" s="734"/>
      <c r="U33" s="734"/>
      <c r="V33" s="734"/>
      <c r="W33" s="734"/>
      <c r="X33" s="734"/>
      <c r="Y33" s="734"/>
    </row>
    <row r="34" spans="2:25" s="22" customFormat="1" ht="14.1" customHeight="1" x14ac:dyDescent="0.15">
      <c r="B34" s="734"/>
      <c r="C34" s="734"/>
      <c r="D34" s="734"/>
      <c r="E34" s="734"/>
      <c r="F34" s="734"/>
      <c r="G34" s="734"/>
      <c r="H34" s="734"/>
      <c r="I34" s="734"/>
      <c r="J34" s="734"/>
      <c r="K34" s="734"/>
      <c r="L34" s="734"/>
      <c r="M34" s="734"/>
      <c r="N34" s="734"/>
      <c r="O34" s="734"/>
      <c r="P34" s="734"/>
      <c r="Q34" s="734"/>
      <c r="R34" s="734"/>
      <c r="S34" s="734"/>
      <c r="T34" s="734"/>
      <c r="U34" s="734"/>
      <c r="V34" s="734"/>
      <c r="W34" s="734"/>
      <c r="X34" s="734"/>
      <c r="Y34" s="734"/>
    </row>
    <row r="35" spans="2:25" s="22" customFormat="1" ht="14.1" customHeight="1" x14ac:dyDescent="0.15">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row>
    <row r="36" spans="2:25" s="22" customFormat="1" ht="14.1" customHeight="1" x14ac:dyDescent="0.15">
      <c r="B36" s="734"/>
      <c r="C36" s="734"/>
      <c r="D36" s="734"/>
      <c r="E36" s="734"/>
      <c r="F36" s="734"/>
      <c r="G36" s="734"/>
      <c r="H36" s="734"/>
      <c r="I36" s="734"/>
      <c r="J36" s="734"/>
      <c r="K36" s="734"/>
      <c r="L36" s="734"/>
      <c r="M36" s="734"/>
      <c r="N36" s="734"/>
      <c r="O36" s="734"/>
      <c r="P36" s="734"/>
      <c r="Q36" s="734"/>
      <c r="R36" s="734"/>
      <c r="S36" s="734"/>
      <c r="T36" s="734"/>
      <c r="U36" s="734"/>
      <c r="V36" s="734"/>
      <c r="W36" s="734"/>
      <c r="X36" s="734"/>
      <c r="Y36" s="734"/>
    </row>
    <row r="37" spans="2:25" s="22" customFormat="1" ht="14.1" customHeight="1" x14ac:dyDescent="0.15">
      <c r="B37" s="734"/>
      <c r="C37" s="734"/>
      <c r="D37" s="734"/>
      <c r="E37" s="734"/>
      <c r="F37" s="734"/>
      <c r="G37" s="734"/>
      <c r="H37" s="734"/>
      <c r="I37" s="734"/>
      <c r="J37" s="734"/>
      <c r="K37" s="734"/>
      <c r="L37" s="734"/>
      <c r="M37" s="734"/>
      <c r="N37" s="734"/>
      <c r="O37" s="734"/>
      <c r="P37" s="734"/>
      <c r="Q37" s="734"/>
      <c r="R37" s="734"/>
      <c r="S37" s="734"/>
      <c r="T37" s="734"/>
      <c r="U37" s="734"/>
      <c r="V37" s="734"/>
      <c r="W37" s="734"/>
      <c r="X37" s="734"/>
      <c r="Y37" s="734"/>
    </row>
    <row r="38" spans="2:25" s="22" customFormat="1" ht="14.1" customHeight="1" x14ac:dyDescent="0.15">
      <c r="B38" s="734"/>
      <c r="C38" s="734"/>
      <c r="D38" s="734"/>
      <c r="E38" s="734"/>
      <c r="F38" s="734"/>
      <c r="G38" s="734"/>
      <c r="H38" s="734"/>
      <c r="I38" s="734"/>
      <c r="J38" s="734"/>
      <c r="K38" s="734"/>
      <c r="L38" s="734"/>
      <c r="M38" s="734"/>
      <c r="N38" s="734"/>
      <c r="O38" s="734"/>
      <c r="P38" s="734"/>
      <c r="Q38" s="734"/>
      <c r="R38" s="734"/>
      <c r="S38" s="734"/>
      <c r="T38" s="734"/>
      <c r="U38" s="734"/>
      <c r="V38" s="734"/>
      <c r="W38" s="734"/>
      <c r="X38" s="734"/>
      <c r="Y38" s="734"/>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7"/>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7" t="s">
        <v>246</v>
      </c>
      <c r="C3" s="447"/>
      <c r="D3" s="447"/>
      <c r="E3" s="773"/>
      <c r="F3" s="773"/>
      <c r="G3" s="773"/>
      <c r="H3" s="773"/>
      <c r="I3" s="773"/>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5" ht="20.100000000000001" customHeight="1" x14ac:dyDescent="0.15">
      <c r="B4" s="774" t="s">
        <v>17</v>
      </c>
      <c r="C4" s="775"/>
      <c r="D4" s="776"/>
      <c r="E4" s="777" t="s">
        <v>586</v>
      </c>
      <c r="F4" s="778"/>
      <c r="G4" s="778"/>
      <c r="H4" s="778"/>
      <c r="I4" s="779"/>
      <c r="J4" s="780" t="s">
        <v>18</v>
      </c>
      <c r="K4" s="781"/>
      <c r="L4" s="782"/>
      <c r="M4" s="783" t="s">
        <v>590</v>
      </c>
      <c r="N4" s="784"/>
      <c r="O4" s="784"/>
      <c r="P4" s="784"/>
      <c r="Q4" s="784"/>
      <c r="R4" s="785"/>
      <c r="S4" s="434" t="s">
        <v>454</v>
      </c>
      <c r="T4" s="435"/>
      <c r="U4" s="435"/>
      <c r="V4" s="436"/>
      <c r="W4" s="786" t="s">
        <v>596</v>
      </c>
      <c r="X4" s="787"/>
      <c r="Y4" s="787"/>
      <c r="Z4" s="787"/>
      <c r="AA4" s="787"/>
      <c r="AB4" s="788"/>
      <c r="AC4" s="434" t="s">
        <v>185</v>
      </c>
      <c r="AD4" s="435"/>
      <c r="AE4" s="436"/>
      <c r="AF4" s="789">
        <v>45840</v>
      </c>
      <c r="AG4" s="790"/>
      <c r="AH4" s="790"/>
      <c r="AI4" s="791"/>
    </row>
    <row r="5" spans="2:35" ht="20.100000000000001" customHeight="1" x14ac:dyDescent="0.15">
      <c r="B5" s="803" t="s">
        <v>0</v>
      </c>
      <c r="C5" s="804"/>
      <c r="D5" s="805"/>
      <c r="E5" s="806" t="s">
        <v>588</v>
      </c>
      <c r="F5" s="807"/>
      <c r="G5" s="807"/>
      <c r="H5" s="807"/>
      <c r="I5" s="808"/>
      <c r="J5" s="809" t="s">
        <v>1</v>
      </c>
      <c r="K5" s="810"/>
      <c r="L5" s="811"/>
      <c r="M5" s="783" t="s">
        <v>592</v>
      </c>
      <c r="N5" s="784"/>
      <c r="O5" s="784"/>
      <c r="P5" s="784"/>
      <c r="Q5" s="784"/>
      <c r="R5" s="785"/>
      <c r="S5" s="437"/>
      <c r="T5" s="438"/>
      <c r="U5" s="438"/>
      <c r="V5" s="439"/>
      <c r="W5" s="812" t="s">
        <v>597</v>
      </c>
      <c r="X5" s="813"/>
      <c r="Y5" s="813"/>
      <c r="Z5" s="813"/>
      <c r="AA5" s="813"/>
      <c r="AB5" s="814"/>
      <c r="AC5" s="437"/>
      <c r="AD5" s="438"/>
      <c r="AE5" s="439"/>
      <c r="AF5" s="792"/>
      <c r="AG5" s="793"/>
      <c r="AH5" s="793"/>
      <c r="AI5" s="794"/>
    </row>
    <row r="6" spans="2:35" ht="26.25" customHeight="1" x14ac:dyDescent="0.2">
      <c r="B6" s="795" t="s">
        <v>20</v>
      </c>
      <c r="C6" s="798" t="s">
        <v>19</v>
      </c>
      <c r="D6" s="799"/>
      <c r="E6" s="799"/>
      <c r="F6" s="799"/>
      <c r="G6" s="799"/>
      <c r="H6" s="799"/>
      <c r="I6" s="799"/>
      <c r="J6" s="799"/>
      <c r="K6" s="799"/>
      <c r="L6" s="799"/>
      <c r="M6" s="799"/>
      <c r="N6" s="799"/>
      <c r="O6" s="799"/>
      <c r="P6" s="799"/>
      <c r="Q6" s="799"/>
      <c r="R6" s="799"/>
      <c r="S6" s="799"/>
      <c r="T6" s="799"/>
      <c r="U6" s="799"/>
      <c r="V6" s="799"/>
      <c r="W6" s="799"/>
      <c r="X6" s="799"/>
      <c r="Y6" s="799"/>
      <c r="Z6" s="799"/>
      <c r="AA6" s="799"/>
      <c r="AB6" s="799"/>
      <c r="AC6" s="799"/>
      <c r="AD6" s="799"/>
      <c r="AE6" s="799"/>
      <c r="AF6" s="799"/>
      <c r="AG6" s="799"/>
      <c r="AH6" s="799"/>
      <c r="AI6" s="800"/>
    </row>
    <row r="7" spans="2:35" ht="35.450000000000003" customHeight="1" x14ac:dyDescent="0.15">
      <c r="B7" s="796"/>
      <c r="C7" s="815"/>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7"/>
    </row>
    <row r="8" spans="2:35" ht="35.450000000000003" customHeight="1" x14ac:dyDescent="0.15">
      <c r="B8" s="796"/>
      <c r="C8" s="815"/>
      <c r="D8" s="816"/>
      <c r="E8" s="816"/>
      <c r="F8" s="816"/>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7"/>
    </row>
    <row r="9" spans="2:35" ht="35.450000000000003" customHeight="1" x14ac:dyDescent="0.15">
      <c r="B9" s="796"/>
      <c r="C9" s="815"/>
      <c r="D9" s="816"/>
      <c r="E9" s="816"/>
      <c r="F9" s="816"/>
      <c r="G9" s="816"/>
      <c r="H9" s="816"/>
      <c r="I9" s="816"/>
      <c r="J9" s="816"/>
      <c r="K9" s="816"/>
      <c r="L9" s="816"/>
      <c r="M9" s="816"/>
      <c r="N9" s="816"/>
      <c r="O9" s="816"/>
      <c r="P9" s="816"/>
      <c r="Q9" s="816"/>
      <c r="R9" s="816"/>
      <c r="S9" s="816"/>
      <c r="T9" s="816"/>
      <c r="U9" s="816"/>
      <c r="V9" s="816"/>
      <c r="W9" s="816"/>
      <c r="X9" s="816"/>
      <c r="Y9" s="816"/>
      <c r="Z9" s="816"/>
      <c r="AA9" s="816"/>
      <c r="AB9" s="816"/>
      <c r="AC9" s="816"/>
      <c r="AD9" s="816"/>
      <c r="AE9" s="816"/>
      <c r="AF9" s="816"/>
      <c r="AG9" s="816"/>
      <c r="AH9" s="816"/>
      <c r="AI9" s="817"/>
    </row>
    <row r="10" spans="2:35" ht="35.450000000000003" customHeight="1" x14ac:dyDescent="0.15">
      <c r="B10" s="796"/>
      <c r="C10" s="815"/>
      <c r="D10" s="816"/>
      <c r="E10" s="816"/>
      <c r="F10" s="816"/>
      <c r="G10" s="816"/>
      <c r="H10" s="816"/>
      <c r="I10" s="816"/>
      <c r="J10" s="816"/>
      <c r="K10" s="816"/>
      <c r="L10" s="816"/>
      <c r="M10" s="816"/>
      <c r="N10" s="816"/>
      <c r="O10" s="816"/>
      <c r="P10" s="816"/>
      <c r="Q10" s="816"/>
      <c r="R10" s="816"/>
      <c r="S10" s="816"/>
      <c r="T10" s="816"/>
      <c r="U10" s="816"/>
      <c r="V10" s="816"/>
      <c r="W10" s="816"/>
      <c r="X10" s="816"/>
      <c r="Y10" s="816"/>
      <c r="Z10" s="816"/>
      <c r="AA10" s="816"/>
      <c r="AB10" s="816"/>
      <c r="AC10" s="816"/>
      <c r="AD10" s="816"/>
      <c r="AE10" s="816"/>
      <c r="AF10" s="816"/>
      <c r="AG10" s="816"/>
      <c r="AH10" s="816"/>
      <c r="AI10" s="817"/>
    </row>
    <row r="11" spans="2:35" ht="35.450000000000003" customHeight="1" x14ac:dyDescent="0.15">
      <c r="B11" s="796"/>
      <c r="C11" s="815"/>
      <c r="D11" s="816"/>
      <c r="E11" s="816"/>
      <c r="F11" s="816"/>
      <c r="G11" s="816"/>
      <c r="H11" s="816"/>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6"/>
      <c r="AF11" s="816"/>
      <c r="AG11" s="816"/>
      <c r="AH11" s="816"/>
      <c r="AI11" s="817"/>
    </row>
    <row r="12" spans="2:35" ht="35.450000000000003" customHeight="1" x14ac:dyDescent="0.15">
      <c r="B12" s="796"/>
      <c r="C12" s="815"/>
      <c r="D12" s="816"/>
      <c r="E12" s="816"/>
      <c r="F12" s="816"/>
      <c r="G12" s="816"/>
      <c r="H12" s="816"/>
      <c r="I12" s="816"/>
      <c r="J12" s="816"/>
      <c r="K12" s="816"/>
      <c r="L12" s="816"/>
      <c r="M12" s="816"/>
      <c r="N12" s="816"/>
      <c r="O12" s="816"/>
      <c r="P12" s="816"/>
      <c r="Q12" s="816"/>
      <c r="R12" s="816"/>
      <c r="S12" s="816"/>
      <c r="T12" s="816"/>
      <c r="U12" s="816"/>
      <c r="V12" s="816"/>
      <c r="W12" s="816"/>
      <c r="X12" s="816"/>
      <c r="Y12" s="816"/>
      <c r="Z12" s="816"/>
      <c r="AA12" s="816"/>
      <c r="AB12" s="816"/>
      <c r="AC12" s="816"/>
      <c r="AD12" s="816"/>
      <c r="AE12" s="816"/>
      <c r="AF12" s="816"/>
      <c r="AG12" s="816"/>
      <c r="AH12" s="816"/>
      <c r="AI12" s="817"/>
    </row>
    <row r="13" spans="2:35" ht="35.450000000000003" customHeight="1" x14ac:dyDescent="0.15">
      <c r="B13" s="796"/>
      <c r="C13" s="815"/>
      <c r="D13" s="816"/>
      <c r="E13" s="816"/>
      <c r="F13" s="816"/>
      <c r="G13" s="816"/>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7"/>
    </row>
    <row r="14" spans="2:35" ht="35.450000000000003" customHeight="1" x14ac:dyDescent="0.15">
      <c r="B14" s="796"/>
      <c r="C14" s="815"/>
      <c r="D14" s="816"/>
      <c r="E14" s="816"/>
      <c r="F14" s="816"/>
      <c r="G14" s="816"/>
      <c r="H14" s="816"/>
      <c r="I14" s="816"/>
      <c r="J14" s="816"/>
      <c r="K14" s="816"/>
      <c r="L14" s="816"/>
      <c r="M14" s="816"/>
      <c r="N14" s="816"/>
      <c r="O14" s="816"/>
      <c r="P14" s="816"/>
      <c r="Q14" s="816"/>
      <c r="R14" s="816"/>
      <c r="S14" s="816"/>
      <c r="T14" s="816"/>
      <c r="U14" s="816"/>
      <c r="V14" s="816"/>
      <c r="W14" s="816"/>
      <c r="X14" s="816"/>
      <c r="Y14" s="816"/>
      <c r="Z14" s="816"/>
      <c r="AA14" s="816"/>
      <c r="AB14" s="816"/>
      <c r="AC14" s="816"/>
      <c r="AD14" s="816"/>
      <c r="AE14" s="816"/>
      <c r="AF14" s="816"/>
      <c r="AG14" s="816"/>
      <c r="AH14" s="816"/>
      <c r="AI14" s="817"/>
    </row>
    <row r="15" spans="2:35" ht="35.450000000000003" customHeight="1" x14ac:dyDescent="0.15">
      <c r="B15" s="796"/>
      <c r="C15" s="815"/>
      <c r="D15" s="816"/>
      <c r="E15" s="816"/>
      <c r="F15" s="816"/>
      <c r="G15" s="816"/>
      <c r="H15" s="816"/>
      <c r="I15" s="816"/>
      <c r="J15" s="816"/>
      <c r="K15" s="816"/>
      <c r="L15" s="816"/>
      <c r="M15" s="816"/>
      <c r="N15" s="816"/>
      <c r="O15" s="816"/>
      <c r="P15" s="816"/>
      <c r="Q15" s="816"/>
      <c r="R15" s="816"/>
      <c r="S15" s="816"/>
      <c r="T15" s="816"/>
      <c r="U15" s="816"/>
      <c r="V15" s="816"/>
      <c r="W15" s="816"/>
      <c r="X15" s="816"/>
      <c r="Y15" s="816"/>
      <c r="Z15" s="816"/>
      <c r="AA15" s="816"/>
      <c r="AB15" s="816"/>
      <c r="AC15" s="816"/>
      <c r="AD15" s="816"/>
      <c r="AE15" s="816"/>
      <c r="AF15" s="816"/>
      <c r="AG15" s="816"/>
      <c r="AH15" s="816"/>
      <c r="AI15" s="817"/>
    </row>
    <row r="16" spans="2:35" ht="35.450000000000003" customHeight="1" x14ac:dyDescent="0.15">
      <c r="B16" s="796"/>
      <c r="C16" s="815"/>
      <c r="D16" s="816"/>
      <c r="E16" s="816"/>
      <c r="F16" s="816"/>
      <c r="G16" s="816"/>
      <c r="H16" s="816"/>
      <c r="I16" s="816"/>
      <c r="J16" s="816"/>
      <c r="K16" s="816"/>
      <c r="L16" s="816"/>
      <c r="M16" s="816"/>
      <c r="N16" s="816"/>
      <c r="O16" s="816"/>
      <c r="P16" s="816"/>
      <c r="Q16" s="816"/>
      <c r="R16" s="816"/>
      <c r="S16" s="816"/>
      <c r="T16" s="816"/>
      <c r="U16" s="816"/>
      <c r="V16" s="816"/>
      <c r="W16" s="816"/>
      <c r="X16" s="816"/>
      <c r="Y16" s="816"/>
      <c r="Z16" s="816"/>
      <c r="AA16" s="816"/>
      <c r="AB16" s="816"/>
      <c r="AC16" s="816"/>
      <c r="AD16" s="816"/>
      <c r="AE16" s="816"/>
      <c r="AF16" s="816"/>
      <c r="AG16" s="816"/>
      <c r="AH16" s="816"/>
      <c r="AI16" s="817"/>
    </row>
    <row r="17" spans="2:35" ht="22.5" customHeight="1" x14ac:dyDescent="0.15">
      <c r="B17" s="796"/>
      <c r="C17" s="815"/>
      <c r="D17" s="816"/>
      <c r="E17" s="816"/>
      <c r="F17" s="816"/>
      <c r="G17" s="816"/>
      <c r="H17" s="816"/>
      <c r="I17" s="816"/>
      <c r="J17" s="816"/>
      <c r="K17" s="816"/>
      <c r="L17" s="816"/>
      <c r="M17" s="816"/>
      <c r="N17" s="816"/>
      <c r="O17" s="816"/>
      <c r="P17" s="816"/>
      <c r="Q17" s="816"/>
      <c r="R17" s="816"/>
      <c r="S17" s="816"/>
      <c r="T17" s="816"/>
      <c r="U17" s="816"/>
      <c r="V17" s="816"/>
      <c r="W17" s="816"/>
      <c r="X17" s="816"/>
      <c r="Y17" s="816"/>
      <c r="Z17" s="816"/>
      <c r="AA17" s="816"/>
      <c r="AB17" s="816"/>
      <c r="AC17" s="816"/>
      <c r="AD17" s="816"/>
      <c r="AE17" s="816"/>
      <c r="AF17" s="816"/>
      <c r="AG17" s="816"/>
      <c r="AH17" s="816"/>
      <c r="AI17" s="817"/>
    </row>
    <row r="18" spans="2:35" ht="78.400000000000006" customHeight="1" x14ac:dyDescent="0.15">
      <c r="B18" s="797"/>
      <c r="C18" s="173"/>
      <c r="D18" s="174"/>
      <c r="E18" s="175"/>
      <c r="F18" s="176"/>
      <c r="G18" s="176"/>
      <c r="H18" s="174"/>
      <c r="I18" s="174"/>
      <c r="J18" s="174"/>
      <c r="K18" s="174"/>
      <c r="L18" s="174"/>
      <c r="M18" s="174"/>
      <c r="N18" s="174"/>
      <c r="O18" s="174"/>
      <c r="P18" s="174"/>
      <c r="Q18" s="174"/>
      <c r="R18" s="174"/>
      <c r="S18" s="177"/>
      <c r="T18" s="177"/>
      <c r="U18" s="177"/>
      <c r="V18" s="801" t="s">
        <v>406</v>
      </c>
      <c r="W18" s="801"/>
      <c r="X18" s="801"/>
      <c r="Y18" s="801"/>
      <c r="Z18" s="801"/>
      <c r="AA18" s="801"/>
      <c r="AB18" s="801"/>
      <c r="AC18" s="801"/>
      <c r="AD18" s="801"/>
      <c r="AE18" s="801"/>
      <c r="AF18" s="801"/>
      <c r="AG18" s="801"/>
      <c r="AH18" s="801"/>
      <c r="AI18" s="802"/>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7" t="s">
        <v>247</v>
      </c>
      <c r="C3" s="447"/>
      <c r="D3" s="447"/>
      <c r="E3" s="773"/>
      <c r="F3" s="773"/>
      <c r="G3" s="773"/>
      <c r="H3" s="773"/>
      <c r="I3" s="773"/>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5" ht="20.100000000000001" customHeight="1" x14ac:dyDescent="0.15">
      <c r="B4" s="774" t="s">
        <v>17</v>
      </c>
      <c r="C4" s="775"/>
      <c r="D4" s="776"/>
      <c r="E4" s="777" t="s">
        <v>586</v>
      </c>
      <c r="F4" s="778"/>
      <c r="G4" s="778"/>
      <c r="H4" s="778"/>
      <c r="I4" s="779"/>
      <c r="J4" s="780" t="s">
        <v>18</v>
      </c>
      <c r="K4" s="781"/>
      <c r="L4" s="782"/>
      <c r="M4" s="783" t="s">
        <v>590</v>
      </c>
      <c r="N4" s="784"/>
      <c r="O4" s="784"/>
      <c r="P4" s="784"/>
      <c r="Q4" s="784"/>
      <c r="R4" s="785"/>
      <c r="S4" s="434" t="s">
        <v>454</v>
      </c>
      <c r="T4" s="435"/>
      <c r="U4" s="435"/>
      <c r="V4" s="436"/>
      <c r="W4" s="786" t="s">
        <v>596</v>
      </c>
      <c r="X4" s="787"/>
      <c r="Y4" s="787"/>
      <c r="Z4" s="787"/>
      <c r="AA4" s="787"/>
      <c r="AB4" s="788"/>
      <c r="AC4" s="434" t="s">
        <v>185</v>
      </c>
      <c r="AD4" s="435"/>
      <c r="AE4" s="436"/>
      <c r="AF4" s="789">
        <v>45840</v>
      </c>
      <c r="AG4" s="790"/>
      <c r="AH4" s="790"/>
      <c r="AI4" s="791"/>
    </row>
    <row r="5" spans="2:35" ht="20.100000000000001" customHeight="1" x14ac:dyDescent="0.15">
      <c r="B5" s="803" t="s">
        <v>0</v>
      </c>
      <c r="C5" s="804"/>
      <c r="D5" s="805"/>
      <c r="E5" s="806" t="s">
        <v>588</v>
      </c>
      <c r="F5" s="807"/>
      <c r="G5" s="807"/>
      <c r="H5" s="807"/>
      <c r="I5" s="808"/>
      <c r="J5" s="809" t="s">
        <v>1</v>
      </c>
      <c r="K5" s="810"/>
      <c r="L5" s="811"/>
      <c r="M5" s="783" t="s">
        <v>592</v>
      </c>
      <c r="N5" s="784"/>
      <c r="O5" s="784"/>
      <c r="P5" s="784"/>
      <c r="Q5" s="784"/>
      <c r="R5" s="785"/>
      <c r="S5" s="437"/>
      <c r="T5" s="438"/>
      <c r="U5" s="438"/>
      <c r="V5" s="439"/>
      <c r="W5" s="812" t="s">
        <v>597</v>
      </c>
      <c r="X5" s="813"/>
      <c r="Y5" s="813"/>
      <c r="Z5" s="813"/>
      <c r="AA5" s="813"/>
      <c r="AB5" s="814"/>
      <c r="AC5" s="437"/>
      <c r="AD5" s="438"/>
      <c r="AE5" s="439"/>
      <c r="AF5" s="792"/>
      <c r="AG5" s="793"/>
      <c r="AH5" s="793"/>
      <c r="AI5" s="794"/>
    </row>
    <row r="6" spans="2:35" ht="26.25" customHeight="1" x14ac:dyDescent="0.2">
      <c r="B6" s="796" t="s">
        <v>20</v>
      </c>
      <c r="C6" s="818" t="s">
        <v>19</v>
      </c>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20"/>
    </row>
    <row r="7" spans="2:35" ht="35.450000000000003" customHeight="1" x14ac:dyDescent="0.15">
      <c r="B7" s="796"/>
      <c r="C7" s="815"/>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7"/>
    </row>
    <row r="8" spans="2:35" ht="35.450000000000003" customHeight="1" x14ac:dyDescent="0.15">
      <c r="B8" s="796"/>
      <c r="C8" s="815"/>
      <c r="D8" s="816"/>
      <c r="E8" s="816"/>
      <c r="F8" s="816"/>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7"/>
    </row>
    <row r="9" spans="2:35" ht="35.450000000000003" customHeight="1" x14ac:dyDescent="0.15">
      <c r="B9" s="796"/>
      <c r="C9" s="815"/>
      <c r="D9" s="816"/>
      <c r="E9" s="816"/>
      <c r="F9" s="816"/>
      <c r="G9" s="816"/>
      <c r="H9" s="816"/>
      <c r="I9" s="816"/>
      <c r="J9" s="816"/>
      <c r="K9" s="816"/>
      <c r="L9" s="816"/>
      <c r="M9" s="816"/>
      <c r="N9" s="816"/>
      <c r="O9" s="816"/>
      <c r="P9" s="816"/>
      <c r="Q9" s="816"/>
      <c r="R9" s="816"/>
      <c r="S9" s="816"/>
      <c r="T9" s="816"/>
      <c r="U9" s="816"/>
      <c r="V9" s="816"/>
      <c r="W9" s="816"/>
      <c r="X9" s="816"/>
      <c r="Y9" s="816"/>
      <c r="Z9" s="816"/>
      <c r="AA9" s="816"/>
      <c r="AB9" s="816"/>
      <c r="AC9" s="816"/>
      <c r="AD9" s="816"/>
      <c r="AE9" s="816"/>
      <c r="AF9" s="816"/>
      <c r="AG9" s="816"/>
      <c r="AH9" s="816"/>
      <c r="AI9" s="817"/>
    </row>
    <row r="10" spans="2:35" ht="35.450000000000003" customHeight="1" x14ac:dyDescent="0.15">
      <c r="B10" s="796"/>
      <c r="C10" s="815"/>
      <c r="D10" s="816"/>
      <c r="E10" s="816"/>
      <c r="F10" s="816"/>
      <c r="G10" s="816"/>
      <c r="H10" s="816"/>
      <c r="I10" s="816"/>
      <c r="J10" s="816"/>
      <c r="K10" s="816"/>
      <c r="L10" s="816"/>
      <c r="M10" s="816"/>
      <c r="N10" s="816"/>
      <c r="O10" s="816"/>
      <c r="P10" s="816"/>
      <c r="Q10" s="816"/>
      <c r="R10" s="816"/>
      <c r="S10" s="816"/>
      <c r="T10" s="816"/>
      <c r="U10" s="816"/>
      <c r="V10" s="816"/>
      <c r="W10" s="816"/>
      <c r="X10" s="816"/>
      <c r="Y10" s="816"/>
      <c r="Z10" s="816"/>
      <c r="AA10" s="816"/>
      <c r="AB10" s="816"/>
      <c r="AC10" s="816"/>
      <c r="AD10" s="816"/>
      <c r="AE10" s="816"/>
      <c r="AF10" s="816"/>
      <c r="AG10" s="816"/>
      <c r="AH10" s="816"/>
      <c r="AI10" s="817"/>
    </row>
    <row r="11" spans="2:35" ht="35.450000000000003" customHeight="1" x14ac:dyDescent="0.15">
      <c r="B11" s="796"/>
      <c r="C11" s="815"/>
      <c r="D11" s="816"/>
      <c r="E11" s="816"/>
      <c r="F11" s="816"/>
      <c r="G11" s="816"/>
      <c r="H11" s="816"/>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6"/>
      <c r="AF11" s="816"/>
      <c r="AG11" s="816"/>
      <c r="AH11" s="816"/>
      <c r="AI11" s="817"/>
    </row>
    <row r="12" spans="2:35" ht="35.450000000000003" customHeight="1" x14ac:dyDescent="0.15">
      <c r="B12" s="796"/>
      <c r="C12" s="815"/>
      <c r="D12" s="816"/>
      <c r="E12" s="816"/>
      <c r="F12" s="816"/>
      <c r="G12" s="816"/>
      <c r="H12" s="816"/>
      <c r="I12" s="816"/>
      <c r="J12" s="816"/>
      <c r="K12" s="816"/>
      <c r="L12" s="816"/>
      <c r="M12" s="816"/>
      <c r="N12" s="816"/>
      <c r="O12" s="816"/>
      <c r="P12" s="816"/>
      <c r="Q12" s="816"/>
      <c r="R12" s="816"/>
      <c r="S12" s="816"/>
      <c r="T12" s="816"/>
      <c r="U12" s="816"/>
      <c r="V12" s="816"/>
      <c r="W12" s="816"/>
      <c r="X12" s="816"/>
      <c r="Y12" s="816"/>
      <c r="Z12" s="816"/>
      <c r="AA12" s="816"/>
      <c r="AB12" s="816"/>
      <c r="AC12" s="816"/>
      <c r="AD12" s="816"/>
      <c r="AE12" s="816"/>
      <c r="AF12" s="816"/>
      <c r="AG12" s="816"/>
      <c r="AH12" s="816"/>
      <c r="AI12" s="817"/>
    </row>
    <row r="13" spans="2:35" ht="35.450000000000003" customHeight="1" x14ac:dyDescent="0.15">
      <c r="B13" s="796"/>
      <c r="C13" s="815"/>
      <c r="D13" s="816"/>
      <c r="E13" s="816"/>
      <c r="F13" s="816"/>
      <c r="G13" s="816"/>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7"/>
    </row>
    <row r="14" spans="2:35" ht="35.450000000000003" customHeight="1" x14ac:dyDescent="0.15">
      <c r="B14" s="796"/>
      <c r="C14" s="815"/>
      <c r="D14" s="816"/>
      <c r="E14" s="816"/>
      <c r="F14" s="816"/>
      <c r="G14" s="816"/>
      <c r="H14" s="816"/>
      <c r="I14" s="816"/>
      <c r="J14" s="816"/>
      <c r="K14" s="816"/>
      <c r="L14" s="816"/>
      <c r="M14" s="816"/>
      <c r="N14" s="816"/>
      <c r="O14" s="816"/>
      <c r="P14" s="816"/>
      <c r="Q14" s="816"/>
      <c r="R14" s="816"/>
      <c r="S14" s="816"/>
      <c r="T14" s="816"/>
      <c r="U14" s="816"/>
      <c r="V14" s="816"/>
      <c r="W14" s="816"/>
      <c r="X14" s="816"/>
      <c r="Y14" s="816"/>
      <c r="Z14" s="816"/>
      <c r="AA14" s="816"/>
      <c r="AB14" s="816"/>
      <c r="AC14" s="816"/>
      <c r="AD14" s="816"/>
      <c r="AE14" s="816"/>
      <c r="AF14" s="816"/>
      <c r="AG14" s="816"/>
      <c r="AH14" s="816"/>
      <c r="AI14" s="817"/>
    </row>
    <row r="15" spans="2:35" ht="35.450000000000003" customHeight="1" x14ac:dyDescent="0.15">
      <c r="B15" s="796"/>
      <c r="C15" s="815"/>
      <c r="D15" s="816"/>
      <c r="E15" s="816"/>
      <c r="F15" s="816"/>
      <c r="G15" s="816"/>
      <c r="H15" s="816"/>
      <c r="I15" s="816"/>
      <c r="J15" s="816"/>
      <c r="K15" s="816"/>
      <c r="L15" s="816"/>
      <c r="M15" s="816"/>
      <c r="N15" s="816"/>
      <c r="O15" s="816"/>
      <c r="P15" s="816"/>
      <c r="Q15" s="816"/>
      <c r="R15" s="816"/>
      <c r="S15" s="816"/>
      <c r="T15" s="816"/>
      <c r="U15" s="816"/>
      <c r="V15" s="816"/>
      <c r="W15" s="816"/>
      <c r="X15" s="816"/>
      <c r="Y15" s="816"/>
      <c r="Z15" s="816"/>
      <c r="AA15" s="816"/>
      <c r="AB15" s="816"/>
      <c r="AC15" s="816"/>
      <c r="AD15" s="816"/>
      <c r="AE15" s="816"/>
      <c r="AF15" s="816"/>
      <c r="AG15" s="816"/>
      <c r="AH15" s="816"/>
      <c r="AI15" s="817"/>
    </row>
    <row r="16" spans="2:35" ht="35.450000000000003" customHeight="1" x14ac:dyDescent="0.15">
      <c r="B16" s="796"/>
      <c r="C16" s="815"/>
      <c r="D16" s="816"/>
      <c r="E16" s="816"/>
      <c r="F16" s="816"/>
      <c r="G16" s="816"/>
      <c r="H16" s="816"/>
      <c r="I16" s="816"/>
      <c r="J16" s="816"/>
      <c r="K16" s="816"/>
      <c r="L16" s="816"/>
      <c r="M16" s="816"/>
      <c r="N16" s="816"/>
      <c r="O16" s="816"/>
      <c r="P16" s="816"/>
      <c r="Q16" s="816"/>
      <c r="R16" s="816"/>
      <c r="S16" s="816"/>
      <c r="T16" s="816"/>
      <c r="U16" s="816"/>
      <c r="V16" s="816"/>
      <c r="W16" s="816"/>
      <c r="X16" s="816"/>
      <c r="Y16" s="816"/>
      <c r="Z16" s="816"/>
      <c r="AA16" s="816"/>
      <c r="AB16" s="816"/>
      <c r="AC16" s="816"/>
      <c r="AD16" s="816"/>
      <c r="AE16" s="816"/>
      <c r="AF16" s="816"/>
      <c r="AG16" s="816"/>
      <c r="AH16" s="816"/>
      <c r="AI16" s="817"/>
    </row>
    <row r="17" spans="2:35" ht="22.5" customHeight="1" x14ac:dyDescent="0.15">
      <c r="B17" s="796"/>
      <c r="C17" s="815"/>
      <c r="D17" s="816"/>
      <c r="E17" s="816"/>
      <c r="F17" s="816"/>
      <c r="G17" s="816"/>
      <c r="H17" s="816"/>
      <c r="I17" s="816"/>
      <c r="J17" s="816"/>
      <c r="K17" s="816"/>
      <c r="L17" s="816"/>
      <c r="M17" s="816"/>
      <c r="N17" s="816"/>
      <c r="O17" s="816"/>
      <c r="P17" s="816"/>
      <c r="Q17" s="816"/>
      <c r="R17" s="816"/>
      <c r="S17" s="816"/>
      <c r="T17" s="816"/>
      <c r="U17" s="816"/>
      <c r="V17" s="816"/>
      <c r="W17" s="816"/>
      <c r="X17" s="816"/>
      <c r="Y17" s="816"/>
      <c r="Z17" s="816"/>
      <c r="AA17" s="816"/>
      <c r="AB17" s="816"/>
      <c r="AC17" s="816"/>
      <c r="AD17" s="816"/>
      <c r="AE17" s="816"/>
      <c r="AF17" s="816"/>
      <c r="AG17" s="816"/>
      <c r="AH17" s="816"/>
      <c r="AI17" s="817"/>
    </row>
    <row r="18" spans="2:35" ht="78.75" customHeight="1" x14ac:dyDescent="0.15">
      <c r="B18" s="797"/>
      <c r="C18" s="173"/>
      <c r="D18" s="174"/>
      <c r="E18" s="175"/>
      <c r="F18" s="176"/>
      <c r="G18" s="176"/>
      <c r="H18" s="174"/>
      <c r="I18" s="174"/>
      <c r="J18" s="174"/>
      <c r="K18" s="174"/>
      <c r="L18" s="174"/>
      <c r="M18" s="174"/>
      <c r="N18" s="174"/>
      <c r="O18" s="174"/>
      <c r="P18" s="174"/>
      <c r="Q18" s="174"/>
      <c r="R18" s="174"/>
      <c r="S18" s="177"/>
      <c r="T18" s="177"/>
      <c r="U18" s="177"/>
      <c r="V18" s="801" t="s">
        <v>565</v>
      </c>
      <c r="W18" s="801"/>
      <c r="X18" s="801"/>
      <c r="Y18" s="801"/>
      <c r="Z18" s="801"/>
      <c r="AA18" s="801"/>
      <c r="AB18" s="801"/>
      <c r="AC18" s="801"/>
      <c r="AD18" s="801"/>
      <c r="AE18" s="801"/>
      <c r="AF18" s="801"/>
      <c r="AG18" s="801"/>
      <c r="AH18" s="801"/>
      <c r="AI18" s="802"/>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ED21F-7CD1-4444-A993-67E10AEC7B42}">
  <sheetPr codeName="Sheet57"/>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7" t="s">
        <v>247</v>
      </c>
      <c r="C3" s="447"/>
      <c r="D3" s="447"/>
      <c r="E3" s="773"/>
      <c r="F3" s="773"/>
      <c r="G3" s="773"/>
      <c r="H3" s="773"/>
      <c r="I3" s="773"/>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row>
    <row r="4" spans="2:35" ht="20.100000000000001" customHeight="1" x14ac:dyDescent="0.15">
      <c r="B4" s="774" t="s">
        <v>17</v>
      </c>
      <c r="C4" s="775"/>
      <c r="D4" s="776"/>
      <c r="E4" s="777" t="s">
        <v>586</v>
      </c>
      <c r="F4" s="778"/>
      <c r="G4" s="778"/>
      <c r="H4" s="778"/>
      <c r="I4" s="779"/>
      <c r="J4" s="780" t="s">
        <v>18</v>
      </c>
      <c r="K4" s="781"/>
      <c r="L4" s="782"/>
      <c r="M4" s="783" t="s">
        <v>590</v>
      </c>
      <c r="N4" s="784"/>
      <c r="O4" s="784"/>
      <c r="P4" s="784"/>
      <c r="Q4" s="784"/>
      <c r="R4" s="785"/>
      <c r="S4" s="434" t="s">
        <v>454</v>
      </c>
      <c r="T4" s="435"/>
      <c r="U4" s="435"/>
      <c r="V4" s="436"/>
      <c r="W4" s="786" t="s">
        <v>596</v>
      </c>
      <c r="X4" s="787"/>
      <c r="Y4" s="787"/>
      <c r="Z4" s="787"/>
      <c r="AA4" s="787"/>
      <c r="AB4" s="788"/>
      <c r="AC4" s="434" t="s">
        <v>185</v>
      </c>
      <c r="AD4" s="435"/>
      <c r="AE4" s="436"/>
      <c r="AF4" s="789">
        <v>45840</v>
      </c>
      <c r="AG4" s="790"/>
      <c r="AH4" s="790"/>
      <c r="AI4" s="791"/>
    </row>
    <row r="5" spans="2:35" ht="20.100000000000001" customHeight="1" x14ac:dyDescent="0.15">
      <c r="B5" s="803" t="s">
        <v>0</v>
      </c>
      <c r="C5" s="804"/>
      <c r="D5" s="805"/>
      <c r="E5" s="806" t="s">
        <v>588</v>
      </c>
      <c r="F5" s="807"/>
      <c r="G5" s="807"/>
      <c r="H5" s="807"/>
      <c r="I5" s="808"/>
      <c r="J5" s="809" t="s">
        <v>1</v>
      </c>
      <c r="K5" s="810"/>
      <c r="L5" s="811"/>
      <c r="M5" s="783" t="s">
        <v>592</v>
      </c>
      <c r="N5" s="784"/>
      <c r="O5" s="784"/>
      <c r="P5" s="784"/>
      <c r="Q5" s="784"/>
      <c r="R5" s="785"/>
      <c r="S5" s="437"/>
      <c r="T5" s="438"/>
      <c r="U5" s="438"/>
      <c r="V5" s="439"/>
      <c r="W5" s="812" t="s">
        <v>597</v>
      </c>
      <c r="X5" s="813"/>
      <c r="Y5" s="813"/>
      <c r="Z5" s="813"/>
      <c r="AA5" s="813"/>
      <c r="AB5" s="814"/>
      <c r="AC5" s="437"/>
      <c r="AD5" s="438"/>
      <c r="AE5" s="439"/>
      <c r="AF5" s="792"/>
      <c r="AG5" s="793"/>
      <c r="AH5" s="793"/>
      <c r="AI5" s="794"/>
    </row>
    <row r="6" spans="2:35" ht="26.25" customHeight="1" x14ac:dyDescent="0.2">
      <c r="B6" s="796" t="s">
        <v>20</v>
      </c>
      <c r="C6" s="818" t="s">
        <v>19</v>
      </c>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20"/>
    </row>
    <row r="7" spans="2:35" ht="35.450000000000003" customHeight="1" x14ac:dyDescent="0.15">
      <c r="B7" s="796"/>
      <c r="C7" s="815"/>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7"/>
    </row>
    <row r="8" spans="2:35" ht="35.450000000000003" customHeight="1" x14ac:dyDescent="0.15">
      <c r="B8" s="796"/>
      <c r="C8" s="815"/>
      <c r="D8" s="816"/>
      <c r="E8" s="816"/>
      <c r="F8" s="816"/>
      <c r="G8" s="816"/>
      <c r="H8" s="816"/>
      <c r="I8" s="816"/>
      <c r="J8" s="816"/>
      <c r="K8" s="816"/>
      <c r="L8" s="816"/>
      <c r="M8" s="816"/>
      <c r="N8" s="816"/>
      <c r="O8" s="816"/>
      <c r="P8" s="816"/>
      <c r="Q8" s="816"/>
      <c r="R8" s="816"/>
      <c r="S8" s="816"/>
      <c r="T8" s="816"/>
      <c r="U8" s="816"/>
      <c r="V8" s="816"/>
      <c r="W8" s="816"/>
      <c r="X8" s="816"/>
      <c r="Y8" s="816"/>
      <c r="Z8" s="816"/>
      <c r="AA8" s="816"/>
      <c r="AB8" s="816"/>
      <c r="AC8" s="816"/>
      <c r="AD8" s="816"/>
      <c r="AE8" s="816"/>
      <c r="AF8" s="816"/>
      <c r="AG8" s="816"/>
      <c r="AH8" s="816"/>
      <c r="AI8" s="817"/>
    </row>
    <row r="9" spans="2:35" ht="35.450000000000003" customHeight="1" x14ac:dyDescent="0.15">
      <c r="B9" s="796"/>
      <c r="C9" s="815"/>
      <c r="D9" s="816"/>
      <c r="E9" s="816"/>
      <c r="F9" s="816"/>
      <c r="G9" s="816"/>
      <c r="H9" s="816"/>
      <c r="I9" s="816"/>
      <c r="J9" s="816"/>
      <c r="K9" s="816"/>
      <c r="L9" s="816"/>
      <c r="M9" s="816"/>
      <c r="N9" s="816"/>
      <c r="O9" s="816"/>
      <c r="P9" s="816"/>
      <c r="Q9" s="816"/>
      <c r="R9" s="816"/>
      <c r="S9" s="816"/>
      <c r="T9" s="816"/>
      <c r="U9" s="816"/>
      <c r="V9" s="816"/>
      <c r="W9" s="816"/>
      <c r="X9" s="816"/>
      <c r="Y9" s="816"/>
      <c r="Z9" s="816"/>
      <c r="AA9" s="816"/>
      <c r="AB9" s="816"/>
      <c r="AC9" s="816"/>
      <c r="AD9" s="816"/>
      <c r="AE9" s="816"/>
      <c r="AF9" s="816"/>
      <c r="AG9" s="816"/>
      <c r="AH9" s="816"/>
      <c r="AI9" s="817"/>
    </row>
    <row r="10" spans="2:35" ht="35.450000000000003" customHeight="1" x14ac:dyDescent="0.15">
      <c r="B10" s="796"/>
      <c r="C10" s="815"/>
      <c r="D10" s="816"/>
      <c r="E10" s="816"/>
      <c r="F10" s="816"/>
      <c r="G10" s="816"/>
      <c r="H10" s="816"/>
      <c r="I10" s="816"/>
      <c r="J10" s="816"/>
      <c r="K10" s="816"/>
      <c r="L10" s="816"/>
      <c r="M10" s="816"/>
      <c r="N10" s="816"/>
      <c r="O10" s="816"/>
      <c r="P10" s="816"/>
      <c r="Q10" s="816"/>
      <c r="R10" s="816"/>
      <c r="S10" s="816"/>
      <c r="T10" s="816"/>
      <c r="U10" s="816"/>
      <c r="V10" s="816"/>
      <c r="W10" s="816"/>
      <c r="X10" s="816"/>
      <c r="Y10" s="816"/>
      <c r="Z10" s="816"/>
      <c r="AA10" s="816"/>
      <c r="AB10" s="816"/>
      <c r="AC10" s="816"/>
      <c r="AD10" s="816"/>
      <c r="AE10" s="816"/>
      <c r="AF10" s="816"/>
      <c r="AG10" s="816"/>
      <c r="AH10" s="816"/>
      <c r="AI10" s="817"/>
    </row>
    <row r="11" spans="2:35" ht="35.450000000000003" customHeight="1" x14ac:dyDescent="0.15">
      <c r="B11" s="796"/>
      <c r="C11" s="815"/>
      <c r="D11" s="816"/>
      <c r="E11" s="816"/>
      <c r="F11" s="816"/>
      <c r="G11" s="816"/>
      <c r="H11" s="816"/>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6"/>
      <c r="AF11" s="816"/>
      <c r="AG11" s="816"/>
      <c r="AH11" s="816"/>
      <c r="AI11" s="817"/>
    </row>
    <row r="12" spans="2:35" ht="35.450000000000003" customHeight="1" x14ac:dyDescent="0.15">
      <c r="B12" s="796"/>
      <c r="C12" s="815"/>
      <c r="D12" s="816"/>
      <c r="E12" s="816"/>
      <c r="F12" s="816"/>
      <c r="G12" s="816"/>
      <c r="H12" s="816"/>
      <c r="I12" s="816"/>
      <c r="J12" s="816"/>
      <c r="K12" s="816"/>
      <c r="L12" s="816"/>
      <c r="M12" s="816"/>
      <c r="N12" s="816"/>
      <c r="O12" s="816"/>
      <c r="P12" s="816"/>
      <c r="Q12" s="816"/>
      <c r="R12" s="816"/>
      <c r="S12" s="816"/>
      <c r="T12" s="816"/>
      <c r="U12" s="816"/>
      <c r="V12" s="816"/>
      <c r="W12" s="816"/>
      <c r="X12" s="816"/>
      <c r="Y12" s="816"/>
      <c r="Z12" s="816"/>
      <c r="AA12" s="816"/>
      <c r="AB12" s="816"/>
      <c r="AC12" s="816"/>
      <c r="AD12" s="816"/>
      <c r="AE12" s="816"/>
      <c r="AF12" s="816"/>
      <c r="AG12" s="816"/>
      <c r="AH12" s="816"/>
      <c r="AI12" s="817"/>
    </row>
    <row r="13" spans="2:35" ht="35.450000000000003" customHeight="1" x14ac:dyDescent="0.15">
      <c r="B13" s="796"/>
      <c r="C13" s="815"/>
      <c r="D13" s="816"/>
      <c r="E13" s="816"/>
      <c r="F13" s="816"/>
      <c r="G13" s="816"/>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7"/>
    </row>
    <row r="14" spans="2:35" ht="35.450000000000003" customHeight="1" x14ac:dyDescent="0.15">
      <c r="B14" s="796"/>
      <c r="C14" s="815"/>
      <c r="D14" s="816"/>
      <c r="E14" s="816"/>
      <c r="F14" s="816"/>
      <c r="G14" s="816"/>
      <c r="H14" s="816"/>
      <c r="I14" s="816"/>
      <c r="J14" s="816"/>
      <c r="K14" s="816"/>
      <c r="L14" s="816"/>
      <c r="M14" s="816"/>
      <c r="N14" s="816"/>
      <c r="O14" s="816"/>
      <c r="P14" s="816"/>
      <c r="Q14" s="816"/>
      <c r="R14" s="816"/>
      <c r="S14" s="816"/>
      <c r="T14" s="816"/>
      <c r="U14" s="816"/>
      <c r="V14" s="816"/>
      <c r="W14" s="816"/>
      <c r="X14" s="816"/>
      <c r="Y14" s="816"/>
      <c r="Z14" s="816"/>
      <c r="AA14" s="816"/>
      <c r="AB14" s="816"/>
      <c r="AC14" s="816"/>
      <c r="AD14" s="816"/>
      <c r="AE14" s="816"/>
      <c r="AF14" s="816"/>
      <c r="AG14" s="816"/>
      <c r="AH14" s="816"/>
      <c r="AI14" s="817"/>
    </row>
    <row r="15" spans="2:35" ht="35.450000000000003" customHeight="1" x14ac:dyDescent="0.15">
      <c r="B15" s="796"/>
      <c r="C15" s="815"/>
      <c r="D15" s="816"/>
      <c r="E15" s="816"/>
      <c r="F15" s="816"/>
      <c r="G15" s="816"/>
      <c r="H15" s="816"/>
      <c r="I15" s="816"/>
      <c r="J15" s="816"/>
      <c r="K15" s="816"/>
      <c r="L15" s="816"/>
      <c r="M15" s="816"/>
      <c r="N15" s="816"/>
      <c r="O15" s="816"/>
      <c r="P15" s="816"/>
      <c r="Q15" s="816"/>
      <c r="R15" s="816"/>
      <c r="S15" s="816"/>
      <c r="T15" s="816"/>
      <c r="U15" s="816"/>
      <c r="V15" s="816"/>
      <c r="W15" s="816"/>
      <c r="X15" s="816"/>
      <c r="Y15" s="816"/>
      <c r="Z15" s="816"/>
      <c r="AA15" s="816"/>
      <c r="AB15" s="816"/>
      <c r="AC15" s="816"/>
      <c r="AD15" s="816"/>
      <c r="AE15" s="816"/>
      <c r="AF15" s="816"/>
      <c r="AG15" s="816"/>
      <c r="AH15" s="816"/>
      <c r="AI15" s="817"/>
    </row>
    <row r="16" spans="2:35" ht="35.450000000000003" customHeight="1" x14ac:dyDescent="0.15">
      <c r="B16" s="796"/>
      <c r="C16" s="815"/>
      <c r="D16" s="816"/>
      <c r="E16" s="816"/>
      <c r="F16" s="816"/>
      <c r="G16" s="816"/>
      <c r="H16" s="816"/>
      <c r="I16" s="816"/>
      <c r="J16" s="816"/>
      <c r="K16" s="816"/>
      <c r="L16" s="816"/>
      <c r="M16" s="816"/>
      <c r="N16" s="816"/>
      <c r="O16" s="816"/>
      <c r="P16" s="816"/>
      <c r="Q16" s="816"/>
      <c r="R16" s="816"/>
      <c r="S16" s="816"/>
      <c r="T16" s="816"/>
      <c r="U16" s="816"/>
      <c r="V16" s="816"/>
      <c r="W16" s="816"/>
      <c r="X16" s="816"/>
      <c r="Y16" s="816"/>
      <c r="Z16" s="816"/>
      <c r="AA16" s="816"/>
      <c r="AB16" s="816"/>
      <c r="AC16" s="816"/>
      <c r="AD16" s="816"/>
      <c r="AE16" s="816"/>
      <c r="AF16" s="816"/>
      <c r="AG16" s="816"/>
      <c r="AH16" s="816"/>
      <c r="AI16" s="817"/>
    </row>
    <row r="17" spans="2:35" ht="22.5" customHeight="1" x14ac:dyDescent="0.15">
      <c r="B17" s="796"/>
      <c r="C17" s="815"/>
      <c r="D17" s="816"/>
      <c r="E17" s="816"/>
      <c r="F17" s="816"/>
      <c r="G17" s="816"/>
      <c r="H17" s="816"/>
      <c r="I17" s="816"/>
      <c r="J17" s="816"/>
      <c r="K17" s="816"/>
      <c r="L17" s="816"/>
      <c r="M17" s="816"/>
      <c r="N17" s="816"/>
      <c r="O17" s="816"/>
      <c r="P17" s="816"/>
      <c r="Q17" s="816"/>
      <c r="R17" s="816"/>
      <c r="S17" s="816"/>
      <c r="T17" s="816"/>
      <c r="U17" s="816"/>
      <c r="V17" s="816"/>
      <c r="W17" s="816"/>
      <c r="X17" s="816"/>
      <c r="Y17" s="816"/>
      <c r="Z17" s="816"/>
      <c r="AA17" s="816"/>
      <c r="AB17" s="816"/>
      <c r="AC17" s="816"/>
      <c r="AD17" s="816"/>
      <c r="AE17" s="816"/>
      <c r="AF17" s="816"/>
      <c r="AG17" s="816"/>
      <c r="AH17" s="816"/>
      <c r="AI17" s="817"/>
    </row>
    <row r="18" spans="2:35" ht="78.75" customHeight="1" x14ac:dyDescent="0.15">
      <c r="B18" s="797"/>
      <c r="C18" s="173"/>
      <c r="D18" s="174"/>
      <c r="E18" s="175"/>
      <c r="F18" s="176"/>
      <c r="G18" s="176"/>
      <c r="H18" s="174"/>
      <c r="I18" s="174"/>
      <c r="J18" s="174"/>
      <c r="K18" s="174"/>
      <c r="L18" s="174"/>
      <c r="M18" s="174"/>
      <c r="N18" s="174"/>
      <c r="O18" s="174"/>
      <c r="P18" s="174"/>
      <c r="Q18" s="174"/>
      <c r="R18" s="174"/>
      <c r="S18" s="177"/>
      <c r="T18" s="177"/>
      <c r="U18" s="177"/>
      <c r="V18" s="801" t="s">
        <v>565</v>
      </c>
      <c r="W18" s="801"/>
      <c r="X18" s="801"/>
      <c r="Y18" s="801"/>
      <c r="Z18" s="801"/>
      <c r="AA18" s="801"/>
      <c r="AB18" s="801"/>
      <c r="AC18" s="801"/>
      <c r="AD18" s="801"/>
      <c r="AE18" s="801"/>
      <c r="AF18" s="801"/>
      <c r="AG18" s="801"/>
      <c r="AH18" s="801"/>
      <c r="AI18" s="802"/>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2:86" ht="8.25" customHeight="1" x14ac:dyDescent="0.15">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2:86" ht="24.95" customHeight="1" x14ac:dyDescent="0.15">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2:86" ht="18" customHeight="1" x14ac:dyDescent="0.15">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U5" s="850"/>
      <c r="AV5" s="154" t="str">
        <f>N7</f>
        <v>PS</v>
      </c>
      <c r="AW5" s="155">
        <f>R7</f>
        <v>1.75</v>
      </c>
      <c r="AX5" s="156" t="str">
        <f>AM35</f>
        <v>Ⅲ</v>
      </c>
      <c r="AY5" s="156" t="str">
        <f>IF(Y37&gt;0,Y37,"")</f>
        <v/>
      </c>
      <c r="AZ5" s="156" t="str">
        <f>IF(Y37&gt;0,"",IF(Z37&gt;0,Z37,""))</f>
        <v/>
      </c>
      <c r="BA5" s="156" t="str">
        <f>IF(Y37+Z37&gt;0,"",IF(AA37&gt;0,AA37,""))</f>
        <v/>
      </c>
      <c r="BB5" s="156" t="str">
        <f>IF(Y37+Z37+AA37&gt;0,"",IF(AB37&gt;0,AB37,""))</f>
        <v/>
      </c>
      <c r="BC5" s="156">
        <f t="shared" ref="BC5:BJ5" si="0">AC37</f>
        <v>0</v>
      </c>
      <c r="BD5" s="156">
        <f>AD37</f>
        <v>1</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0.06</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34"/>
      <c r="C7" s="877"/>
      <c r="D7" s="875"/>
      <c r="E7" s="875"/>
      <c r="F7" s="875"/>
      <c r="G7" s="875"/>
      <c r="H7" s="875"/>
      <c r="I7" s="875"/>
      <c r="J7" s="876"/>
      <c r="K7" s="884" t="s">
        <v>183</v>
      </c>
      <c r="L7" s="885"/>
      <c r="M7" s="845"/>
      <c r="N7" s="886" t="s">
        <v>579</v>
      </c>
      <c r="O7" s="887"/>
      <c r="P7" s="884" t="s">
        <v>320</v>
      </c>
      <c r="Q7" s="845"/>
      <c r="R7" s="888">
        <v>1.75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W7" s="4"/>
    </row>
    <row r="8" spans="2:86" ht="12" customHeight="1" x14ac:dyDescent="0.15">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row>
    <row r="9" spans="2:86" ht="12" customHeight="1" x14ac:dyDescent="0.15">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row>
    <row r="10" spans="2:86" ht="12" customHeight="1" x14ac:dyDescent="0.15">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row>
    <row r="11" spans="2:86" ht="12" customHeight="1" x14ac:dyDescent="0.15">
      <c r="B11" s="834"/>
      <c r="C11" s="877"/>
      <c r="D11" s="875"/>
      <c r="E11" s="875"/>
      <c r="F11" s="875"/>
      <c r="G11" s="875"/>
      <c r="H11" s="875"/>
      <c r="I11" s="875"/>
      <c r="J11" s="876"/>
      <c r="K11" s="68">
        <v>1</v>
      </c>
      <c r="L11" s="821" t="s">
        <v>703</v>
      </c>
      <c r="M11" s="822"/>
      <c r="N11" s="821" t="s">
        <v>704</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row>
    <row r="12" spans="2:86" ht="12" customHeight="1" x14ac:dyDescent="0.15">
      <c r="B12" s="834"/>
      <c r="C12" s="877"/>
      <c r="D12" s="875"/>
      <c r="E12" s="875"/>
      <c r="F12" s="875"/>
      <c r="G12" s="875"/>
      <c r="H12" s="875"/>
      <c r="I12" s="875"/>
      <c r="J12" s="876"/>
      <c r="K12" s="68">
        <v>2</v>
      </c>
      <c r="L12" s="821" t="s">
        <v>703</v>
      </c>
      <c r="M12" s="822"/>
      <c r="N12" s="821" t="s">
        <v>710</v>
      </c>
      <c r="O12" s="822"/>
      <c r="P12" s="821" t="s">
        <v>705</v>
      </c>
      <c r="Q12" s="822"/>
      <c r="R12" s="831" t="s">
        <v>706</v>
      </c>
      <c r="S12" s="832"/>
      <c r="T12" s="832"/>
      <c r="U12" s="821" t="s">
        <v>365</v>
      </c>
      <c r="V12" s="822"/>
      <c r="W12" s="821" t="s">
        <v>365</v>
      </c>
      <c r="X12" s="822"/>
      <c r="Y12" s="212"/>
      <c r="Z12" s="213"/>
      <c r="AA12" s="213"/>
      <c r="AB12" s="213"/>
      <c r="AC12" s="214"/>
      <c r="AD12" s="214">
        <v>0.06</v>
      </c>
      <c r="AE12" s="214"/>
      <c r="AF12" s="214"/>
      <c r="AG12" s="214"/>
      <c r="AH12" s="214"/>
      <c r="AI12" s="214"/>
      <c r="AJ12" s="214"/>
      <c r="AK12" s="870"/>
      <c r="AL12" s="871"/>
      <c r="AM12" s="871"/>
      <c r="AN12" s="871"/>
      <c r="AO12" s="872"/>
      <c r="AP12" s="2"/>
      <c r="AQ12" s="161">
        <f>IF(P12="材質劣化",2,IF(P12="漏水",3,1))</f>
        <v>2</v>
      </c>
    </row>
    <row r="13" spans="2:86" ht="12" customHeight="1" x14ac:dyDescent="0.15">
      <c r="B13" s="834"/>
      <c r="C13" s="877"/>
      <c r="D13" s="875"/>
      <c r="E13" s="875"/>
      <c r="F13" s="875"/>
      <c r="G13" s="875"/>
      <c r="H13" s="875"/>
      <c r="I13" s="875"/>
      <c r="J13" s="876"/>
      <c r="K13" s="68">
        <v>3</v>
      </c>
      <c r="L13" s="821"/>
      <c r="M13" s="822"/>
      <c r="N13" s="821"/>
      <c r="O13" s="822"/>
      <c r="P13" s="821"/>
      <c r="Q13" s="822"/>
      <c r="R13" s="821"/>
      <c r="S13" s="720"/>
      <c r="T13" s="822"/>
      <c r="U13" s="821"/>
      <c r="V13" s="822"/>
      <c r="W13" s="821"/>
      <c r="X13" s="822"/>
      <c r="Y13" s="212"/>
      <c r="Z13" s="213"/>
      <c r="AA13" s="213"/>
      <c r="AB13" s="213"/>
      <c r="AC13" s="214"/>
      <c r="AD13" s="214"/>
      <c r="AE13" s="214"/>
      <c r="AF13" s="214"/>
      <c r="AG13" s="214"/>
      <c r="AH13" s="214"/>
      <c r="AI13" s="214"/>
      <c r="AJ13" s="214"/>
      <c r="AK13" s="870"/>
      <c r="AL13" s="871"/>
      <c r="AM13" s="871"/>
      <c r="AN13" s="871"/>
      <c r="AO13" s="872"/>
      <c r="AP13" s="2"/>
      <c r="AQ13" s="161">
        <f t="shared" ref="AQ13:AQ27" si="2">IF(P13="材質劣化",2,IF(P13="漏水",3,1))</f>
        <v>1</v>
      </c>
    </row>
    <row r="14" spans="2:86" ht="12" customHeight="1" x14ac:dyDescent="0.15">
      <c r="B14" s="834"/>
      <c r="C14" s="877"/>
      <c r="D14" s="875"/>
      <c r="E14" s="875"/>
      <c r="F14" s="875"/>
      <c r="G14" s="875"/>
      <c r="H14" s="875"/>
      <c r="I14" s="875"/>
      <c r="J14" s="876"/>
      <c r="K14" s="68">
        <v>4</v>
      </c>
      <c r="L14" s="821"/>
      <c r="M14" s="822"/>
      <c r="N14" s="821"/>
      <c r="O14" s="822"/>
      <c r="P14" s="821"/>
      <c r="Q14" s="822"/>
      <c r="R14" s="821"/>
      <c r="S14" s="720"/>
      <c r="T14" s="822"/>
      <c r="U14" s="821"/>
      <c r="V14" s="822"/>
      <c r="W14" s="821"/>
      <c r="X14" s="822"/>
      <c r="Y14" s="212"/>
      <c r="Z14" s="213"/>
      <c r="AA14" s="213"/>
      <c r="AB14" s="213"/>
      <c r="AC14" s="214"/>
      <c r="AD14" s="214"/>
      <c r="AE14" s="214"/>
      <c r="AF14" s="214"/>
      <c r="AG14" s="214"/>
      <c r="AH14" s="214"/>
      <c r="AI14" s="214"/>
      <c r="AJ14" s="214"/>
      <c r="AK14" s="870"/>
      <c r="AL14" s="871"/>
      <c r="AM14" s="871"/>
      <c r="AN14" s="871"/>
      <c r="AO14" s="872"/>
      <c r="AP14" s="2"/>
      <c r="AQ14" s="161">
        <f t="shared" si="2"/>
        <v>1</v>
      </c>
    </row>
    <row r="15" spans="2:86" ht="12" customHeight="1" x14ac:dyDescent="0.15">
      <c r="B15" s="834"/>
      <c r="C15" s="877"/>
      <c r="D15" s="875"/>
      <c r="E15" s="875"/>
      <c r="F15" s="875"/>
      <c r="G15" s="875"/>
      <c r="H15" s="875"/>
      <c r="I15" s="875"/>
      <c r="J15" s="876"/>
      <c r="K15" s="68">
        <v>5</v>
      </c>
      <c r="L15" s="821"/>
      <c r="M15" s="822"/>
      <c r="N15" s="821"/>
      <c r="O15" s="822"/>
      <c r="P15" s="821"/>
      <c r="Q15" s="822"/>
      <c r="R15" s="821"/>
      <c r="S15" s="720"/>
      <c r="T15" s="822"/>
      <c r="U15" s="821"/>
      <c r="V15" s="822"/>
      <c r="W15" s="821"/>
      <c r="X15" s="822"/>
      <c r="Y15" s="212"/>
      <c r="Z15" s="213"/>
      <c r="AA15" s="213"/>
      <c r="AB15" s="213"/>
      <c r="AC15" s="214"/>
      <c r="AD15" s="214"/>
      <c r="AE15" s="214"/>
      <c r="AF15" s="214"/>
      <c r="AG15" s="214"/>
      <c r="AH15" s="214"/>
      <c r="AI15" s="214"/>
      <c r="AJ15" s="214"/>
      <c r="AK15" s="870"/>
      <c r="AL15" s="871"/>
      <c r="AM15" s="871"/>
      <c r="AN15" s="871"/>
      <c r="AO15" s="872"/>
      <c r="AP15" s="2"/>
      <c r="AQ15" s="161">
        <f t="shared" si="2"/>
        <v>1</v>
      </c>
    </row>
    <row r="16" spans="2:86" ht="12" customHeight="1" x14ac:dyDescent="0.15">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2"/>
        <v>1</v>
      </c>
    </row>
    <row r="17" spans="2:46" ht="12" customHeight="1" x14ac:dyDescent="0.15">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2"/>
        <v>1</v>
      </c>
    </row>
    <row r="18" spans="2:46" ht="12" customHeight="1" x14ac:dyDescent="0.15">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2"/>
        <v>1</v>
      </c>
    </row>
    <row r="19" spans="2:46" ht="12" customHeight="1" x14ac:dyDescent="0.15">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2"/>
        <v>1</v>
      </c>
    </row>
    <row r="20" spans="2:46" ht="12" customHeight="1" x14ac:dyDescent="0.15">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2"/>
        <v>1</v>
      </c>
    </row>
    <row r="21" spans="2:46" ht="12" customHeight="1" x14ac:dyDescent="0.15">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row>
    <row r="22" spans="2:46" ht="12" customHeight="1" x14ac:dyDescent="0.15">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si="2"/>
        <v>1</v>
      </c>
    </row>
    <row r="23" spans="2:46" ht="12" customHeight="1" x14ac:dyDescent="0.15">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2"/>
        <v>1</v>
      </c>
    </row>
    <row r="24" spans="2:46" ht="12" customHeight="1" x14ac:dyDescent="0.15">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2"/>
        <v>1</v>
      </c>
    </row>
    <row r="25" spans="2:46" ht="12" customHeight="1" x14ac:dyDescent="0.15">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2"/>
        <v>1</v>
      </c>
    </row>
    <row r="26" spans="2:46" ht="12" customHeight="1" x14ac:dyDescent="0.15">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row>
    <row r="27" spans="2:46" ht="12" customHeight="1" x14ac:dyDescent="0.15">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si="2"/>
        <v>1</v>
      </c>
    </row>
    <row r="28" spans="2:46" ht="12" customHeight="1" x14ac:dyDescent="0.15">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row>
    <row r="29" spans="2:46" ht="12" customHeight="1" x14ac:dyDescent="0.15">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row>
    <row r="30" spans="2:46" ht="12" customHeight="1" x14ac:dyDescent="0.15">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AQ33" si="3">IF(P30="材質劣化",2,IF(P30="漏水",3,1))</f>
        <v>1</v>
      </c>
    </row>
    <row r="31" spans="2:46" ht="12" customHeight="1" x14ac:dyDescent="0.15">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4">IF(P33="材質劣化",2,IF(P33="漏水",3,1))</f>
        <v>1</v>
      </c>
    </row>
    <row r="32" spans="2:46" ht="12" customHeight="1" x14ac:dyDescent="0.15">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5">IF(P37="材質劣化",2,IF(P37="漏水",3,1))</f>
        <v>1</v>
      </c>
      <c r="AS32" s="867"/>
      <c r="AT32" s="867"/>
    </row>
    <row r="33" spans="2:86" ht="12" customHeight="1" x14ac:dyDescent="0.15">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si="3"/>
        <v>1</v>
      </c>
      <c r="AS33" s="894"/>
      <c r="AT33" s="894"/>
    </row>
    <row r="34" spans="2:86" ht="12" customHeight="1" x14ac:dyDescent="0.15">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6">IF(P36="材質劣化",2,IF(P36="漏水",3,1))</f>
        <v>1</v>
      </c>
      <c r="AS34" s="893"/>
      <c r="AT34" s="893"/>
    </row>
    <row r="35" spans="2:86" ht="12" customHeight="1" x14ac:dyDescent="0.15">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J35" si="7">SUM(AC11:AC34)</f>
        <v>0</v>
      </c>
      <c r="AD35" s="108">
        <f t="shared" si="7"/>
        <v>0.06</v>
      </c>
      <c r="AE35" s="108">
        <f>SUM(AE11:AE34)</f>
        <v>0</v>
      </c>
      <c r="AF35" s="108">
        <f t="shared" si="7"/>
        <v>0</v>
      </c>
      <c r="AG35" s="108">
        <f t="shared" si="7"/>
        <v>0</v>
      </c>
      <c r="AH35" s="108">
        <f t="shared" si="7"/>
        <v>0</v>
      </c>
      <c r="AI35" s="108">
        <f t="shared" si="7"/>
        <v>0</v>
      </c>
      <c r="AJ35" s="109">
        <f t="shared" si="7"/>
        <v>0</v>
      </c>
      <c r="AK35" s="835" t="s">
        <v>456</v>
      </c>
      <c r="AL35" s="835"/>
      <c r="AM35" s="908" t="s">
        <v>260</v>
      </c>
      <c r="AN35" s="908"/>
      <c r="AO35" s="908"/>
      <c r="AP35" s="2"/>
    </row>
    <row r="36" spans="2:86" ht="12" customHeight="1" x14ac:dyDescent="0.15">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row>
    <row r="37" spans="2:86" ht="14.25" customHeight="1" x14ac:dyDescent="0.15">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8">IF(COUNTIF(Z11:Z34,"〇")&gt;0,1,0)</f>
        <v>0</v>
      </c>
      <c r="AA37" s="906">
        <f t="shared" si="8"/>
        <v>0</v>
      </c>
      <c r="AB37" s="906">
        <f t="shared" si="8"/>
        <v>0</v>
      </c>
      <c r="AC37" s="906">
        <f>COUNTA(AC11:AC34)</f>
        <v>0</v>
      </c>
      <c r="AD37" s="906">
        <f t="shared" ref="AD37:AI37" si="9">COUNTA(AD11:AD34)</f>
        <v>1</v>
      </c>
      <c r="AE37" s="906">
        <f t="shared" si="9"/>
        <v>0</v>
      </c>
      <c r="AF37" s="906">
        <f t="shared" si="9"/>
        <v>0</v>
      </c>
      <c r="AG37" s="906">
        <f t="shared" si="9"/>
        <v>0</v>
      </c>
      <c r="AH37" s="906">
        <f t="shared" si="9"/>
        <v>0</v>
      </c>
      <c r="AI37" s="906">
        <f t="shared" si="9"/>
        <v>0</v>
      </c>
      <c r="AJ37" s="906">
        <f>COUNTA(AJ11:AJ34)</f>
        <v>0</v>
      </c>
      <c r="AK37" s="835"/>
      <c r="AL37" s="835"/>
      <c r="AM37" s="908"/>
      <c r="AN37" s="908"/>
      <c r="AO37" s="908"/>
      <c r="AP37" s="2"/>
    </row>
    <row r="38" spans="2:86" ht="14.25" customHeight="1" x14ac:dyDescent="0.15">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row>
    <row r="39" spans="2:86" ht="12" customHeight="1" x14ac:dyDescent="0.15">
      <c r="B39" s="834"/>
      <c r="C39" s="877"/>
      <c r="D39" s="875"/>
      <c r="E39" s="875"/>
      <c r="F39" s="875"/>
      <c r="G39" s="875"/>
      <c r="H39" s="875"/>
      <c r="I39" s="875"/>
      <c r="J39" s="875"/>
      <c r="K39" s="898" t="s">
        <v>557</v>
      </c>
      <c r="L39" s="902" t="s">
        <v>830</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row>
    <row r="40" spans="2:86" ht="12" customHeight="1" x14ac:dyDescent="0.15">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row>
    <row r="41" spans="2:86" ht="12" customHeight="1" x14ac:dyDescent="0.15">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row>
    <row r="42" spans="2:86" ht="12" customHeight="1" x14ac:dyDescent="0.15">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CD42" s="2"/>
      <c r="CE42" s="2"/>
      <c r="CF42" s="2"/>
      <c r="CG42" s="2"/>
      <c r="CH42" s="2"/>
    </row>
    <row r="43" spans="2:86" ht="12" customHeight="1" x14ac:dyDescent="0.15">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CD43" s="2"/>
      <c r="CE43" s="2"/>
      <c r="CF43" s="2"/>
      <c r="CG43" s="2"/>
      <c r="CH43" s="2"/>
    </row>
    <row r="44" spans="2:86" ht="12" customHeight="1" x14ac:dyDescent="0.15">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CD44" s="2"/>
      <c r="CE44" s="2"/>
      <c r="CF44" s="2"/>
      <c r="CG44" s="2"/>
      <c r="CH44" s="2"/>
    </row>
    <row r="45" spans="2:86" ht="12" customHeight="1" x14ac:dyDescent="0.15">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AI37:AI38"/>
    <mergeCell ref="AJ37:AJ38"/>
    <mergeCell ref="AK35:AL38"/>
    <mergeCell ref="AM35:AO38"/>
    <mergeCell ref="AK24:AO24"/>
    <mergeCell ref="AK26:AO26"/>
    <mergeCell ref="K43:AO43"/>
    <mergeCell ref="P33:Q33"/>
    <mergeCell ref="L33:M33"/>
    <mergeCell ref="L31:M31"/>
    <mergeCell ref="L32:M32"/>
    <mergeCell ref="L25:M25"/>
    <mergeCell ref="N25:O25"/>
    <mergeCell ref="P25:Q25"/>
    <mergeCell ref="R25:T25"/>
    <mergeCell ref="U25:V25"/>
    <mergeCell ref="W25:X25"/>
    <mergeCell ref="N31:O31"/>
    <mergeCell ref="W31:X31"/>
    <mergeCell ref="N24:O24"/>
    <mergeCell ref="K45:AO45"/>
    <mergeCell ref="L35:X35"/>
    <mergeCell ref="Y35:AB35"/>
    <mergeCell ref="AK34:AO34"/>
    <mergeCell ref="L34:M34"/>
    <mergeCell ref="N34:O34"/>
    <mergeCell ref="P34:Q34"/>
    <mergeCell ref="R34:T34"/>
    <mergeCell ref="U34:V34"/>
    <mergeCell ref="W34:X34"/>
    <mergeCell ref="K39:K42"/>
    <mergeCell ref="K35:K38"/>
    <mergeCell ref="L39:AO42"/>
    <mergeCell ref="Y37:Y38"/>
    <mergeCell ref="Z37:Z38"/>
    <mergeCell ref="AA37:AA38"/>
    <mergeCell ref="AB37:AB38"/>
    <mergeCell ref="AC37:AC38"/>
    <mergeCell ref="K44:AO44"/>
    <mergeCell ref="AE37:AE38"/>
    <mergeCell ref="AF37:AF38"/>
    <mergeCell ref="AG37:AG38"/>
    <mergeCell ref="AD37:AD38"/>
    <mergeCell ref="AH37:AH38"/>
    <mergeCell ref="AS34:AT34"/>
    <mergeCell ref="AS32:AT32"/>
    <mergeCell ref="AS33:AT33"/>
    <mergeCell ref="AK13:AO13"/>
    <mergeCell ref="AK31:AO31"/>
    <mergeCell ref="AK32:AO32"/>
    <mergeCell ref="AK33:AO33"/>
    <mergeCell ref="AK22:AO22"/>
    <mergeCell ref="AK16:AO16"/>
    <mergeCell ref="AK18:AO18"/>
    <mergeCell ref="AK30:AO30"/>
    <mergeCell ref="AK28:AO28"/>
    <mergeCell ref="Y4:AF4"/>
    <mergeCell ref="AK25:AO25"/>
    <mergeCell ref="AK27:AO27"/>
    <mergeCell ref="R29:T29"/>
    <mergeCell ref="R28:T28"/>
    <mergeCell ref="L28:M28"/>
    <mergeCell ref="L29:M29"/>
    <mergeCell ref="U28:V28"/>
    <mergeCell ref="U29:V29"/>
    <mergeCell ref="N28:O28"/>
    <mergeCell ref="N29:O29"/>
    <mergeCell ref="AK23:AO23"/>
    <mergeCell ref="AK19:AO19"/>
    <mergeCell ref="AK21:AO21"/>
    <mergeCell ref="U22:V22"/>
    <mergeCell ref="L14:M14"/>
    <mergeCell ref="N14:O14"/>
    <mergeCell ref="P14:Q14"/>
    <mergeCell ref="R14:T14"/>
    <mergeCell ref="U14:V14"/>
    <mergeCell ref="W14:X14"/>
    <mergeCell ref="AK14:AO14"/>
    <mergeCell ref="AK17:AO17"/>
    <mergeCell ref="W22:X22"/>
    <mergeCell ref="L23:M23"/>
    <mergeCell ref="N23:O23"/>
    <mergeCell ref="U24:V24"/>
    <mergeCell ref="W24:X24"/>
    <mergeCell ref="N30:O30"/>
    <mergeCell ref="P30:Q30"/>
    <mergeCell ref="L27:M27"/>
    <mergeCell ref="N27:O27"/>
    <mergeCell ref="P27:Q27"/>
    <mergeCell ref="R27:T27"/>
    <mergeCell ref="U27:V27"/>
    <mergeCell ref="W27:X27"/>
    <mergeCell ref="R30:T30"/>
    <mergeCell ref="U30:V30"/>
    <mergeCell ref="W30:X30"/>
    <mergeCell ref="L30:M30"/>
    <mergeCell ref="P24:Q24"/>
    <mergeCell ref="R24:T24"/>
    <mergeCell ref="W29:X29"/>
    <mergeCell ref="W28:X28"/>
    <mergeCell ref="U26:V26"/>
    <mergeCell ref="W26:X26"/>
    <mergeCell ref="P23:Q23"/>
    <mergeCell ref="R23:T23"/>
    <mergeCell ref="N19:O19"/>
    <mergeCell ref="L20:M20"/>
    <mergeCell ref="N20:O20"/>
    <mergeCell ref="P20:Q20"/>
    <mergeCell ref="R20:T20"/>
    <mergeCell ref="U20:V20"/>
    <mergeCell ref="W20:X20"/>
    <mergeCell ref="L19:M19"/>
    <mergeCell ref="R19:T19"/>
    <mergeCell ref="U19:V19"/>
    <mergeCell ref="W19:X19"/>
    <mergeCell ref="L22:M22"/>
    <mergeCell ref="N22:O22"/>
    <mergeCell ref="P22:Q22"/>
    <mergeCell ref="U11:V11"/>
    <mergeCell ref="W11:X11"/>
    <mergeCell ref="P12:Q12"/>
    <mergeCell ref="R12:T12"/>
    <mergeCell ref="L13:M13"/>
    <mergeCell ref="N13:O13"/>
    <mergeCell ref="P13:Q13"/>
    <mergeCell ref="R13:T13"/>
    <mergeCell ref="U13:V13"/>
    <mergeCell ref="W13:X13"/>
    <mergeCell ref="U16:V16"/>
    <mergeCell ref="R22:T22"/>
    <mergeCell ref="U15:V15"/>
    <mergeCell ref="W15:X15"/>
    <mergeCell ref="L16:M16"/>
    <mergeCell ref="N16:O16"/>
    <mergeCell ref="P16:Q16"/>
    <mergeCell ref="N18:O18"/>
    <mergeCell ref="P18:Q18"/>
    <mergeCell ref="C6:J45"/>
    <mergeCell ref="K6:AO6"/>
    <mergeCell ref="K7:M7"/>
    <mergeCell ref="N7:O7"/>
    <mergeCell ref="P7:Q7"/>
    <mergeCell ref="R7:T7"/>
    <mergeCell ref="U7:V10"/>
    <mergeCell ref="N32:O32"/>
    <mergeCell ref="N33:O33"/>
    <mergeCell ref="P28:Q28"/>
    <mergeCell ref="P29:Q29"/>
    <mergeCell ref="P31:Q31"/>
    <mergeCell ref="P32:Q32"/>
    <mergeCell ref="L18:M18"/>
    <mergeCell ref="AK12:AO12"/>
    <mergeCell ref="AK15:AO15"/>
    <mergeCell ref="K8:K10"/>
    <mergeCell ref="P8:Q10"/>
    <mergeCell ref="R8:T10"/>
    <mergeCell ref="W7:X10"/>
    <mergeCell ref="R31:T31"/>
    <mergeCell ref="R32:T32"/>
    <mergeCell ref="R33:T33"/>
    <mergeCell ref="AK29:AO29"/>
    <mergeCell ref="BW2:BZ2"/>
    <mergeCell ref="CA2:CH2"/>
    <mergeCell ref="AX2:AX4"/>
    <mergeCell ref="B3:AO3"/>
    <mergeCell ref="B5:D5"/>
    <mergeCell ref="L21:M21"/>
    <mergeCell ref="N21:O21"/>
    <mergeCell ref="P21:Q21"/>
    <mergeCell ref="R21:T21"/>
    <mergeCell ref="U21:V21"/>
    <mergeCell ref="W21:X21"/>
    <mergeCell ref="W17:X17"/>
    <mergeCell ref="AC7:AJ8"/>
    <mergeCell ref="AG9:AJ9"/>
    <mergeCell ref="AK20:AO20"/>
    <mergeCell ref="T4:X5"/>
    <mergeCell ref="Y9:AB9"/>
    <mergeCell ref="AC9:AF9"/>
    <mergeCell ref="AK11:AO11"/>
    <mergeCell ref="L12:M12"/>
    <mergeCell ref="N12:O12"/>
    <mergeCell ref="CE3:CH3"/>
    <mergeCell ref="CA3:CD3"/>
    <mergeCell ref="BW3:BZ3"/>
    <mergeCell ref="AU1:AU5"/>
    <mergeCell ref="AG4:AJ5"/>
    <mergeCell ref="AK4:AO5"/>
    <mergeCell ref="AV1:AX1"/>
    <mergeCell ref="AY1:BJ1"/>
    <mergeCell ref="BK1:BV1"/>
    <mergeCell ref="AV2:AV4"/>
    <mergeCell ref="AW2:AW4"/>
    <mergeCell ref="AK7:AO10"/>
    <mergeCell ref="AY2:BJ2"/>
    <mergeCell ref="BK2:BN2"/>
    <mergeCell ref="BO2:BV2"/>
    <mergeCell ref="AY3:BB3"/>
    <mergeCell ref="BC3:BF3"/>
    <mergeCell ref="BG3:BJ3"/>
    <mergeCell ref="BK3:BN3"/>
    <mergeCell ref="BO3:BR3"/>
    <mergeCell ref="BS3:BV3"/>
    <mergeCell ref="Y7:AB8"/>
    <mergeCell ref="N5:S5"/>
    <mergeCell ref="Y5:AF5"/>
    <mergeCell ref="BW1:CH1"/>
    <mergeCell ref="N26:O26"/>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P19:Q19"/>
    <mergeCell ref="L26:M26"/>
    <mergeCell ref="P26:Q26"/>
    <mergeCell ref="R26:T26"/>
    <mergeCell ref="U23:V23"/>
    <mergeCell ref="E5:J5"/>
    <mergeCell ref="K5:M5"/>
    <mergeCell ref="U12:V12"/>
    <mergeCell ref="W12:X12"/>
    <mergeCell ref="L11:M11"/>
    <mergeCell ref="B4:D4"/>
    <mergeCell ref="E4:J4"/>
    <mergeCell ref="K4:M4"/>
    <mergeCell ref="N4:S4"/>
    <mergeCell ref="N11:O11"/>
    <mergeCell ref="P11:Q11"/>
    <mergeCell ref="R11:T11"/>
    <mergeCell ref="B6:B45"/>
    <mergeCell ref="L8:M10"/>
    <mergeCell ref="N8:O10"/>
    <mergeCell ref="W33:X33"/>
    <mergeCell ref="W32:X32"/>
    <mergeCell ref="U32:V32"/>
    <mergeCell ref="U33:V33"/>
    <mergeCell ref="O36:X38"/>
    <mergeCell ref="L36:N38"/>
    <mergeCell ref="W23:X23"/>
    <mergeCell ref="L24:M24"/>
  </mergeCells>
  <phoneticPr fontId="7"/>
  <conditionalFormatting sqref="Y11:AB28 AG11:AJ28">
    <cfRule type="expression" dxfId="326" priority="2055">
      <formula>$AQ11=2</formula>
    </cfRule>
  </conditionalFormatting>
  <conditionalFormatting sqref="Y29:AB29 AG29:AJ29">
    <cfRule type="expression" dxfId="325" priority="2136">
      <formula>$AQ28=2</formula>
    </cfRule>
  </conditionalFormatting>
  <conditionalFormatting sqref="Y30:AB31 AG30:AJ31">
    <cfRule type="expression" dxfId="324" priority="2120">
      <formula>$AQ28=2</formula>
    </cfRule>
  </conditionalFormatting>
  <conditionalFormatting sqref="Y32:AB32 AG32:AJ32">
    <cfRule type="expression" dxfId="323" priority="2112">
      <formula>$AQ29=2</formula>
    </cfRule>
  </conditionalFormatting>
  <conditionalFormatting sqref="Y33:AB33 AG33:AJ33">
    <cfRule type="expression" dxfId="322" priority="2104">
      <formula>$AQ29=2</formula>
    </cfRule>
  </conditionalFormatting>
  <conditionalFormatting sqref="Y34:AB34 AG34:AJ34">
    <cfRule type="expression" dxfId="321" priority="2096">
      <formula>$AQ29=2</formula>
    </cfRule>
  </conditionalFormatting>
  <conditionalFormatting sqref="Y11:AF28">
    <cfRule type="expression" dxfId="320" priority="2054">
      <formula>$AQ11=3</formula>
    </cfRule>
  </conditionalFormatting>
  <conditionalFormatting sqref="Y29:AF29">
    <cfRule type="expression" dxfId="319" priority="2140">
      <formula>$AQ28=3</formula>
    </cfRule>
  </conditionalFormatting>
  <conditionalFormatting sqref="Y30:AF31">
    <cfRule type="expression" dxfId="318" priority="2124">
      <formula>$AQ28=3</formula>
    </cfRule>
  </conditionalFormatting>
  <conditionalFormatting sqref="Y32:AF32">
    <cfRule type="expression" dxfId="317" priority="2116">
      <formula>$AQ29=3</formula>
    </cfRule>
  </conditionalFormatting>
  <conditionalFormatting sqref="Y33:AF33">
    <cfRule type="expression" dxfId="316" priority="2108">
      <formula>$AQ29=3</formula>
    </cfRule>
  </conditionalFormatting>
  <conditionalFormatting sqref="Y34:AF34">
    <cfRule type="expression" dxfId="315" priority="2100">
      <formula>$AQ29=3</formula>
    </cfRule>
  </conditionalFormatting>
  <conditionalFormatting sqref="AC11:AJ28">
    <cfRule type="expression" dxfId="314" priority="2053">
      <formula>$AQ11=1</formula>
    </cfRule>
  </conditionalFormatting>
  <conditionalFormatting sqref="AC29:AJ29">
    <cfRule type="expression" dxfId="313" priority="2142">
      <formula>$AQ28=1</formula>
    </cfRule>
  </conditionalFormatting>
  <conditionalFormatting sqref="AC30:AJ31">
    <cfRule type="expression" dxfId="312" priority="2126">
      <formula>$AQ28=1</formula>
    </cfRule>
  </conditionalFormatting>
  <conditionalFormatting sqref="AC32:AJ32">
    <cfRule type="expression" dxfId="311" priority="2118">
      <formula>$AQ29=1</formula>
    </cfRule>
  </conditionalFormatting>
  <conditionalFormatting sqref="AC33:AJ33">
    <cfRule type="expression" dxfId="310" priority="2110">
      <formula>$AQ29=1</formula>
    </cfRule>
  </conditionalFormatting>
  <conditionalFormatting sqref="AC34:AJ34">
    <cfRule type="expression" dxfId="309" priority="2102">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0E8F-7F5B-4089-BF54-109E3F04852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v>
      </c>
      <c r="AW5" s="155">
        <f>R7</f>
        <v>2.5499999999999998</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v>
      </c>
      <c r="O7" s="887"/>
      <c r="P7" s="884" t="s">
        <v>320</v>
      </c>
      <c r="Q7" s="845"/>
      <c r="R7" s="888">
        <v>2.5499999999999998</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c r="M11" s="822"/>
      <c r="N11" s="821"/>
      <c r="O11" s="822"/>
      <c r="P11" s="821"/>
      <c r="Q11" s="822"/>
      <c r="R11" s="831"/>
      <c r="S11" s="832"/>
      <c r="T11" s="832"/>
      <c r="U11" s="821"/>
      <c r="V11" s="822"/>
      <c r="W11" s="821"/>
      <c r="X11" s="822"/>
      <c r="Y11" s="212"/>
      <c r="Z11" s="213"/>
      <c r="AA11" s="213"/>
      <c r="AB11" s="213"/>
      <c r="AC11" s="214"/>
      <c r="AD11" s="214"/>
      <c r="AE11" s="214"/>
      <c r="AF11" s="214"/>
      <c r="AG11" s="214"/>
      <c r="AH11" s="214"/>
      <c r="AI11" s="214"/>
      <c r="AJ11" s="214"/>
      <c r="AK11" s="870"/>
      <c r="AL11" s="871"/>
      <c r="AM11" s="871"/>
      <c r="AN11" s="871"/>
      <c r="AO11" s="872"/>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c r="M12" s="822"/>
      <c r="N12" s="821"/>
      <c r="O12" s="822"/>
      <c r="P12" s="821"/>
      <c r="Q12" s="822"/>
      <c r="R12" s="831"/>
      <c r="S12" s="832"/>
      <c r="T12" s="832"/>
      <c r="U12" s="821"/>
      <c r="V12" s="822"/>
      <c r="W12" s="821"/>
      <c r="X12" s="822"/>
      <c r="Y12" s="212"/>
      <c r="Z12" s="213"/>
      <c r="AA12" s="213"/>
      <c r="AB12" s="213"/>
      <c r="AC12" s="214"/>
      <c r="AD12" s="214"/>
      <c r="AE12" s="214"/>
      <c r="AF12" s="214"/>
      <c r="AG12" s="214"/>
      <c r="AH12" s="214"/>
      <c r="AI12" s="214"/>
      <c r="AJ12" s="214"/>
      <c r="AK12" s="870"/>
      <c r="AL12" s="871"/>
      <c r="AM12" s="871"/>
      <c r="AN12" s="871"/>
      <c r="AO12" s="872"/>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c r="M13" s="822"/>
      <c r="N13" s="821"/>
      <c r="O13" s="822"/>
      <c r="P13" s="821"/>
      <c r="Q13" s="822"/>
      <c r="R13" s="821"/>
      <c r="S13" s="720"/>
      <c r="T13" s="822"/>
      <c r="U13" s="821"/>
      <c r="V13" s="822"/>
      <c r="W13" s="821"/>
      <c r="X13" s="822"/>
      <c r="Y13" s="212"/>
      <c r="Z13" s="213"/>
      <c r="AA13" s="213"/>
      <c r="AB13" s="213"/>
      <c r="AC13" s="214"/>
      <c r="AD13" s="214"/>
      <c r="AE13" s="214"/>
      <c r="AF13" s="214"/>
      <c r="AG13" s="214"/>
      <c r="AH13" s="214"/>
      <c r="AI13" s="214"/>
      <c r="AJ13" s="214"/>
      <c r="AK13" s="870"/>
      <c r="AL13" s="871"/>
      <c r="AM13" s="871"/>
      <c r="AN13" s="871"/>
      <c r="AO13" s="872"/>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c r="M14" s="822"/>
      <c r="N14" s="821"/>
      <c r="O14" s="822"/>
      <c r="P14" s="821"/>
      <c r="Q14" s="822"/>
      <c r="R14" s="821"/>
      <c r="S14" s="720"/>
      <c r="T14" s="822"/>
      <c r="U14" s="821"/>
      <c r="V14" s="822"/>
      <c r="W14" s="821"/>
      <c r="X14" s="822"/>
      <c r="Y14" s="212"/>
      <c r="Z14" s="213"/>
      <c r="AA14" s="213"/>
      <c r="AB14" s="213"/>
      <c r="AC14" s="214"/>
      <c r="AD14" s="214"/>
      <c r="AE14" s="214"/>
      <c r="AF14" s="214"/>
      <c r="AG14" s="214"/>
      <c r="AH14" s="214"/>
      <c r="AI14" s="214"/>
      <c r="AJ14" s="214"/>
      <c r="AK14" s="870"/>
      <c r="AL14" s="871"/>
      <c r="AM14" s="871"/>
      <c r="AN14" s="871"/>
      <c r="AO14" s="872"/>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c r="M15" s="822"/>
      <c r="N15" s="821"/>
      <c r="O15" s="822"/>
      <c r="P15" s="821"/>
      <c r="Q15" s="822"/>
      <c r="R15" s="821"/>
      <c r="S15" s="720"/>
      <c r="T15" s="822"/>
      <c r="U15" s="821"/>
      <c r="V15" s="822"/>
      <c r="W15" s="821"/>
      <c r="X15" s="822"/>
      <c r="Y15" s="212"/>
      <c r="Z15" s="213"/>
      <c r="AA15" s="213"/>
      <c r="AB15" s="213"/>
      <c r="AC15" s="214"/>
      <c r="AD15" s="214"/>
      <c r="AE15" s="214"/>
      <c r="AF15" s="214"/>
      <c r="AG15" s="214"/>
      <c r="AH15" s="214"/>
      <c r="AI15" s="214"/>
      <c r="AJ15" s="214"/>
      <c r="AK15" s="870"/>
      <c r="AL15" s="871"/>
      <c r="AM15" s="871"/>
      <c r="AN15" s="871"/>
      <c r="AO15" s="872"/>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5" t="s">
        <v>456</v>
      </c>
      <c r="AL35" s="835"/>
      <c r="AM35" s="908" t="s">
        <v>505</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0</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702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DD002202-37FD-45E0-AB8D-645EB1FFCCA4}">
      <formula1>"〇,"</formula1>
    </dataValidation>
    <dataValidation type="list" allowBlank="1" showInputMessage="1" showErrorMessage="1" sqref="N11:O34" xr:uid="{ECFD41BA-F449-45E2-86F1-D1E0213A93B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481117B-2811-46A3-97E0-D7E66D9AD886}">
          <x14:formula1>
            <xm:f>'(参考)リスト'!$G$16:$G$19</xm:f>
          </x14:formula1>
          <xm:sqref>AM35:AO38</xm:sqref>
        </x14:dataValidation>
        <x14:dataValidation type="list" allowBlank="1" showInputMessage="1" showErrorMessage="1" xr:uid="{BBBDEC78-973B-44C7-82A2-EF57ACB656B3}">
          <x14:formula1>
            <xm:f>'(参考)リスト'!$B$16:$B$21</xm:f>
          </x14:formula1>
          <xm:sqref>L11:M34</xm:sqref>
        </x14:dataValidation>
        <x14:dataValidation type="list" allowBlank="1" showInputMessage="1" showErrorMessage="1" xr:uid="{31B3A352-479E-41C4-8532-40AE71647718}">
          <x14:formula1>
            <xm:f>'(参考)リスト'!$E$16:$E$27</xm:f>
          </x14:formula1>
          <xm:sqref>R11:T34</xm:sqref>
        </x14:dataValidation>
        <x14:dataValidation type="list" allowBlank="1" showInputMessage="1" showErrorMessage="1" xr:uid="{2DA467D4-F132-4C6B-990A-56E0F57690AF}">
          <x14:formula1>
            <xm:f>'(参考)リスト'!$D$16:$D$18</xm:f>
          </x14:formula1>
          <xm:sqref>P11:Q34</xm:sqref>
        </x14:dataValidation>
        <x14:dataValidation type="list" allowBlank="1" showInputMessage="1" showErrorMessage="1" xr:uid="{5256C4BB-1A63-4BE2-90F3-9C85BE291D4F}">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DD32E-BDC7-4A02-8B84-6B1CF206564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2</v>
      </c>
      <c r="AW5" s="155">
        <f>R7</f>
        <v>5.95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18.920000000000002</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2</v>
      </c>
      <c r="O7" s="887"/>
      <c r="P7" s="884" t="s">
        <v>320</v>
      </c>
      <c r="Q7" s="845"/>
      <c r="R7" s="888">
        <v>5.95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713</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714</v>
      </c>
      <c r="O12" s="822"/>
      <c r="P12" s="821" t="s">
        <v>715</v>
      </c>
      <c r="Q12" s="822"/>
      <c r="R12" s="831" t="s">
        <v>716</v>
      </c>
      <c r="S12" s="832"/>
      <c r="T12" s="832"/>
      <c r="U12" s="821" t="s">
        <v>258</v>
      </c>
      <c r="V12" s="822"/>
      <c r="W12" s="821" t="s">
        <v>365</v>
      </c>
      <c r="X12" s="822"/>
      <c r="Y12" s="212"/>
      <c r="Z12" s="213"/>
      <c r="AA12" s="213"/>
      <c r="AB12" s="213"/>
      <c r="AC12" s="214"/>
      <c r="AD12" s="214"/>
      <c r="AE12" s="214"/>
      <c r="AF12" s="214"/>
      <c r="AG12" s="214"/>
      <c r="AH12" s="214"/>
      <c r="AI12" s="214"/>
      <c r="AJ12" s="214">
        <v>0.03</v>
      </c>
      <c r="AK12" s="870" t="s">
        <v>698</v>
      </c>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719</v>
      </c>
      <c r="O13" s="822"/>
      <c r="P13" s="821" t="s">
        <v>715</v>
      </c>
      <c r="Q13" s="822"/>
      <c r="R13" s="821" t="s">
        <v>715</v>
      </c>
      <c r="S13" s="720"/>
      <c r="T13" s="822"/>
      <c r="U13" s="821" t="s">
        <v>259</v>
      </c>
      <c r="V13" s="822"/>
      <c r="W13" s="821" t="s">
        <v>365</v>
      </c>
      <c r="X13" s="822"/>
      <c r="Y13" s="212"/>
      <c r="Z13" s="213"/>
      <c r="AA13" s="213"/>
      <c r="AB13" s="213"/>
      <c r="AC13" s="214"/>
      <c r="AD13" s="214"/>
      <c r="AE13" s="214"/>
      <c r="AF13" s="214"/>
      <c r="AG13" s="214"/>
      <c r="AH13" s="214"/>
      <c r="AI13" s="214"/>
      <c r="AJ13" s="214">
        <v>4</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704</v>
      </c>
      <c r="O14" s="822"/>
      <c r="P14" s="821" t="s">
        <v>715</v>
      </c>
      <c r="Q14" s="822"/>
      <c r="R14" s="821" t="s">
        <v>715</v>
      </c>
      <c r="S14" s="720"/>
      <c r="T14" s="822"/>
      <c r="U14" s="821" t="s">
        <v>259</v>
      </c>
      <c r="V14" s="822"/>
      <c r="W14" s="821" t="s">
        <v>365</v>
      </c>
      <c r="X14" s="822"/>
      <c r="Y14" s="212"/>
      <c r="Z14" s="213"/>
      <c r="AA14" s="213"/>
      <c r="AB14" s="213"/>
      <c r="AC14" s="214"/>
      <c r="AD14" s="214"/>
      <c r="AE14" s="214"/>
      <c r="AF14" s="214"/>
      <c r="AG14" s="214"/>
      <c r="AH14" s="214"/>
      <c r="AI14" s="214"/>
      <c r="AJ14" s="214">
        <v>14.82</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719</v>
      </c>
      <c r="O15" s="822"/>
      <c r="P15" s="821" t="s">
        <v>705</v>
      </c>
      <c r="Q15" s="822"/>
      <c r="R15" s="821" t="s">
        <v>706</v>
      </c>
      <c r="S15" s="720"/>
      <c r="T15" s="822"/>
      <c r="U15" s="821" t="s">
        <v>258</v>
      </c>
      <c r="V15" s="822"/>
      <c r="W15" s="821" t="s">
        <v>365</v>
      </c>
      <c r="X15" s="822"/>
      <c r="Y15" s="212"/>
      <c r="Z15" s="213"/>
      <c r="AA15" s="213"/>
      <c r="AB15" s="213"/>
      <c r="AC15" s="214"/>
      <c r="AD15" s="214"/>
      <c r="AE15" s="214"/>
      <c r="AF15" s="214"/>
      <c r="AG15" s="214"/>
      <c r="AH15" s="214"/>
      <c r="AI15" s="214"/>
      <c r="AJ15" s="214"/>
      <c r="AK15" s="870" t="s">
        <v>697</v>
      </c>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720</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697</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721</v>
      </c>
      <c r="O17" s="822"/>
      <c r="P17" s="821" t="s">
        <v>705</v>
      </c>
      <c r="Q17" s="822"/>
      <c r="R17" s="821" t="s">
        <v>706</v>
      </c>
      <c r="S17" s="720"/>
      <c r="T17" s="822"/>
      <c r="U17" s="821" t="s">
        <v>259</v>
      </c>
      <c r="V17" s="822"/>
      <c r="W17" s="821" t="s">
        <v>365</v>
      </c>
      <c r="X17" s="822"/>
      <c r="Y17" s="212"/>
      <c r="Z17" s="213"/>
      <c r="AA17" s="213"/>
      <c r="AB17" s="213"/>
      <c r="AC17" s="214"/>
      <c r="AD17" s="214"/>
      <c r="AE17" s="214"/>
      <c r="AF17" s="214"/>
      <c r="AG17" s="214"/>
      <c r="AH17" s="214"/>
      <c r="AI17" s="214"/>
      <c r="AJ17" s="214"/>
      <c r="AK17" s="870" t="s">
        <v>697</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722</v>
      </c>
      <c r="O18" s="822"/>
      <c r="P18" s="821" t="s">
        <v>715</v>
      </c>
      <c r="Q18" s="822"/>
      <c r="R18" s="821" t="s">
        <v>716</v>
      </c>
      <c r="S18" s="720"/>
      <c r="T18" s="822"/>
      <c r="U18" s="821" t="s">
        <v>365</v>
      </c>
      <c r="V18" s="822"/>
      <c r="W18" s="821" t="s">
        <v>365</v>
      </c>
      <c r="X18" s="822"/>
      <c r="Y18" s="212"/>
      <c r="Z18" s="213"/>
      <c r="AA18" s="213"/>
      <c r="AB18" s="213"/>
      <c r="AC18" s="214"/>
      <c r="AD18" s="214"/>
      <c r="AE18" s="214"/>
      <c r="AF18" s="214"/>
      <c r="AG18" s="214"/>
      <c r="AH18" s="214"/>
      <c r="AI18" s="214"/>
      <c r="AJ18" s="214">
        <v>7.0000000000000007E-2</v>
      </c>
      <c r="AK18" s="870"/>
      <c r="AL18" s="871"/>
      <c r="AM18" s="871"/>
      <c r="AN18" s="871"/>
      <c r="AO18" s="872"/>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18.920000000000002</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4</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831</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5A3DA058-F185-457F-9339-5D9FD0CBD3A3}">
      <formula1>"〇,"</formula1>
    </dataValidation>
    <dataValidation type="list" allowBlank="1" showInputMessage="1" showErrorMessage="1" sqref="N11:O34" xr:uid="{D018A917-3CD0-42A1-A0C6-D1D82A9B6E4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289278-C8E3-4169-89B5-7E4CDFF9F4FB}">
          <x14:formula1>
            <xm:f>'(参考)リスト'!$G$16:$G$19</xm:f>
          </x14:formula1>
          <xm:sqref>AM35:AO38</xm:sqref>
        </x14:dataValidation>
        <x14:dataValidation type="list" allowBlank="1" showInputMessage="1" showErrorMessage="1" xr:uid="{BEF7788F-E495-4E54-B1CE-2F7F30484449}">
          <x14:formula1>
            <xm:f>'(参考)リスト'!$B$16:$B$21</xm:f>
          </x14:formula1>
          <xm:sqref>L11:M34</xm:sqref>
        </x14:dataValidation>
        <x14:dataValidation type="list" allowBlank="1" showInputMessage="1" showErrorMessage="1" xr:uid="{E793880C-4AB5-43E4-A87C-3AB9AC50530D}">
          <x14:formula1>
            <xm:f>'(参考)リスト'!$E$16:$E$27</xm:f>
          </x14:formula1>
          <xm:sqref>R11:T34</xm:sqref>
        </x14:dataValidation>
        <x14:dataValidation type="list" allowBlank="1" showInputMessage="1" showErrorMessage="1" xr:uid="{4FE934AB-3AD6-4C57-9A4E-3526C56B32FB}">
          <x14:formula1>
            <xm:f>'(参考)リスト'!$D$16:$D$18</xm:f>
          </x14:formula1>
          <xm:sqref>P11:Q34</xm:sqref>
        </x14:dataValidation>
        <x14:dataValidation type="list" allowBlank="1" showInputMessage="1" showErrorMessage="1" xr:uid="{47D2CBE6-8F9C-4493-9930-D9115EB707D0}">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9C40-EB6C-4CFD-A9B6-0BC9A9ABD1F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3</v>
      </c>
      <c r="AW5" s="155">
        <f>R7</f>
        <v>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0.04</v>
      </c>
      <c r="BR5" s="156">
        <f>AF35</f>
        <v>0</v>
      </c>
      <c r="BS5" s="156">
        <f>AG35</f>
        <v>0</v>
      </c>
      <c r="BT5" s="156">
        <f>AH35</f>
        <v>0</v>
      </c>
      <c r="BU5" s="156">
        <f>AI35</f>
        <v>0</v>
      </c>
      <c r="BV5" s="156">
        <f>AJ35</f>
        <v>9.3800000000000008</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3</v>
      </c>
      <c r="O7" s="887"/>
      <c r="P7" s="884" t="s">
        <v>320</v>
      </c>
      <c r="Q7" s="845"/>
      <c r="R7" s="888">
        <v>6</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710</v>
      </c>
      <c r="O11" s="822"/>
      <c r="P11" s="821" t="s">
        <v>715</v>
      </c>
      <c r="Q11" s="822"/>
      <c r="R11" s="831" t="s">
        <v>715</v>
      </c>
      <c r="S11" s="832"/>
      <c r="T11" s="832"/>
      <c r="U11" s="821" t="s">
        <v>259</v>
      </c>
      <c r="V11" s="822"/>
      <c r="W11" s="821" t="s">
        <v>365</v>
      </c>
      <c r="X11" s="822"/>
      <c r="Y11" s="212"/>
      <c r="Z11" s="213"/>
      <c r="AA11" s="213"/>
      <c r="AB11" s="213"/>
      <c r="AC11" s="214"/>
      <c r="AD11" s="214"/>
      <c r="AE11" s="214"/>
      <c r="AF11" s="214"/>
      <c r="AG11" s="214"/>
      <c r="AH11" s="214"/>
      <c r="AI11" s="214"/>
      <c r="AJ11" s="214">
        <v>7.5</v>
      </c>
      <c r="AK11" s="870"/>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719</v>
      </c>
      <c r="O12" s="822"/>
      <c r="P12" s="821" t="s">
        <v>715</v>
      </c>
      <c r="Q12" s="822"/>
      <c r="R12" s="831" t="s">
        <v>715</v>
      </c>
      <c r="S12" s="832"/>
      <c r="T12" s="832"/>
      <c r="U12" s="821" t="s">
        <v>259</v>
      </c>
      <c r="V12" s="822"/>
      <c r="W12" s="821" t="s">
        <v>365</v>
      </c>
      <c r="X12" s="822"/>
      <c r="Y12" s="212"/>
      <c r="Z12" s="213"/>
      <c r="AA12" s="213"/>
      <c r="AB12" s="213"/>
      <c r="AC12" s="214"/>
      <c r="AD12" s="214"/>
      <c r="AE12" s="214"/>
      <c r="AF12" s="214"/>
      <c r="AG12" s="214"/>
      <c r="AH12" s="214"/>
      <c r="AI12" s="214"/>
      <c r="AJ12" s="214">
        <v>1.8</v>
      </c>
      <c r="AK12" s="870"/>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722</v>
      </c>
      <c r="O13" s="822"/>
      <c r="P13" s="821" t="s">
        <v>705</v>
      </c>
      <c r="Q13" s="822"/>
      <c r="R13" s="821" t="s">
        <v>706</v>
      </c>
      <c r="S13" s="720"/>
      <c r="T13" s="822"/>
      <c r="U13" s="821" t="s">
        <v>258</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710</v>
      </c>
      <c r="O14" s="822"/>
      <c r="P14" s="821" t="s">
        <v>705</v>
      </c>
      <c r="Q14" s="822"/>
      <c r="R14" s="821" t="s">
        <v>706</v>
      </c>
      <c r="S14" s="720"/>
      <c r="T14" s="822"/>
      <c r="U14" s="821" t="s">
        <v>258</v>
      </c>
      <c r="V14" s="822"/>
      <c r="W14" s="821" t="s">
        <v>365</v>
      </c>
      <c r="X14" s="822"/>
      <c r="Y14" s="212"/>
      <c r="Z14" s="213"/>
      <c r="AA14" s="213"/>
      <c r="AB14" s="213"/>
      <c r="AC14" s="214"/>
      <c r="AD14" s="214"/>
      <c r="AE14" s="214">
        <v>0.04</v>
      </c>
      <c r="AF14" s="214"/>
      <c r="AG14" s="214"/>
      <c r="AH14" s="214"/>
      <c r="AI14" s="214"/>
      <c r="AJ14" s="214"/>
      <c r="AK14" s="870"/>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720</v>
      </c>
      <c r="O15" s="822"/>
      <c r="P15" s="821" t="s">
        <v>705</v>
      </c>
      <c r="Q15" s="822"/>
      <c r="R15" s="821" t="s">
        <v>706</v>
      </c>
      <c r="S15" s="720"/>
      <c r="T15" s="822"/>
      <c r="U15" s="821" t="s">
        <v>259</v>
      </c>
      <c r="V15" s="822"/>
      <c r="W15" s="821" t="s">
        <v>365</v>
      </c>
      <c r="X15" s="822"/>
      <c r="Y15" s="212"/>
      <c r="Z15" s="213"/>
      <c r="AA15" s="213"/>
      <c r="AB15" s="213"/>
      <c r="AC15" s="214"/>
      <c r="AD15" s="214"/>
      <c r="AE15" s="214"/>
      <c r="AF15" s="214"/>
      <c r="AG15" s="214"/>
      <c r="AH15" s="214"/>
      <c r="AI15" s="214"/>
      <c r="AJ15" s="214"/>
      <c r="AK15" s="870" t="s">
        <v>697</v>
      </c>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721</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697</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721</v>
      </c>
      <c r="O17" s="822"/>
      <c r="P17" s="821" t="s">
        <v>705</v>
      </c>
      <c r="Q17" s="822"/>
      <c r="R17" s="821" t="s">
        <v>706</v>
      </c>
      <c r="S17" s="720"/>
      <c r="T17" s="822"/>
      <c r="U17" s="821" t="s">
        <v>259</v>
      </c>
      <c r="V17" s="822"/>
      <c r="W17" s="821" t="s">
        <v>365</v>
      </c>
      <c r="X17" s="822"/>
      <c r="Y17" s="212"/>
      <c r="Z17" s="213"/>
      <c r="AA17" s="213"/>
      <c r="AB17" s="213"/>
      <c r="AC17" s="214"/>
      <c r="AD17" s="214"/>
      <c r="AE17" s="214"/>
      <c r="AF17" s="214"/>
      <c r="AG17" s="214"/>
      <c r="AH17" s="214"/>
      <c r="AI17" s="214"/>
      <c r="AJ17" s="214"/>
      <c r="AK17" s="870" t="s">
        <v>697</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714</v>
      </c>
      <c r="O18" s="822"/>
      <c r="P18" s="821" t="s">
        <v>715</v>
      </c>
      <c r="Q18" s="822"/>
      <c r="R18" s="821" t="s">
        <v>716</v>
      </c>
      <c r="S18" s="720"/>
      <c r="T18" s="822"/>
      <c r="U18" s="821" t="s">
        <v>365</v>
      </c>
      <c r="V18" s="822"/>
      <c r="W18" s="821" t="s">
        <v>365</v>
      </c>
      <c r="X18" s="822"/>
      <c r="Y18" s="212"/>
      <c r="Z18" s="213"/>
      <c r="AA18" s="213"/>
      <c r="AB18" s="213"/>
      <c r="AC18" s="214"/>
      <c r="AD18" s="214"/>
      <c r="AE18" s="214"/>
      <c r="AF18" s="214"/>
      <c r="AG18" s="214"/>
      <c r="AH18" s="214"/>
      <c r="AI18" s="214"/>
      <c r="AJ18" s="214">
        <v>0.08</v>
      </c>
      <c r="AK18" s="870"/>
      <c r="AL18" s="871"/>
      <c r="AM18" s="871"/>
      <c r="AN18" s="871"/>
      <c r="AO18" s="872"/>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0.04</v>
      </c>
      <c r="AF35" s="108">
        <f t="shared" ref="AF35:AJ35" si="13">SUM(AF11:AF34)</f>
        <v>0</v>
      </c>
      <c r="AG35" s="108">
        <f t="shared" si="13"/>
        <v>0</v>
      </c>
      <c r="AH35" s="108">
        <f t="shared" si="13"/>
        <v>0</v>
      </c>
      <c r="AI35" s="108">
        <f t="shared" si="13"/>
        <v>0</v>
      </c>
      <c r="AJ35" s="109">
        <f t="shared" si="13"/>
        <v>9.3800000000000008</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0</v>
      </c>
      <c r="AG37" s="906">
        <f t="shared" si="15"/>
        <v>0</v>
      </c>
      <c r="AH37" s="906">
        <f t="shared" si="15"/>
        <v>0</v>
      </c>
      <c r="AI37" s="906">
        <f t="shared" si="15"/>
        <v>0</v>
      </c>
      <c r="AJ37" s="906">
        <f>COUNTA(AJ11:AJ34)</f>
        <v>3</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B1096B56-505E-4D65-877D-21D4FA31B679}">
      <formula1>"〇,"</formula1>
    </dataValidation>
    <dataValidation type="list" allowBlank="1" showInputMessage="1" showErrorMessage="1" sqref="N11:O34" xr:uid="{F2BF86FF-EE47-41BF-892B-CB85B089D26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E393112-0A09-4A70-8D03-60FF6C32B77F}">
          <x14:formula1>
            <xm:f>'(参考)リスト'!$G$16:$G$19</xm:f>
          </x14:formula1>
          <xm:sqref>AM35:AO38</xm:sqref>
        </x14:dataValidation>
        <x14:dataValidation type="list" allowBlank="1" showInputMessage="1" showErrorMessage="1" xr:uid="{C977562B-3FE1-4575-ABE4-A2E617682646}">
          <x14:formula1>
            <xm:f>'(参考)リスト'!$B$16:$B$21</xm:f>
          </x14:formula1>
          <xm:sqref>L11:M34</xm:sqref>
        </x14:dataValidation>
        <x14:dataValidation type="list" allowBlank="1" showInputMessage="1" showErrorMessage="1" xr:uid="{CC25A8D0-A646-4377-912A-D8272C097ED3}">
          <x14:formula1>
            <xm:f>'(参考)リスト'!$E$16:$E$27</xm:f>
          </x14:formula1>
          <xm:sqref>R11:T34</xm:sqref>
        </x14:dataValidation>
        <x14:dataValidation type="list" allowBlank="1" showInputMessage="1" showErrorMessage="1" xr:uid="{75FD63C5-DA45-44E9-8403-8DBB4E19511F}">
          <x14:formula1>
            <xm:f>'(参考)リスト'!$D$16:$D$18</xm:f>
          </x14:formula1>
          <xm:sqref>P11:Q34</xm:sqref>
        </x14:dataValidation>
        <x14:dataValidation type="list" allowBlank="1" showInputMessage="1" showErrorMessage="1" xr:uid="{E43028A4-587F-48AD-8EDE-46230193B0E1}">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E806F-87B6-4AAC-A9F2-AA3F88AEA20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4</v>
      </c>
      <c r="AW5" s="155">
        <f>R7</f>
        <v>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3</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4.17</v>
      </c>
      <c r="BV5" s="156">
        <f>AJ35</f>
        <v>4.93</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4</v>
      </c>
      <c r="O7" s="887"/>
      <c r="P7" s="884" t="s">
        <v>320</v>
      </c>
      <c r="Q7" s="845"/>
      <c r="R7" s="888">
        <v>6</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713</v>
      </c>
      <c r="O11" s="822"/>
      <c r="P11" s="821" t="s">
        <v>705</v>
      </c>
      <c r="Q11" s="822"/>
      <c r="R11" s="831" t="s">
        <v>723</v>
      </c>
      <c r="S11" s="832"/>
      <c r="T11" s="832"/>
      <c r="U11" s="821" t="s">
        <v>259</v>
      </c>
      <c r="V11" s="822"/>
      <c r="W11" s="821" t="s">
        <v>259</v>
      </c>
      <c r="X11" s="822"/>
      <c r="Y11" s="212"/>
      <c r="Z11" s="213"/>
      <c r="AA11" s="213"/>
      <c r="AB11" s="213"/>
      <c r="AC11" s="214"/>
      <c r="AD11" s="214"/>
      <c r="AE11" s="214"/>
      <c r="AF11" s="214"/>
      <c r="AG11" s="214"/>
      <c r="AH11" s="214"/>
      <c r="AI11" s="214"/>
      <c r="AJ11" s="214"/>
      <c r="AK11" s="870" t="s">
        <v>626</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722</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721</v>
      </c>
      <c r="O13" s="822"/>
      <c r="P13" s="821" t="s">
        <v>715</v>
      </c>
      <c r="Q13" s="822"/>
      <c r="R13" s="821" t="s">
        <v>716</v>
      </c>
      <c r="S13" s="720"/>
      <c r="T13" s="822"/>
      <c r="U13" s="821" t="s">
        <v>258</v>
      </c>
      <c r="V13" s="822"/>
      <c r="W13" s="821" t="s">
        <v>365</v>
      </c>
      <c r="X13" s="822"/>
      <c r="Y13" s="212"/>
      <c r="Z13" s="213"/>
      <c r="AA13" s="213"/>
      <c r="AB13" s="213"/>
      <c r="AC13" s="214"/>
      <c r="AD13" s="214"/>
      <c r="AE13" s="214"/>
      <c r="AF13" s="214"/>
      <c r="AG13" s="214"/>
      <c r="AH13" s="214"/>
      <c r="AI13" s="214">
        <v>0.12</v>
      </c>
      <c r="AJ13" s="214"/>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722</v>
      </c>
      <c r="O14" s="822"/>
      <c r="P14" s="821" t="s">
        <v>715</v>
      </c>
      <c r="Q14" s="822"/>
      <c r="R14" s="821" t="s">
        <v>715</v>
      </c>
      <c r="S14" s="720"/>
      <c r="T14" s="822"/>
      <c r="U14" s="821" t="s">
        <v>258</v>
      </c>
      <c r="V14" s="822"/>
      <c r="W14" s="821" t="s">
        <v>365</v>
      </c>
      <c r="X14" s="822"/>
      <c r="Y14" s="212"/>
      <c r="Z14" s="213"/>
      <c r="AA14" s="213"/>
      <c r="AB14" s="213"/>
      <c r="AC14" s="214"/>
      <c r="AD14" s="214"/>
      <c r="AE14" s="214"/>
      <c r="AF14" s="214"/>
      <c r="AG14" s="214"/>
      <c r="AH14" s="214"/>
      <c r="AI14" s="214">
        <v>4</v>
      </c>
      <c r="AJ14" s="214"/>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719</v>
      </c>
      <c r="O15" s="822"/>
      <c r="P15" s="821" t="s">
        <v>715</v>
      </c>
      <c r="Q15" s="822"/>
      <c r="R15" s="821" t="s">
        <v>716</v>
      </c>
      <c r="S15" s="720"/>
      <c r="T15" s="822"/>
      <c r="U15" s="821" t="s">
        <v>258</v>
      </c>
      <c r="V15" s="822"/>
      <c r="W15" s="821" t="s">
        <v>365</v>
      </c>
      <c r="X15" s="822"/>
      <c r="Y15" s="212"/>
      <c r="Z15" s="213"/>
      <c r="AA15" s="213"/>
      <c r="AB15" s="213"/>
      <c r="AC15" s="214"/>
      <c r="AD15" s="214"/>
      <c r="AE15" s="214"/>
      <c r="AF15" s="214"/>
      <c r="AG15" s="214"/>
      <c r="AH15" s="214"/>
      <c r="AI15" s="214">
        <v>0.05</v>
      </c>
      <c r="AJ15" s="214"/>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720</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697</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724</v>
      </c>
      <c r="O17" s="822"/>
      <c r="P17" s="821" t="s">
        <v>715</v>
      </c>
      <c r="Q17" s="822"/>
      <c r="R17" s="821" t="s">
        <v>715</v>
      </c>
      <c r="S17" s="720"/>
      <c r="T17" s="822"/>
      <c r="U17" s="821" t="s">
        <v>259</v>
      </c>
      <c r="V17" s="822"/>
      <c r="W17" s="821" t="s">
        <v>365</v>
      </c>
      <c r="X17" s="822"/>
      <c r="Y17" s="212"/>
      <c r="Z17" s="213"/>
      <c r="AA17" s="213"/>
      <c r="AB17" s="213"/>
      <c r="AC17" s="214"/>
      <c r="AD17" s="214"/>
      <c r="AE17" s="214"/>
      <c r="AF17" s="214"/>
      <c r="AG17" s="214"/>
      <c r="AH17" s="214"/>
      <c r="AI17" s="214"/>
      <c r="AJ17" s="214">
        <v>1.23</v>
      </c>
      <c r="AK17" s="870"/>
      <c r="AL17" s="871"/>
      <c r="AM17" s="871"/>
      <c r="AN17" s="871"/>
      <c r="AO17" s="872"/>
      <c r="AP17" s="2"/>
      <c r="AQ17" s="161">
        <f t="shared" si="4"/>
        <v>3</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722</v>
      </c>
      <c r="O18" s="822"/>
      <c r="P18" s="821" t="s">
        <v>715</v>
      </c>
      <c r="Q18" s="822"/>
      <c r="R18" s="821" t="s">
        <v>715</v>
      </c>
      <c r="S18" s="720"/>
      <c r="T18" s="822"/>
      <c r="U18" s="821" t="s">
        <v>259</v>
      </c>
      <c r="V18" s="822"/>
      <c r="W18" s="821" t="s">
        <v>365</v>
      </c>
      <c r="X18" s="822"/>
      <c r="Y18" s="212"/>
      <c r="Z18" s="213"/>
      <c r="AA18" s="213"/>
      <c r="AB18" s="213"/>
      <c r="AC18" s="214"/>
      <c r="AD18" s="214"/>
      <c r="AE18" s="214"/>
      <c r="AF18" s="214"/>
      <c r="AG18" s="214"/>
      <c r="AH18" s="214"/>
      <c r="AI18" s="214"/>
      <c r="AJ18" s="214">
        <v>3.7</v>
      </c>
      <c r="AK18" s="870"/>
      <c r="AL18" s="871"/>
      <c r="AM18" s="871"/>
      <c r="AN18" s="871"/>
      <c r="AO18" s="872"/>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721</v>
      </c>
      <c r="O19" s="822"/>
      <c r="P19" s="821" t="s">
        <v>705</v>
      </c>
      <c r="Q19" s="822"/>
      <c r="R19" s="821" t="s">
        <v>706</v>
      </c>
      <c r="S19" s="720"/>
      <c r="T19" s="822"/>
      <c r="U19" s="821" t="s">
        <v>259</v>
      </c>
      <c r="V19" s="822"/>
      <c r="W19" s="821" t="s">
        <v>365</v>
      </c>
      <c r="X19" s="822"/>
      <c r="Y19" s="212"/>
      <c r="Z19" s="213"/>
      <c r="AA19" s="213"/>
      <c r="AB19" s="213"/>
      <c r="AC19" s="214"/>
      <c r="AD19" s="214"/>
      <c r="AE19" s="214"/>
      <c r="AF19" s="214"/>
      <c r="AG19" s="214"/>
      <c r="AH19" s="214"/>
      <c r="AI19" s="214"/>
      <c r="AJ19" s="214"/>
      <c r="AK19" s="870" t="s">
        <v>697</v>
      </c>
      <c r="AL19" s="871"/>
      <c r="AM19" s="871"/>
      <c r="AN19" s="871"/>
      <c r="AO19" s="872"/>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4.17</v>
      </c>
      <c r="AJ35" s="109">
        <f t="shared" si="13"/>
        <v>4.93</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3</v>
      </c>
      <c r="AJ37" s="906">
        <f>COUNTA(AJ11:AJ34)</f>
        <v>2</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833</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6C3CA7E3-81BD-4153-828E-2F0FB96417A0}">
      <formula1>"〇,"</formula1>
    </dataValidation>
    <dataValidation type="list" allowBlank="1" showInputMessage="1" showErrorMessage="1" sqref="N11:O34" xr:uid="{8C40CFBF-874B-4903-BD00-8B55EA53003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930C67-3310-4E5E-AA31-78502FF6D8C3}">
          <x14:formula1>
            <xm:f>'(参考)リスト'!$G$16:$G$19</xm:f>
          </x14:formula1>
          <xm:sqref>AM35:AO38</xm:sqref>
        </x14:dataValidation>
        <x14:dataValidation type="list" allowBlank="1" showInputMessage="1" showErrorMessage="1" xr:uid="{8E4E2F5E-F84E-47BE-9B4B-FE8F843BBDA7}">
          <x14:formula1>
            <xm:f>'(参考)リスト'!$B$16:$B$21</xm:f>
          </x14:formula1>
          <xm:sqref>L11:M34</xm:sqref>
        </x14:dataValidation>
        <x14:dataValidation type="list" allowBlank="1" showInputMessage="1" showErrorMessage="1" xr:uid="{8E9EABD9-8E24-48BB-80AA-9649A2EFE876}">
          <x14:formula1>
            <xm:f>'(参考)リスト'!$E$16:$E$27</xm:f>
          </x14:formula1>
          <xm:sqref>R11:T34</xm:sqref>
        </x14:dataValidation>
        <x14:dataValidation type="list" allowBlank="1" showInputMessage="1" showErrorMessage="1" xr:uid="{3EBC01A9-CFB9-4D5B-8070-BC30618B0265}">
          <x14:formula1>
            <xm:f>'(参考)リスト'!$D$16:$D$18</xm:f>
          </x14:formula1>
          <xm:sqref>P11:Q34</xm:sqref>
        </x14:dataValidation>
        <x14:dataValidation type="list" allowBlank="1" showInputMessage="1" showErrorMessage="1" xr:uid="{0FEC9074-7B88-4647-8543-65DB0656CFD8}">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D849F-F073-4068-9418-79332DEAAC2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5</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24.48</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5</v>
      </c>
      <c r="O7" s="887"/>
      <c r="P7" s="884" t="s">
        <v>320</v>
      </c>
      <c r="Q7" s="845"/>
      <c r="R7" s="888">
        <v>5.8</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710</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704</v>
      </c>
      <c r="O12" s="822"/>
      <c r="P12" s="821" t="s">
        <v>715</v>
      </c>
      <c r="Q12" s="822"/>
      <c r="R12" s="831" t="s">
        <v>715</v>
      </c>
      <c r="S12" s="832"/>
      <c r="T12" s="832"/>
      <c r="U12" s="821" t="s">
        <v>259</v>
      </c>
      <c r="V12" s="822"/>
      <c r="W12" s="821" t="s">
        <v>365</v>
      </c>
      <c r="X12" s="822"/>
      <c r="Y12" s="212"/>
      <c r="Z12" s="213"/>
      <c r="AA12" s="213"/>
      <c r="AB12" s="213"/>
      <c r="AC12" s="214"/>
      <c r="AD12" s="214"/>
      <c r="AE12" s="214"/>
      <c r="AF12" s="214"/>
      <c r="AG12" s="214"/>
      <c r="AH12" s="214"/>
      <c r="AI12" s="214"/>
      <c r="AJ12" s="214">
        <v>14.08</v>
      </c>
      <c r="AK12" s="870"/>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722</v>
      </c>
      <c r="O13" s="822"/>
      <c r="P13" s="821" t="s">
        <v>705</v>
      </c>
      <c r="Q13" s="822"/>
      <c r="R13" s="821" t="s">
        <v>706</v>
      </c>
      <c r="S13" s="720"/>
      <c r="T13" s="822"/>
      <c r="U13" s="821" t="s">
        <v>259</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713</v>
      </c>
      <c r="O14" s="822"/>
      <c r="P14" s="821" t="s">
        <v>715</v>
      </c>
      <c r="Q14" s="822"/>
      <c r="R14" s="821" t="s">
        <v>715</v>
      </c>
      <c r="S14" s="720"/>
      <c r="T14" s="822"/>
      <c r="U14" s="821" t="s">
        <v>259</v>
      </c>
      <c r="V14" s="822"/>
      <c r="W14" s="821" t="s">
        <v>365</v>
      </c>
      <c r="X14" s="822"/>
      <c r="Y14" s="212"/>
      <c r="Z14" s="213"/>
      <c r="AA14" s="213"/>
      <c r="AB14" s="213"/>
      <c r="AC14" s="214"/>
      <c r="AD14" s="214"/>
      <c r="AE14" s="214"/>
      <c r="AF14" s="214"/>
      <c r="AG14" s="214"/>
      <c r="AH14" s="214"/>
      <c r="AI14" s="214"/>
      <c r="AJ14" s="214">
        <v>5.4</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722</v>
      </c>
      <c r="O15" s="822"/>
      <c r="P15" s="821" t="s">
        <v>715</v>
      </c>
      <c r="Q15" s="822"/>
      <c r="R15" s="821" t="s">
        <v>715</v>
      </c>
      <c r="S15" s="720"/>
      <c r="T15" s="822"/>
      <c r="U15" s="821" t="s">
        <v>259</v>
      </c>
      <c r="V15" s="822"/>
      <c r="W15" s="821" t="s">
        <v>365</v>
      </c>
      <c r="X15" s="822"/>
      <c r="Y15" s="212"/>
      <c r="Z15" s="213"/>
      <c r="AA15" s="213"/>
      <c r="AB15" s="213"/>
      <c r="AC15" s="214"/>
      <c r="AD15" s="214"/>
      <c r="AE15" s="214"/>
      <c r="AF15" s="214"/>
      <c r="AG15" s="214"/>
      <c r="AH15" s="214"/>
      <c r="AI15" s="214"/>
      <c r="AJ15" s="214">
        <v>3.5</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719</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698</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720</v>
      </c>
      <c r="O17" s="822"/>
      <c r="P17" s="821" t="s">
        <v>705</v>
      </c>
      <c r="Q17" s="822"/>
      <c r="R17" s="821" t="s">
        <v>706</v>
      </c>
      <c r="S17" s="720"/>
      <c r="T17" s="822"/>
      <c r="U17" s="821" t="s">
        <v>259</v>
      </c>
      <c r="V17" s="822"/>
      <c r="W17" s="821" t="s">
        <v>365</v>
      </c>
      <c r="X17" s="822"/>
      <c r="Y17" s="212"/>
      <c r="Z17" s="213"/>
      <c r="AA17" s="213"/>
      <c r="AB17" s="213"/>
      <c r="AC17" s="214"/>
      <c r="AD17" s="214"/>
      <c r="AE17" s="214"/>
      <c r="AF17" s="214"/>
      <c r="AG17" s="214"/>
      <c r="AH17" s="214"/>
      <c r="AI17" s="214"/>
      <c r="AJ17" s="214"/>
      <c r="AK17" s="870" t="s">
        <v>697</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721</v>
      </c>
      <c r="O18" s="822"/>
      <c r="P18" s="821" t="s">
        <v>705</v>
      </c>
      <c r="Q18" s="822"/>
      <c r="R18" s="821" t="s">
        <v>706</v>
      </c>
      <c r="S18" s="720"/>
      <c r="T18" s="822"/>
      <c r="U18" s="821" t="s">
        <v>259</v>
      </c>
      <c r="V18" s="822"/>
      <c r="W18" s="821" t="s">
        <v>365</v>
      </c>
      <c r="X18" s="822"/>
      <c r="Y18" s="212"/>
      <c r="Z18" s="213"/>
      <c r="AA18" s="213"/>
      <c r="AB18" s="213"/>
      <c r="AC18" s="214"/>
      <c r="AD18" s="214"/>
      <c r="AE18" s="214"/>
      <c r="AF18" s="214"/>
      <c r="AG18" s="214"/>
      <c r="AH18" s="214"/>
      <c r="AI18" s="214"/>
      <c r="AJ18" s="214"/>
      <c r="AK18" s="870" t="s">
        <v>697</v>
      </c>
      <c r="AL18" s="871"/>
      <c r="AM18" s="871"/>
      <c r="AN18" s="871"/>
      <c r="AO18" s="872"/>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721</v>
      </c>
      <c r="O19" s="822"/>
      <c r="P19" s="821" t="s">
        <v>705</v>
      </c>
      <c r="Q19" s="822"/>
      <c r="R19" s="821" t="s">
        <v>706</v>
      </c>
      <c r="S19" s="720"/>
      <c r="T19" s="822"/>
      <c r="U19" s="821" t="s">
        <v>259</v>
      </c>
      <c r="V19" s="822"/>
      <c r="W19" s="821" t="s">
        <v>365</v>
      </c>
      <c r="X19" s="822"/>
      <c r="Y19" s="212"/>
      <c r="Z19" s="213"/>
      <c r="AA19" s="213"/>
      <c r="AB19" s="213"/>
      <c r="AC19" s="214"/>
      <c r="AD19" s="214"/>
      <c r="AE19" s="214"/>
      <c r="AF19" s="214"/>
      <c r="AG19" s="214"/>
      <c r="AH19" s="214"/>
      <c r="AI19" s="214"/>
      <c r="AJ19" s="214"/>
      <c r="AK19" s="870" t="s">
        <v>697</v>
      </c>
      <c r="AL19" s="871"/>
      <c r="AM19" s="871"/>
      <c r="AN19" s="871"/>
      <c r="AO19" s="872"/>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t="s">
        <v>703</v>
      </c>
      <c r="M20" s="822"/>
      <c r="N20" s="821" t="s">
        <v>721</v>
      </c>
      <c r="O20" s="822"/>
      <c r="P20" s="821" t="s">
        <v>715</v>
      </c>
      <c r="Q20" s="822"/>
      <c r="R20" s="821" t="s">
        <v>715</v>
      </c>
      <c r="S20" s="720"/>
      <c r="T20" s="822"/>
      <c r="U20" s="821" t="s">
        <v>259</v>
      </c>
      <c r="V20" s="822"/>
      <c r="W20" s="821" t="s">
        <v>365</v>
      </c>
      <c r="X20" s="822"/>
      <c r="Y20" s="212"/>
      <c r="Z20" s="213"/>
      <c r="AA20" s="213"/>
      <c r="AB20" s="213"/>
      <c r="AC20" s="214"/>
      <c r="AD20" s="214"/>
      <c r="AE20" s="214"/>
      <c r="AF20" s="214"/>
      <c r="AG20" s="214"/>
      <c r="AH20" s="214"/>
      <c r="AI20" s="214"/>
      <c r="AJ20" s="214">
        <v>1.5</v>
      </c>
      <c r="AK20" s="870"/>
      <c r="AL20" s="871"/>
      <c r="AM20" s="871"/>
      <c r="AN20" s="871"/>
      <c r="AO20" s="872"/>
      <c r="AP20" s="2"/>
      <c r="AQ20" s="161">
        <f t="shared" si="4"/>
        <v>3</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24.48</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4</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831</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B61CDA29-FFC2-488E-97F4-EE69235590DA}">
      <formula1>"〇,"</formula1>
    </dataValidation>
    <dataValidation type="list" allowBlank="1" showInputMessage="1" showErrorMessage="1" sqref="N11:O34" xr:uid="{B728BA9B-9D5B-4C53-9E08-289B18AA99B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F02FF3-B128-4DB2-B481-D6503FA2FAEB}">
          <x14:formula1>
            <xm:f>'(参考)リスト'!$G$16:$G$19</xm:f>
          </x14:formula1>
          <xm:sqref>AM35:AO38</xm:sqref>
        </x14:dataValidation>
        <x14:dataValidation type="list" allowBlank="1" showInputMessage="1" showErrorMessage="1" xr:uid="{8218B39D-C246-4B30-91AF-138CEE8A681F}">
          <x14:formula1>
            <xm:f>'(参考)リスト'!$B$16:$B$21</xm:f>
          </x14:formula1>
          <xm:sqref>L11:M34</xm:sqref>
        </x14:dataValidation>
        <x14:dataValidation type="list" allowBlank="1" showInputMessage="1" showErrorMessage="1" xr:uid="{6C2204D0-FC7E-417D-B171-9FDEC43BC4DD}">
          <x14:formula1>
            <xm:f>'(参考)リスト'!$E$16:$E$27</xm:f>
          </x14:formula1>
          <xm:sqref>R11:T34</xm:sqref>
        </x14:dataValidation>
        <x14:dataValidation type="list" allowBlank="1" showInputMessage="1" showErrorMessage="1" xr:uid="{2D80B1D3-75A8-4E39-829F-A2DCC621C1D8}">
          <x14:formula1>
            <xm:f>'(参考)リスト'!$D$16:$D$18</xm:f>
          </x14:formula1>
          <xm:sqref>P11:Q34</xm:sqref>
        </x14:dataValidation>
        <x14:dataValidation type="list" allowBlank="1" showInputMessage="1" showErrorMessage="1" xr:uid="{90280C9B-6103-4D0B-8407-9983B3D25826}">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CE22-70E5-43BC-9329-C56B52C5ED2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6</v>
      </c>
      <c r="AW5" s="155">
        <f>R7</f>
        <v>5.95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0.01</v>
      </c>
      <c r="BR5" s="156">
        <f>AF35</f>
        <v>0</v>
      </c>
      <c r="BS5" s="156">
        <f>AG35</f>
        <v>0</v>
      </c>
      <c r="BT5" s="156">
        <f>AH35</f>
        <v>0</v>
      </c>
      <c r="BU5" s="156">
        <f>AI35</f>
        <v>0</v>
      </c>
      <c r="BV5" s="156">
        <f>AJ35</f>
        <v>29.07</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6</v>
      </c>
      <c r="O7" s="887"/>
      <c r="P7" s="884" t="s">
        <v>320</v>
      </c>
      <c r="Q7" s="845"/>
      <c r="R7" s="888">
        <v>5.95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722</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710</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722</v>
      </c>
      <c r="O13" s="822"/>
      <c r="P13" s="821" t="s">
        <v>705</v>
      </c>
      <c r="Q13" s="822"/>
      <c r="R13" s="821" t="s">
        <v>706</v>
      </c>
      <c r="S13" s="720"/>
      <c r="T13" s="822"/>
      <c r="U13" s="821" t="s">
        <v>258</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713</v>
      </c>
      <c r="O14" s="822"/>
      <c r="P14" s="821" t="s">
        <v>715</v>
      </c>
      <c r="Q14" s="822"/>
      <c r="R14" s="821" t="s">
        <v>715</v>
      </c>
      <c r="S14" s="720"/>
      <c r="T14" s="822"/>
      <c r="U14" s="821" t="s">
        <v>259</v>
      </c>
      <c r="V14" s="822"/>
      <c r="W14" s="821" t="s">
        <v>365</v>
      </c>
      <c r="X14" s="822"/>
      <c r="Y14" s="212"/>
      <c r="Z14" s="213"/>
      <c r="AA14" s="213"/>
      <c r="AB14" s="213"/>
      <c r="AC14" s="214"/>
      <c r="AD14" s="214"/>
      <c r="AE14" s="214"/>
      <c r="AF14" s="214"/>
      <c r="AG14" s="214"/>
      <c r="AH14" s="214"/>
      <c r="AI14" s="214"/>
      <c r="AJ14" s="214">
        <v>24.57</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720</v>
      </c>
      <c r="O15" s="822"/>
      <c r="P15" s="821" t="s">
        <v>715</v>
      </c>
      <c r="Q15" s="822"/>
      <c r="R15" s="821" t="s">
        <v>715</v>
      </c>
      <c r="S15" s="720"/>
      <c r="T15" s="822"/>
      <c r="U15" s="821" t="s">
        <v>259</v>
      </c>
      <c r="V15" s="822"/>
      <c r="W15" s="821" t="s">
        <v>365</v>
      </c>
      <c r="X15" s="822"/>
      <c r="Y15" s="212"/>
      <c r="Z15" s="213"/>
      <c r="AA15" s="213"/>
      <c r="AB15" s="213"/>
      <c r="AC15" s="214"/>
      <c r="AD15" s="214"/>
      <c r="AE15" s="214"/>
      <c r="AF15" s="214"/>
      <c r="AG15" s="214"/>
      <c r="AH15" s="214"/>
      <c r="AI15" s="214"/>
      <c r="AJ15" s="214">
        <v>1.5</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704</v>
      </c>
      <c r="O16" s="822"/>
      <c r="P16" s="821" t="s">
        <v>715</v>
      </c>
      <c r="Q16" s="822"/>
      <c r="R16" s="821" t="s">
        <v>715</v>
      </c>
      <c r="S16" s="720"/>
      <c r="T16" s="822"/>
      <c r="U16" s="821" t="s">
        <v>259</v>
      </c>
      <c r="V16" s="822"/>
      <c r="W16" s="821" t="s">
        <v>365</v>
      </c>
      <c r="X16" s="822"/>
      <c r="Y16" s="212"/>
      <c r="Z16" s="213"/>
      <c r="AA16" s="213"/>
      <c r="AB16" s="213"/>
      <c r="AC16" s="214"/>
      <c r="AD16" s="214"/>
      <c r="AE16" s="214"/>
      <c r="AF16" s="214"/>
      <c r="AG16" s="214"/>
      <c r="AH16" s="214"/>
      <c r="AI16" s="214"/>
      <c r="AJ16" s="214">
        <v>3</v>
      </c>
      <c r="AK16" s="870"/>
      <c r="AL16" s="871"/>
      <c r="AM16" s="871"/>
      <c r="AN16" s="871"/>
      <c r="AO16" s="872"/>
      <c r="AP16" s="2"/>
      <c r="AQ16" s="161">
        <f t="shared" si="4"/>
        <v>3</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720</v>
      </c>
      <c r="O17" s="822"/>
      <c r="P17" s="821" t="s">
        <v>705</v>
      </c>
      <c r="Q17" s="822"/>
      <c r="R17" s="821" t="s">
        <v>706</v>
      </c>
      <c r="S17" s="720"/>
      <c r="T17" s="822"/>
      <c r="U17" s="821" t="s">
        <v>259</v>
      </c>
      <c r="V17" s="822"/>
      <c r="W17" s="821" t="s">
        <v>365</v>
      </c>
      <c r="X17" s="822"/>
      <c r="Y17" s="212"/>
      <c r="Z17" s="213"/>
      <c r="AA17" s="213"/>
      <c r="AB17" s="213"/>
      <c r="AC17" s="214"/>
      <c r="AD17" s="214"/>
      <c r="AE17" s="214"/>
      <c r="AF17" s="214"/>
      <c r="AG17" s="214"/>
      <c r="AH17" s="214"/>
      <c r="AI17" s="214"/>
      <c r="AJ17" s="214"/>
      <c r="AK17" s="870" t="s">
        <v>697</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721</v>
      </c>
      <c r="O18" s="822"/>
      <c r="P18" s="821" t="s">
        <v>705</v>
      </c>
      <c r="Q18" s="822"/>
      <c r="R18" s="821" t="s">
        <v>706</v>
      </c>
      <c r="S18" s="720"/>
      <c r="T18" s="822"/>
      <c r="U18" s="821" t="s">
        <v>259</v>
      </c>
      <c r="V18" s="822"/>
      <c r="W18" s="821" t="s">
        <v>365</v>
      </c>
      <c r="X18" s="822"/>
      <c r="Y18" s="212"/>
      <c r="Z18" s="213"/>
      <c r="AA18" s="213"/>
      <c r="AB18" s="213"/>
      <c r="AC18" s="214"/>
      <c r="AD18" s="214"/>
      <c r="AE18" s="214"/>
      <c r="AF18" s="214"/>
      <c r="AG18" s="214"/>
      <c r="AH18" s="214"/>
      <c r="AI18" s="214"/>
      <c r="AJ18" s="214"/>
      <c r="AK18" s="870" t="s">
        <v>697</v>
      </c>
      <c r="AL18" s="871"/>
      <c r="AM18" s="871"/>
      <c r="AN18" s="871"/>
      <c r="AO18" s="872"/>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713</v>
      </c>
      <c r="O19" s="822"/>
      <c r="P19" s="821" t="s">
        <v>705</v>
      </c>
      <c r="Q19" s="822"/>
      <c r="R19" s="821" t="s">
        <v>716</v>
      </c>
      <c r="S19" s="720"/>
      <c r="T19" s="822"/>
      <c r="U19" s="821" t="s">
        <v>365</v>
      </c>
      <c r="V19" s="822"/>
      <c r="W19" s="821" t="s">
        <v>365</v>
      </c>
      <c r="X19" s="822"/>
      <c r="Y19" s="212"/>
      <c r="Z19" s="213"/>
      <c r="AA19" s="213"/>
      <c r="AB19" s="213"/>
      <c r="AC19" s="214"/>
      <c r="AD19" s="214"/>
      <c r="AE19" s="214">
        <v>0.01</v>
      </c>
      <c r="AF19" s="214"/>
      <c r="AG19" s="214"/>
      <c r="AH19" s="214"/>
      <c r="AI19" s="214"/>
      <c r="AJ19" s="214"/>
      <c r="AK19" s="870"/>
      <c r="AL19" s="871"/>
      <c r="AM19" s="871"/>
      <c r="AN19" s="871"/>
      <c r="AO19" s="872"/>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0.01</v>
      </c>
      <c r="AF35" s="108">
        <f t="shared" ref="AF35:AJ35" si="13">SUM(AF11:AF34)</f>
        <v>0</v>
      </c>
      <c r="AG35" s="108">
        <f t="shared" si="13"/>
        <v>0</v>
      </c>
      <c r="AH35" s="108">
        <f t="shared" si="13"/>
        <v>0</v>
      </c>
      <c r="AI35" s="108">
        <f t="shared" si="13"/>
        <v>0</v>
      </c>
      <c r="AJ35" s="109">
        <f t="shared" si="13"/>
        <v>29.07</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0</v>
      </c>
      <c r="AG37" s="906">
        <f t="shared" si="15"/>
        <v>0</v>
      </c>
      <c r="AH37" s="906">
        <f t="shared" si="15"/>
        <v>0</v>
      </c>
      <c r="AI37" s="906">
        <f t="shared" si="15"/>
        <v>0</v>
      </c>
      <c r="AJ37" s="906">
        <f>COUNTA(AJ11:AJ34)</f>
        <v>3</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21426E2E-08F7-46C8-8BCC-5AD4AF4561C0}">
      <formula1>"〇,"</formula1>
    </dataValidation>
    <dataValidation type="list" allowBlank="1" showInputMessage="1" showErrorMessage="1" sqref="N11:O34" xr:uid="{99217C25-8090-433E-8D3A-D1CE0C8B99C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D6798DA-80DC-40DD-B35C-C139171F0AC2}">
          <x14:formula1>
            <xm:f>'(参考)リスト'!$G$16:$G$19</xm:f>
          </x14:formula1>
          <xm:sqref>AM35:AO38</xm:sqref>
        </x14:dataValidation>
        <x14:dataValidation type="list" allowBlank="1" showInputMessage="1" showErrorMessage="1" xr:uid="{110D1A37-6C91-47E2-BF42-5A82A1022B84}">
          <x14:formula1>
            <xm:f>'(参考)リスト'!$B$16:$B$21</xm:f>
          </x14:formula1>
          <xm:sqref>L11:M34</xm:sqref>
        </x14:dataValidation>
        <x14:dataValidation type="list" allowBlank="1" showInputMessage="1" showErrorMessage="1" xr:uid="{2E63A29D-6800-4F9E-80D1-8DE8FAAAFA30}">
          <x14:formula1>
            <xm:f>'(参考)リスト'!$E$16:$E$27</xm:f>
          </x14:formula1>
          <xm:sqref>R11:T34</xm:sqref>
        </x14:dataValidation>
        <x14:dataValidation type="list" allowBlank="1" showInputMessage="1" showErrorMessage="1" xr:uid="{C573FA33-65E1-46CA-BC91-A15FCFF689F7}">
          <x14:formula1>
            <xm:f>'(参考)リスト'!$D$16:$D$18</xm:f>
          </x14:formula1>
          <xm:sqref>P11:Q34</xm:sqref>
        </x14:dataValidation>
        <x14:dataValidation type="list" allowBlank="1" showInputMessage="1" showErrorMessage="1" xr:uid="{D98E8674-7971-445B-BD0F-566163BF4BDC}">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6C0A-876D-453E-90FA-5DF5CF9E342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7</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1</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0.02</v>
      </c>
      <c r="BR5" s="156">
        <f>AF35</f>
        <v>0.01</v>
      </c>
      <c r="BS5" s="156">
        <f>AG35</f>
        <v>0</v>
      </c>
      <c r="BT5" s="156">
        <f>AH35</f>
        <v>0</v>
      </c>
      <c r="BU5" s="156">
        <f>AI35</f>
        <v>0</v>
      </c>
      <c r="BV5" s="156">
        <f>AJ35</f>
        <v>13.25</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7</v>
      </c>
      <c r="O7" s="887"/>
      <c r="P7" s="884" t="s">
        <v>320</v>
      </c>
      <c r="Q7" s="845"/>
      <c r="R7" s="888">
        <v>5.8</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719</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710</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720</v>
      </c>
      <c r="O13" s="822"/>
      <c r="P13" s="821" t="s">
        <v>705</v>
      </c>
      <c r="Q13" s="822"/>
      <c r="R13" s="821" t="s">
        <v>706</v>
      </c>
      <c r="S13" s="720"/>
      <c r="T13" s="822"/>
      <c r="U13" s="821" t="s">
        <v>259</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714</v>
      </c>
      <c r="O14" s="822"/>
      <c r="P14" s="821" t="s">
        <v>715</v>
      </c>
      <c r="Q14" s="822"/>
      <c r="R14" s="821" t="s">
        <v>715</v>
      </c>
      <c r="S14" s="720"/>
      <c r="T14" s="822"/>
      <c r="U14" s="821" t="s">
        <v>259</v>
      </c>
      <c r="V14" s="822"/>
      <c r="W14" s="821" t="s">
        <v>365</v>
      </c>
      <c r="X14" s="822"/>
      <c r="Y14" s="212"/>
      <c r="Z14" s="213"/>
      <c r="AA14" s="213"/>
      <c r="AB14" s="213"/>
      <c r="AC14" s="214"/>
      <c r="AD14" s="214"/>
      <c r="AE14" s="214"/>
      <c r="AF14" s="214"/>
      <c r="AG14" s="214"/>
      <c r="AH14" s="214"/>
      <c r="AI14" s="214"/>
      <c r="AJ14" s="214">
        <v>2.4500000000000002</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720</v>
      </c>
      <c r="O15" s="822"/>
      <c r="P15" s="821" t="s">
        <v>715</v>
      </c>
      <c r="Q15" s="822"/>
      <c r="R15" s="821" t="s">
        <v>715</v>
      </c>
      <c r="S15" s="720"/>
      <c r="T15" s="822"/>
      <c r="U15" s="821" t="s">
        <v>365</v>
      </c>
      <c r="V15" s="822"/>
      <c r="W15" s="821" t="s">
        <v>365</v>
      </c>
      <c r="X15" s="822"/>
      <c r="Y15" s="212"/>
      <c r="Z15" s="213"/>
      <c r="AA15" s="213"/>
      <c r="AB15" s="213"/>
      <c r="AC15" s="214"/>
      <c r="AD15" s="214"/>
      <c r="AE15" s="214"/>
      <c r="AF15" s="214"/>
      <c r="AG15" s="214"/>
      <c r="AH15" s="214"/>
      <c r="AI15" s="214"/>
      <c r="AJ15" s="214">
        <v>10.8</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704</v>
      </c>
      <c r="O16" s="822"/>
      <c r="P16" s="821" t="s">
        <v>705</v>
      </c>
      <c r="Q16" s="822"/>
      <c r="R16" s="821" t="s">
        <v>716</v>
      </c>
      <c r="S16" s="720"/>
      <c r="T16" s="822"/>
      <c r="U16" s="821" t="s">
        <v>365</v>
      </c>
      <c r="V16" s="822"/>
      <c r="W16" s="821" t="s">
        <v>258</v>
      </c>
      <c r="X16" s="822"/>
      <c r="Y16" s="212"/>
      <c r="Z16" s="213"/>
      <c r="AA16" s="213"/>
      <c r="AB16" s="213"/>
      <c r="AC16" s="214"/>
      <c r="AD16" s="214"/>
      <c r="AE16" s="214"/>
      <c r="AF16" s="214">
        <v>0.01</v>
      </c>
      <c r="AG16" s="214"/>
      <c r="AH16" s="214"/>
      <c r="AI16" s="214"/>
      <c r="AJ16" s="214"/>
      <c r="AK16" s="870" t="s">
        <v>629</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710</v>
      </c>
      <c r="O17" s="822"/>
      <c r="P17" s="821" t="s">
        <v>705</v>
      </c>
      <c r="Q17" s="822"/>
      <c r="R17" s="821" t="s">
        <v>706</v>
      </c>
      <c r="S17" s="720"/>
      <c r="T17" s="822"/>
      <c r="U17" s="821" t="s">
        <v>365</v>
      </c>
      <c r="V17" s="822"/>
      <c r="W17" s="821" t="s">
        <v>365</v>
      </c>
      <c r="X17" s="822"/>
      <c r="Y17" s="212"/>
      <c r="Z17" s="213"/>
      <c r="AA17" s="213"/>
      <c r="AB17" s="213"/>
      <c r="AC17" s="214"/>
      <c r="AD17" s="214"/>
      <c r="AE17" s="214">
        <v>0.02</v>
      </c>
      <c r="AF17" s="214"/>
      <c r="AG17" s="214"/>
      <c r="AH17" s="214"/>
      <c r="AI17" s="214"/>
      <c r="AJ17" s="214"/>
      <c r="AK17" s="870"/>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0.02</v>
      </c>
      <c r="AF35" s="108">
        <f t="shared" ref="AF35:AJ35" si="13">SUM(AF11:AF34)</f>
        <v>0.01</v>
      </c>
      <c r="AG35" s="108">
        <f t="shared" si="13"/>
        <v>0</v>
      </c>
      <c r="AH35" s="108">
        <f t="shared" si="13"/>
        <v>0</v>
      </c>
      <c r="AI35" s="108">
        <f t="shared" si="13"/>
        <v>0</v>
      </c>
      <c r="AJ35" s="109">
        <f t="shared" si="13"/>
        <v>13.25</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1</v>
      </c>
      <c r="AG37" s="906">
        <f t="shared" si="15"/>
        <v>0</v>
      </c>
      <c r="AH37" s="906">
        <f t="shared" si="15"/>
        <v>0</v>
      </c>
      <c r="AI37" s="906">
        <f t="shared" si="15"/>
        <v>0</v>
      </c>
      <c r="AJ37" s="906">
        <f>COUNTA(AJ11:AJ34)</f>
        <v>2</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49467D90-ABBA-4882-B81C-C99717783226}">
      <formula1>"〇,"</formula1>
    </dataValidation>
    <dataValidation type="list" allowBlank="1" showInputMessage="1" showErrorMessage="1" sqref="N11:O34" xr:uid="{D1E4117C-3292-420A-A972-588AC7143E7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1FD86D-ECAE-422A-A09F-A816CCC800A6}">
          <x14:formula1>
            <xm:f>'(参考)リスト'!$G$16:$G$19</xm:f>
          </x14:formula1>
          <xm:sqref>AM35:AO38</xm:sqref>
        </x14:dataValidation>
        <x14:dataValidation type="list" allowBlank="1" showInputMessage="1" showErrorMessage="1" xr:uid="{F2F626E7-F31C-4854-83AC-4160258D8B24}">
          <x14:formula1>
            <xm:f>'(参考)リスト'!$B$16:$B$21</xm:f>
          </x14:formula1>
          <xm:sqref>L11:M34</xm:sqref>
        </x14:dataValidation>
        <x14:dataValidation type="list" allowBlank="1" showInputMessage="1" showErrorMessage="1" xr:uid="{4DA2C36E-6CE9-4342-99C8-EFC3821A3BCC}">
          <x14:formula1>
            <xm:f>'(参考)リスト'!$E$16:$E$27</xm:f>
          </x14:formula1>
          <xm:sqref>R11:T34</xm:sqref>
        </x14:dataValidation>
        <x14:dataValidation type="list" allowBlank="1" showInputMessage="1" showErrorMessage="1" xr:uid="{AC00A270-4772-4F10-8846-E7E08E9A8076}">
          <x14:formula1>
            <xm:f>'(参考)リスト'!$D$16:$D$18</xm:f>
          </x14:formula1>
          <xm:sqref>P11:Q34</xm:sqref>
        </x14:dataValidation>
        <x14:dataValidation type="list" allowBlank="1" showInputMessage="1" showErrorMessage="1" xr:uid="{171329D2-2DCD-42FD-AA41-D6349A96F44F}">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6C53A-D055-448B-823C-05400292A71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8</v>
      </c>
      <c r="AW5" s="155">
        <f>R7</f>
        <v>5.95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13.120000000000001</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8</v>
      </c>
      <c r="O7" s="887"/>
      <c r="P7" s="884" t="s">
        <v>320</v>
      </c>
      <c r="Q7" s="845"/>
      <c r="R7" s="888">
        <v>5.95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720</v>
      </c>
      <c r="O11" s="822"/>
      <c r="P11" s="821" t="s">
        <v>705</v>
      </c>
      <c r="Q11" s="822"/>
      <c r="R11" s="831" t="s">
        <v>706</v>
      </c>
      <c r="S11" s="832"/>
      <c r="T11" s="832"/>
      <c r="U11" s="821" t="s">
        <v>259</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720</v>
      </c>
      <c r="O12" s="822"/>
      <c r="P12" s="821" t="s">
        <v>705</v>
      </c>
      <c r="Q12" s="822"/>
      <c r="R12" s="831" t="s">
        <v>706</v>
      </c>
      <c r="S12" s="832"/>
      <c r="T12" s="832"/>
      <c r="U12" s="821" t="s">
        <v>259</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704</v>
      </c>
      <c r="O13" s="822"/>
      <c r="P13" s="821" t="s">
        <v>715</v>
      </c>
      <c r="Q13" s="822"/>
      <c r="R13" s="821" t="s">
        <v>715</v>
      </c>
      <c r="S13" s="720"/>
      <c r="T13" s="822"/>
      <c r="U13" s="821" t="s">
        <v>259</v>
      </c>
      <c r="V13" s="822"/>
      <c r="W13" s="821" t="s">
        <v>365</v>
      </c>
      <c r="X13" s="822"/>
      <c r="Y13" s="212"/>
      <c r="Z13" s="213"/>
      <c r="AA13" s="213"/>
      <c r="AB13" s="213"/>
      <c r="AC13" s="214"/>
      <c r="AD13" s="214"/>
      <c r="AE13" s="214"/>
      <c r="AF13" s="214"/>
      <c r="AG13" s="214"/>
      <c r="AH13" s="214"/>
      <c r="AI13" s="214"/>
      <c r="AJ13" s="214">
        <v>6.02</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721</v>
      </c>
      <c r="O14" s="822"/>
      <c r="P14" s="821" t="s">
        <v>705</v>
      </c>
      <c r="Q14" s="822"/>
      <c r="R14" s="821" t="s">
        <v>706</v>
      </c>
      <c r="S14" s="720"/>
      <c r="T14" s="822"/>
      <c r="U14" s="821" t="s">
        <v>259</v>
      </c>
      <c r="V14" s="822"/>
      <c r="W14" s="821" t="s">
        <v>365</v>
      </c>
      <c r="X14" s="822"/>
      <c r="Y14" s="212"/>
      <c r="Z14" s="213"/>
      <c r="AA14" s="213"/>
      <c r="AB14" s="213"/>
      <c r="AC14" s="214"/>
      <c r="AD14" s="214"/>
      <c r="AE14" s="214"/>
      <c r="AF14" s="214"/>
      <c r="AG14" s="214"/>
      <c r="AH14" s="214"/>
      <c r="AI14" s="214"/>
      <c r="AJ14" s="214"/>
      <c r="AK14" s="870" t="s">
        <v>697</v>
      </c>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721</v>
      </c>
      <c r="O15" s="822"/>
      <c r="P15" s="821" t="s">
        <v>705</v>
      </c>
      <c r="Q15" s="822"/>
      <c r="R15" s="821" t="s">
        <v>706</v>
      </c>
      <c r="S15" s="720"/>
      <c r="T15" s="822"/>
      <c r="U15" s="821" t="s">
        <v>259</v>
      </c>
      <c r="V15" s="822"/>
      <c r="W15" s="821" t="s">
        <v>365</v>
      </c>
      <c r="X15" s="822"/>
      <c r="Y15" s="212"/>
      <c r="Z15" s="213"/>
      <c r="AA15" s="213"/>
      <c r="AB15" s="213"/>
      <c r="AC15" s="214"/>
      <c r="AD15" s="214"/>
      <c r="AE15" s="214"/>
      <c r="AF15" s="214"/>
      <c r="AG15" s="214"/>
      <c r="AH15" s="214"/>
      <c r="AI15" s="214"/>
      <c r="AJ15" s="214"/>
      <c r="AK15" s="870" t="s">
        <v>697</v>
      </c>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725</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698</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725</v>
      </c>
      <c r="O17" s="822"/>
      <c r="P17" s="821" t="s">
        <v>705</v>
      </c>
      <c r="Q17" s="822"/>
      <c r="R17" s="821" t="s">
        <v>706</v>
      </c>
      <c r="S17" s="720"/>
      <c r="T17" s="822"/>
      <c r="U17" s="821" t="s">
        <v>259</v>
      </c>
      <c r="V17" s="822"/>
      <c r="W17" s="821" t="s">
        <v>365</v>
      </c>
      <c r="X17" s="822"/>
      <c r="Y17" s="212"/>
      <c r="Z17" s="213"/>
      <c r="AA17" s="213"/>
      <c r="AB17" s="213"/>
      <c r="AC17" s="214"/>
      <c r="AD17" s="214"/>
      <c r="AE17" s="214"/>
      <c r="AF17" s="214"/>
      <c r="AG17" s="214"/>
      <c r="AH17" s="214"/>
      <c r="AI17" s="214"/>
      <c r="AJ17" s="214"/>
      <c r="AK17" s="870" t="s">
        <v>698</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719</v>
      </c>
      <c r="O18" s="822"/>
      <c r="P18" s="821" t="s">
        <v>715</v>
      </c>
      <c r="Q18" s="822"/>
      <c r="R18" s="821" t="s">
        <v>715</v>
      </c>
      <c r="S18" s="720"/>
      <c r="T18" s="822"/>
      <c r="U18" s="821" t="s">
        <v>259</v>
      </c>
      <c r="V18" s="822"/>
      <c r="W18" s="821" t="s">
        <v>365</v>
      </c>
      <c r="X18" s="822"/>
      <c r="Y18" s="212"/>
      <c r="Z18" s="213"/>
      <c r="AA18" s="213"/>
      <c r="AB18" s="213"/>
      <c r="AC18" s="214"/>
      <c r="AD18" s="214"/>
      <c r="AE18" s="214"/>
      <c r="AF18" s="214"/>
      <c r="AG18" s="214"/>
      <c r="AH18" s="214"/>
      <c r="AI18" s="214"/>
      <c r="AJ18" s="214">
        <v>3</v>
      </c>
      <c r="AK18" s="870"/>
      <c r="AL18" s="871"/>
      <c r="AM18" s="871"/>
      <c r="AN18" s="871"/>
      <c r="AO18" s="872"/>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724</v>
      </c>
      <c r="O19" s="822"/>
      <c r="P19" s="821" t="s">
        <v>715</v>
      </c>
      <c r="Q19" s="822"/>
      <c r="R19" s="821" t="s">
        <v>715</v>
      </c>
      <c r="S19" s="720"/>
      <c r="T19" s="822"/>
      <c r="U19" s="821" t="s">
        <v>365</v>
      </c>
      <c r="V19" s="822"/>
      <c r="W19" s="821" t="s">
        <v>365</v>
      </c>
      <c r="X19" s="822"/>
      <c r="Y19" s="212"/>
      <c r="Z19" s="213"/>
      <c r="AA19" s="213"/>
      <c r="AB19" s="213"/>
      <c r="AC19" s="214"/>
      <c r="AD19" s="214"/>
      <c r="AE19" s="214"/>
      <c r="AF19" s="214"/>
      <c r="AG19" s="214"/>
      <c r="AH19" s="214"/>
      <c r="AI19" s="214"/>
      <c r="AJ19" s="214">
        <v>0.8</v>
      </c>
      <c r="AK19" s="870"/>
      <c r="AL19" s="871"/>
      <c r="AM19" s="871"/>
      <c r="AN19" s="871"/>
      <c r="AO19" s="872"/>
      <c r="AP19" s="2"/>
      <c r="AQ19" s="161">
        <f t="shared" si="4"/>
        <v>3</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t="s">
        <v>703</v>
      </c>
      <c r="M20" s="822"/>
      <c r="N20" s="821" t="s">
        <v>714</v>
      </c>
      <c r="O20" s="822"/>
      <c r="P20" s="821" t="s">
        <v>715</v>
      </c>
      <c r="Q20" s="822"/>
      <c r="R20" s="821" t="s">
        <v>715</v>
      </c>
      <c r="S20" s="720"/>
      <c r="T20" s="822"/>
      <c r="U20" s="821" t="s">
        <v>365</v>
      </c>
      <c r="V20" s="822"/>
      <c r="W20" s="821" t="s">
        <v>365</v>
      </c>
      <c r="X20" s="822"/>
      <c r="Y20" s="212"/>
      <c r="Z20" s="213"/>
      <c r="AA20" s="213"/>
      <c r="AB20" s="213"/>
      <c r="AC20" s="214"/>
      <c r="AD20" s="214"/>
      <c r="AE20" s="214"/>
      <c r="AF20" s="214"/>
      <c r="AG20" s="214"/>
      <c r="AH20" s="214"/>
      <c r="AI20" s="214"/>
      <c r="AJ20" s="214">
        <v>3.3</v>
      </c>
      <c r="AK20" s="870"/>
      <c r="AL20" s="871"/>
      <c r="AM20" s="871"/>
      <c r="AN20" s="871"/>
      <c r="AO20" s="872"/>
      <c r="AP20" s="2"/>
      <c r="AQ20" s="161">
        <f t="shared" si="4"/>
        <v>3</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13.120000000000001</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4</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831</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1CD68053-D038-4CFB-85CB-A33648921C9F}">
      <formula1>"〇,"</formula1>
    </dataValidation>
    <dataValidation type="list" allowBlank="1" showInputMessage="1" showErrorMessage="1" sqref="N11:O34" xr:uid="{5B606B01-665C-4892-997F-6B750A11E8D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D3EDB19-0DBB-4730-A814-9EBD75BCDEFF}">
          <x14:formula1>
            <xm:f>'(参考)リスト'!$G$16:$G$19</xm:f>
          </x14:formula1>
          <xm:sqref>AM35:AO38</xm:sqref>
        </x14:dataValidation>
        <x14:dataValidation type="list" allowBlank="1" showInputMessage="1" showErrorMessage="1" xr:uid="{78A1FF37-50F4-43C5-8F5F-7887E39112E1}">
          <x14:formula1>
            <xm:f>'(参考)リスト'!$B$16:$B$21</xm:f>
          </x14:formula1>
          <xm:sqref>L11:M34</xm:sqref>
        </x14:dataValidation>
        <x14:dataValidation type="list" allowBlank="1" showInputMessage="1" showErrorMessage="1" xr:uid="{470242DA-121A-4194-8C66-699245A12CD5}">
          <x14:formula1>
            <xm:f>'(参考)リスト'!$E$16:$E$27</xm:f>
          </x14:formula1>
          <xm:sqref>R11:T34</xm:sqref>
        </x14:dataValidation>
        <x14:dataValidation type="list" allowBlank="1" showInputMessage="1" showErrorMessage="1" xr:uid="{2DFAAFA5-E3C9-4E88-AF20-005CEB5C188E}">
          <x14:formula1>
            <xm:f>'(参考)リスト'!$D$16:$D$18</xm:f>
          </x14:formula1>
          <xm:sqref>P11:Q34</xm:sqref>
        </x14:dataValidation>
        <x14:dataValidation type="list" allowBlank="1" showInputMessage="1" showErrorMessage="1" xr:uid="{684753F2-3A50-4EB0-A76A-83A667DFD839}">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5B30F-B494-420D-8E6E-4875CDF7706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9</v>
      </c>
      <c r="AW5" s="155">
        <f>R7</f>
        <v>5.8</v>
      </c>
      <c r="AX5" s="156" t="str">
        <f>AM35</f>
        <v>Ⅲ</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1</v>
      </c>
      <c r="BI5" s="156">
        <f>AI37</f>
        <v>1</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4.05</v>
      </c>
      <c r="BU5" s="156">
        <f>AI35</f>
        <v>4</v>
      </c>
      <c r="BV5" s="156">
        <f>AJ35</f>
        <v>9.5500000000000007</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9</v>
      </c>
      <c r="O7" s="887"/>
      <c r="P7" s="884" t="s">
        <v>320</v>
      </c>
      <c r="Q7" s="845"/>
      <c r="R7" s="888">
        <v>5.8</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722</v>
      </c>
      <c r="O11" s="822"/>
      <c r="P11" s="821" t="s">
        <v>715</v>
      </c>
      <c r="Q11" s="822"/>
      <c r="R11" s="831" t="s">
        <v>715</v>
      </c>
      <c r="S11" s="832"/>
      <c r="T11" s="832"/>
      <c r="U11" s="821" t="s">
        <v>260</v>
      </c>
      <c r="V11" s="822"/>
      <c r="W11" s="821" t="s">
        <v>365</v>
      </c>
      <c r="X11" s="822"/>
      <c r="Y11" s="212"/>
      <c r="Z11" s="213"/>
      <c r="AA11" s="213"/>
      <c r="AB11" s="213"/>
      <c r="AC11" s="214"/>
      <c r="AD11" s="214"/>
      <c r="AE11" s="214"/>
      <c r="AF11" s="214"/>
      <c r="AG11" s="214"/>
      <c r="AH11" s="214">
        <v>4.05</v>
      </c>
      <c r="AI11" s="214"/>
      <c r="AJ11" s="214"/>
      <c r="AK11" s="870"/>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722</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719</v>
      </c>
      <c r="O13" s="822"/>
      <c r="P13" s="821" t="s">
        <v>715</v>
      </c>
      <c r="Q13" s="822"/>
      <c r="R13" s="821" t="s">
        <v>715</v>
      </c>
      <c r="S13" s="720"/>
      <c r="T13" s="822"/>
      <c r="U13" s="821" t="s">
        <v>259</v>
      </c>
      <c r="V13" s="822"/>
      <c r="W13" s="821" t="s">
        <v>365</v>
      </c>
      <c r="X13" s="822"/>
      <c r="Y13" s="212"/>
      <c r="Z13" s="213"/>
      <c r="AA13" s="213"/>
      <c r="AB13" s="213"/>
      <c r="AC13" s="214"/>
      <c r="AD13" s="214"/>
      <c r="AE13" s="214"/>
      <c r="AF13" s="214"/>
      <c r="AG13" s="214"/>
      <c r="AH13" s="214"/>
      <c r="AI13" s="214"/>
      <c r="AJ13" s="214">
        <v>3.5</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720</v>
      </c>
      <c r="O14" s="822"/>
      <c r="P14" s="821" t="s">
        <v>715</v>
      </c>
      <c r="Q14" s="822"/>
      <c r="R14" s="821" t="s">
        <v>715</v>
      </c>
      <c r="S14" s="720"/>
      <c r="T14" s="822"/>
      <c r="U14" s="821" t="s">
        <v>259</v>
      </c>
      <c r="V14" s="822"/>
      <c r="W14" s="821" t="s">
        <v>365</v>
      </c>
      <c r="X14" s="822"/>
      <c r="Y14" s="212"/>
      <c r="Z14" s="213"/>
      <c r="AA14" s="213"/>
      <c r="AB14" s="213"/>
      <c r="AC14" s="214"/>
      <c r="AD14" s="214"/>
      <c r="AE14" s="214"/>
      <c r="AF14" s="214"/>
      <c r="AG14" s="214"/>
      <c r="AH14" s="214"/>
      <c r="AI14" s="214"/>
      <c r="AJ14" s="214">
        <v>1.5</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704</v>
      </c>
      <c r="O15" s="822"/>
      <c r="P15" s="821" t="s">
        <v>715</v>
      </c>
      <c r="Q15" s="822"/>
      <c r="R15" s="821" t="s">
        <v>715</v>
      </c>
      <c r="S15" s="720"/>
      <c r="T15" s="822"/>
      <c r="U15" s="821" t="s">
        <v>259</v>
      </c>
      <c r="V15" s="822"/>
      <c r="W15" s="821" t="s">
        <v>365</v>
      </c>
      <c r="X15" s="822"/>
      <c r="Y15" s="212"/>
      <c r="Z15" s="213"/>
      <c r="AA15" s="213"/>
      <c r="AB15" s="213"/>
      <c r="AC15" s="214"/>
      <c r="AD15" s="214"/>
      <c r="AE15" s="214"/>
      <c r="AF15" s="214"/>
      <c r="AG15" s="214"/>
      <c r="AH15" s="214"/>
      <c r="AI15" s="214"/>
      <c r="AJ15" s="214">
        <v>3.05</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721</v>
      </c>
      <c r="O16" s="822"/>
      <c r="P16" s="821" t="s">
        <v>705</v>
      </c>
      <c r="Q16" s="822"/>
      <c r="R16" s="821" t="s">
        <v>706</v>
      </c>
      <c r="S16" s="720"/>
      <c r="T16" s="822"/>
      <c r="U16" s="821" t="s">
        <v>259</v>
      </c>
      <c r="V16" s="822"/>
      <c r="W16" s="821" t="s">
        <v>365</v>
      </c>
      <c r="X16" s="822"/>
      <c r="Y16" s="212"/>
      <c r="Z16" s="213"/>
      <c r="AA16" s="213"/>
      <c r="AB16" s="213"/>
      <c r="AC16" s="214"/>
      <c r="AD16" s="214"/>
      <c r="AE16" s="214"/>
      <c r="AF16" s="214"/>
      <c r="AG16" s="214"/>
      <c r="AH16" s="214"/>
      <c r="AI16" s="214"/>
      <c r="AJ16" s="214"/>
      <c r="AK16" s="870" t="s">
        <v>697</v>
      </c>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721</v>
      </c>
      <c r="O17" s="822"/>
      <c r="P17" s="821" t="s">
        <v>715</v>
      </c>
      <c r="Q17" s="822"/>
      <c r="R17" s="821" t="s">
        <v>715</v>
      </c>
      <c r="S17" s="720"/>
      <c r="T17" s="822"/>
      <c r="U17" s="821" t="s">
        <v>259</v>
      </c>
      <c r="V17" s="822"/>
      <c r="W17" s="821" t="s">
        <v>365</v>
      </c>
      <c r="X17" s="822"/>
      <c r="Y17" s="212"/>
      <c r="Z17" s="213"/>
      <c r="AA17" s="213"/>
      <c r="AB17" s="213"/>
      <c r="AC17" s="214"/>
      <c r="AD17" s="214"/>
      <c r="AE17" s="214"/>
      <c r="AF17" s="214"/>
      <c r="AG17" s="214"/>
      <c r="AH17" s="214"/>
      <c r="AI17" s="214"/>
      <c r="AJ17" s="214">
        <v>1.5</v>
      </c>
      <c r="AK17" s="870"/>
      <c r="AL17" s="871"/>
      <c r="AM17" s="871"/>
      <c r="AN17" s="871"/>
      <c r="AO17" s="872"/>
      <c r="AP17" s="2"/>
      <c r="AQ17" s="161">
        <f t="shared" si="4"/>
        <v>3</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721</v>
      </c>
      <c r="O18" s="822"/>
      <c r="P18" s="821" t="s">
        <v>705</v>
      </c>
      <c r="Q18" s="822"/>
      <c r="R18" s="821" t="s">
        <v>706</v>
      </c>
      <c r="S18" s="720"/>
      <c r="T18" s="822"/>
      <c r="U18" s="821" t="s">
        <v>259</v>
      </c>
      <c r="V18" s="822"/>
      <c r="W18" s="821" t="s">
        <v>365</v>
      </c>
      <c r="X18" s="822"/>
      <c r="Y18" s="212"/>
      <c r="Z18" s="213"/>
      <c r="AA18" s="213"/>
      <c r="AB18" s="213"/>
      <c r="AC18" s="214"/>
      <c r="AD18" s="214"/>
      <c r="AE18" s="214"/>
      <c r="AF18" s="214"/>
      <c r="AG18" s="214"/>
      <c r="AH18" s="214"/>
      <c r="AI18" s="214"/>
      <c r="AJ18" s="214"/>
      <c r="AK18" s="870" t="s">
        <v>697</v>
      </c>
      <c r="AL18" s="871"/>
      <c r="AM18" s="871"/>
      <c r="AN18" s="871"/>
      <c r="AO18" s="872"/>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710</v>
      </c>
      <c r="O19" s="822"/>
      <c r="P19" s="821" t="s">
        <v>715</v>
      </c>
      <c r="Q19" s="822"/>
      <c r="R19" s="821" t="s">
        <v>715</v>
      </c>
      <c r="S19" s="720"/>
      <c r="T19" s="822"/>
      <c r="U19" s="821" t="s">
        <v>365</v>
      </c>
      <c r="V19" s="822"/>
      <c r="W19" s="821" t="s">
        <v>365</v>
      </c>
      <c r="X19" s="822"/>
      <c r="Y19" s="212"/>
      <c r="Z19" s="213"/>
      <c r="AA19" s="213"/>
      <c r="AB19" s="213"/>
      <c r="AC19" s="214"/>
      <c r="AD19" s="214"/>
      <c r="AE19" s="214"/>
      <c r="AF19" s="214"/>
      <c r="AG19" s="214"/>
      <c r="AH19" s="214"/>
      <c r="AI19" s="214">
        <v>4</v>
      </c>
      <c r="AJ19" s="214"/>
      <c r="AK19" s="870" t="s">
        <v>699</v>
      </c>
      <c r="AL19" s="871"/>
      <c r="AM19" s="871"/>
      <c r="AN19" s="871"/>
      <c r="AO19" s="872"/>
      <c r="AP19" s="2"/>
      <c r="AQ19" s="161">
        <f t="shared" si="4"/>
        <v>3</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4.05</v>
      </c>
      <c r="AI35" s="108">
        <f t="shared" si="13"/>
        <v>4</v>
      </c>
      <c r="AJ35" s="109">
        <f t="shared" si="13"/>
        <v>9.5500000000000007</v>
      </c>
      <c r="AK35" s="835" t="s">
        <v>456</v>
      </c>
      <c r="AL35" s="835"/>
      <c r="AM35" s="908" t="s">
        <v>260</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1</v>
      </c>
      <c r="AI37" s="906">
        <f t="shared" si="15"/>
        <v>1</v>
      </c>
      <c r="AJ37" s="906">
        <f>COUNTA(AJ11:AJ34)</f>
        <v>4</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834</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36F0E549-7F27-47F5-9BC5-DF5ECF6A79D8}">
      <formula1>"〇,"</formula1>
    </dataValidation>
    <dataValidation type="list" allowBlank="1" showInputMessage="1" showErrorMessage="1" sqref="N11:O34" xr:uid="{959382F6-E0F4-4E2F-848F-0291F093E06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79D7741-6E9A-4508-B41E-17CE61C40558}">
          <x14:formula1>
            <xm:f>'(参考)リスト'!$G$16:$G$19</xm:f>
          </x14:formula1>
          <xm:sqref>AM35:AO38</xm:sqref>
        </x14:dataValidation>
        <x14:dataValidation type="list" allowBlank="1" showInputMessage="1" showErrorMessage="1" xr:uid="{33C937F5-0E07-461C-8DCC-DB257A634848}">
          <x14:formula1>
            <xm:f>'(参考)リスト'!$B$16:$B$21</xm:f>
          </x14:formula1>
          <xm:sqref>L11:M34</xm:sqref>
        </x14:dataValidation>
        <x14:dataValidation type="list" allowBlank="1" showInputMessage="1" showErrorMessage="1" xr:uid="{6181A4C5-2746-4C86-AEE1-297CE6103156}">
          <x14:formula1>
            <xm:f>'(参考)リスト'!$E$16:$E$27</xm:f>
          </x14:formula1>
          <xm:sqref>R11:T34</xm:sqref>
        </x14:dataValidation>
        <x14:dataValidation type="list" allowBlank="1" showInputMessage="1" showErrorMessage="1" xr:uid="{7E14CF86-958C-498D-A87C-DD21C0B47BAC}">
          <x14:formula1>
            <xm:f>'(参考)リスト'!$D$16:$D$18</xm:f>
          </x14:formula1>
          <xm:sqref>P11:Q34</xm:sqref>
        </x14:dataValidation>
        <x14:dataValidation type="list" allowBlank="1" showInputMessage="1" showErrorMessage="1" xr:uid="{37175540-2460-4CEA-B169-F01EF62675BD}">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43CFF-A58C-4A86-B680-D04669BC018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10</v>
      </c>
      <c r="AW5" s="155">
        <f>R7</f>
        <v>5.95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1</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0.02</v>
      </c>
      <c r="BV5" s="156">
        <f>AJ35</f>
        <v>22.95</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10</v>
      </c>
      <c r="O7" s="887"/>
      <c r="P7" s="884" t="s">
        <v>320</v>
      </c>
      <c r="Q7" s="845"/>
      <c r="R7" s="888">
        <v>5.95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714</v>
      </c>
      <c r="O11" s="822"/>
      <c r="P11" s="821" t="s">
        <v>715</v>
      </c>
      <c r="Q11" s="822"/>
      <c r="R11" s="831" t="s">
        <v>716</v>
      </c>
      <c r="S11" s="832"/>
      <c r="T11" s="832"/>
      <c r="U11" s="821" t="s">
        <v>258</v>
      </c>
      <c r="V11" s="822"/>
      <c r="W11" s="821" t="s">
        <v>365</v>
      </c>
      <c r="X11" s="822"/>
      <c r="Y11" s="212"/>
      <c r="Z11" s="213"/>
      <c r="AA11" s="213"/>
      <c r="AB11" s="213"/>
      <c r="AC11" s="214"/>
      <c r="AD11" s="214"/>
      <c r="AE11" s="214"/>
      <c r="AF11" s="214"/>
      <c r="AG11" s="214"/>
      <c r="AH11" s="214"/>
      <c r="AI11" s="214">
        <v>0.02</v>
      </c>
      <c r="AJ11" s="214"/>
      <c r="AK11" s="870"/>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704</v>
      </c>
      <c r="O12" s="822"/>
      <c r="P12" s="821" t="s">
        <v>715</v>
      </c>
      <c r="Q12" s="822"/>
      <c r="R12" s="831" t="s">
        <v>715</v>
      </c>
      <c r="S12" s="832"/>
      <c r="T12" s="832"/>
      <c r="U12" s="821" t="s">
        <v>259</v>
      </c>
      <c r="V12" s="822"/>
      <c r="W12" s="821" t="s">
        <v>365</v>
      </c>
      <c r="X12" s="822"/>
      <c r="Y12" s="212"/>
      <c r="Z12" s="213"/>
      <c r="AA12" s="213"/>
      <c r="AB12" s="213"/>
      <c r="AC12" s="214"/>
      <c r="AD12" s="214"/>
      <c r="AE12" s="214"/>
      <c r="AF12" s="214"/>
      <c r="AG12" s="214"/>
      <c r="AH12" s="214"/>
      <c r="AI12" s="214"/>
      <c r="AJ12" s="214">
        <v>22.95</v>
      </c>
      <c r="AK12" s="870"/>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721</v>
      </c>
      <c r="O13" s="822"/>
      <c r="P13" s="821" t="s">
        <v>705</v>
      </c>
      <c r="Q13" s="822"/>
      <c r="R13" s="821" t="s">
        <v>706</v>
      </c>
      <c r="S13" s="720"/>
      <c r="T13" s="822"/>
      <c r="U13" s="821" t="s">
        <v>259</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721</v>
      </c>
      <c r="O14" s="822"/>
      <c r="P14" s="821" t="s">
        <v>705</v>
      </c>
      <c r="Q14" s="822"/>
      <c r="R14" s="821" t="s">
        <v>706</v>
      </c>
      <c r="S14" s="720"/>
      <c r="T14" s="822"/>
      <c r="U14" s="821" t="s">
        <v>259</v>
      </c>
      <c r="V14" s="822"/>
      <c r="W14" s="821" t="s">
        <v>365</v>
      </c>
      <c r="X14" s="822"/>
      <c r="Y14" s="212"/>
      <c r="Z14" s="213"/>
      <c r="AA14" s="213"/>
      <c r="AB14" s="213"/>
      <c r="AC14" s="214"/>
      <c r="AD14" s="214"/>
      <c r="AE14" s="214"/>
      <c r="AF14" s="214"/>
      <c r="AG14" s="214"/>
      <c r="AH14" s="214"/>
      <c r="AI14" s="214"/>
      <c r="AJ14" s="214"/>
      <c r="AK14" s="870" t="s">
        <v>697</v>
      </c>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c r="M15" s="822"/>
      <c r="N15" s="821"/>
      <c r="O15" s="822"/>
      <c r="P15" s="821"/>
      <c r="Q15" s="822"/>
      <c r="R15" s="821"/>
      <c r="S15" s="720"/>
      <c r="T15" s="822"/>
      <c r="U15" s="821"/>
      <c r="V15" s="822"/>
      <c r="W15" s="821"/>
      <c r="X15" s="822"/>
      <c r="Y15" s="212"/>
      <c r="Z15" s="213"/>
      <c r="AA15" s="213"/>
      <c r="AB15" s="213"/>
      <c r="AC15" s="214"/>
      <c r="AD15" s="214"/>
      <c r="AE15" s="214"/>
      <c r="AF15" s="214"/>
      <c r="AG15" s="214"/>
      <c r="AH15" s="214"/>
      <c r="AI15" s="214"/>
      <c r="AJ15" s="214"/>
      <c r="AK15" s="870"/>
      <c r="AL15" s="871"/>
      <c r="AM15" s="871"/>
      <c r="AN15" s="871"/>
      <c r="AO15" s="872"/>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0.02</v>
      </c>
      <c r="AJ35" s="109">
        <f t="shared" si="13"/>
        <v>22.95</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1</v>
      </c>
      <c r="AJ37" s="906">
        <f>COUNTA(AJ11:AJ34)</f>
        <v>1</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833</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E454CCDD-1143-4399-8A64-696F96DC359B}">
      <formula1>"〇,"</formula1>
    </dataValidation>
    <dataValidation type="list" allowBlank="1" showInputMessage="1" showErrorMessage="1" sqref="N11:O34" xr:uid="{7A90ADC3-E8B2-4090-AF07-D7935597FAD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2C06832-CDD5-42B2-A723-732E0F3BFDA3}">
          <x14:formula1>
            <xm:f>'(参考)リスト'!$G$16:$G$19</xm:f>
          </x14:formula1>
          <xm:sqref>AM35:AO38</xm:sqref>
        </x14:dataValidation>
        <x14:dataValidation type="list" allowBlank="1" showInputMessage="1" showErrorMessage="1" xr:uid="{8600BAEA-D51C-42D5-A1CE-2CC4C7FD948B}">
          <x14:formula1>
            <xm:f>'(参考)リスト'!$B$16:$B$21</xm:f>
          </x14:formula1>
          <xm:sqref>L11:M34</xm:sqref>
        </x14:dataValidation>
        <x14:dataValidation type="list" allowBlank="1" showInputMessage="1" showErrorMessage="1" xr:uid="{FB17A6AF-C9AD-49EE-B9C3-4F38F2851485}">
          <x14:formula1>
            <xm:f>'(参考)リスト'!$E$16:$E$27</xm:f>
          </x14:formula1>
          <xm:sqref>R11:T34</xm:sqref>
        </x14:dataValidation>
        <x14:dataValidation type="list" allowBlank="1" showInputMessage="1" showErrorMessage="1" xr:uid="{ACAC6975-25E7-45B4-B37A-7BEF22389548}">
          <x14:formula1>
            <xm:f>'(参考)リスト'!$D$16:$D$18</xm:f>
          </x14:formula1>
          <xm:sqref>P11:Q34</xm:sqref>
        </x14:dataValidation>
        <x14:dataValidation type="list" allowBlank="1" showInputMessage="1" showErrorMessage="1" xr:uid="{460A272F-67E8-46A4-8183-A2AAABA91642}">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A3B4-89E0-46F5-8F48-80F82DDAD45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11</v>
      </c>
      <c r="AW5" s="155">
        <f>R7</f>
        <v>5.9</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47.050000000000004</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11</v>
      </c>
      <c r="O7" s="887"/>
      <c r="P7" s="884" t="s">
        <v>320</v>
      </c>
      <c r="Q7" s="845"/>
      <c r="R7" s="888">
        <v>5.9</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704</v>
      </c>
      <c r="O11" s="822"/>
      <c r="P11" s="821" t="s">
        <v>715</v>
      </c>
      <c r="Q11" s="822"/>
      <c r="R11" s="831" t="s">
        <v>715</v>
      </c>
      <c r="S11" s="832"/>
      <c r="T11" s="832"/>
      <c r="U11" s="821" t="s">
        <v>259</v>
      </c>
      <c r="V11" s="822"/>
      <c r="W11" s="821" t="s">
        <v>365</v>
      </c>
      <c r="X11" s="822"/>
      <c r="Y11" s="212"/>
      <c r="Z11" s="213"/>
      <c r="AA11" s="213"/>
      <c r="AB11" s="213"/>
      <c r="AC11" s="214"/>
      <c r="AD11" s="214"/>
      <c r="AE11" s="214"/>
      <c r="AF11" s="214"/>
      <c r="AG11" s="214"/>
      <c r="AH11" s="214"/>
      <c r="AI11" s="214"/>
      <c r="AJ11" s="214">
        <v>44.84</v>
      </c>
      <c r="AK11" s="870"/>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725</v>
      </c>
      <c r="O12" s="822"/>
      <c r="P12" s="821" t="s">
        <v>715</v>
      </c>
      <c r="Q12" s="822"/>
      <c r="R12" s="831" t="s">
        <v>715</v>
      </c>
      <c r="S12" s="832"/>
      <c r="T12" s="832"/>
      <c r="U12" s="821" t="s">
        <v>259</v>
      </c>
      <c r="V12" s="822"/>
      <c r="W12" s="821" t="s">
        <v>365</v>
      </c>
      <c r="X12" s="822"/>
      <c r="Y12" s="212"/>
      <c r="Z12" s="213"/>
      <c r="AA12" s="213"/>
      <c r="AB12" s="213"/>
      <c r="AC12" s="214"/>
      <c r="AD12" s="214"/>
      <c r="AE12" s="214"/>
      <c r="AF12" s="214"/>
      <c r="AG12" s="214"/>
      <c r="AH12" s="214"/>
      <c r="AI12" s="214"/>
      <c r="AJ12" s="214">
        <v>0.7</v>
      </c>
      <c r="AK12" s="870"/>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714</v>
      </c>
      <c r="O13" s="822"/>
      <c r="P13" s="821" t="s">
        <v>715</v>
      </c>
      <c r="Q13" s="822"/>
      <c r="R13" s="821" t="s">
        <v>715</v>
      </c>
      <c r="S13" s="720"/>
      <c r="T13" s="822"/>
      <c r="U13" s="821" t="s">
        <v>259</v>
      </c>
      <c r="V13" s="822"/>
      <c r="W13" s="821" t="s">
        <v>365</v>
      </c>
      <c r="X13" s="822"/>
      <c r="Y13" s="212"/>
      <c r="Z13" s="213"/>
      <c r="AA13" s="213"/>
      <c r="AB13" s="213"/>
      <c r="AC13" s="214"/>
      <c r="AD13" s="214"/>
      <c r="AE13" s="214"/>
      <c r="AF13" s="214"/>
      <c r="AG13" s="214"/>
      <c r="AH13" s="214"/>
      <c r="AI13" s="214"/>
      <c r="AJ13" s="214">
        <v>1.5</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714</v>
      </c>
      <c r="O14" s="822"/>
      <c r="P14" s="821" t="s">
        <v>715</v>
      </c>
      <c r="Q14" s="822"/>
      <c r="R14" s="821" t="s">
        <v>716</v>
      </c>
      <c r="S14" s="720"/>
      <c r="T14" s="822"/>
      <c r="U14" s="821" t="s">
        <v>365</v>
      </c>
      <c r="V14" s="822"/>
      <c r="W14" s="821" t="s">
        <v>365</v>
      </c>
      <c r="X14" s="822"/>
      <c r="Y14" s="212"/>
      <c r="Z14" s="213"/>
      <c r="AA14" s="213"/>
      <c r="AB14" s="213"/>
      <c r="AC14" s="214"/>
      <c r="AD14" s="214"/>
      <c r="AE14" s="214"/>
      <c r="AF14" s="214"/>
      <c r="AG14" s="214"/>
      <c r="AH14" s="214"/>
      <c r="AI14" s="214"/>
      <c r="AJ14" s="214">
        <v>0.01</v>
      </c>
      <c r="AK14" s="870"/>
      <c r="AL14" s="871"/>
      <c r="AM14" s="871"/>
      <c r="AN14" s="871"/>
      <c r="AO14" s="872"/>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c r="M15" s="822"/>
      <c r="N15" s="821"/>
      <c r="O15" s="822"/>
      <c r="P15" s="821"/>
      <c r="Q15" s="822"/>
      <c r="R15" s="821"/>
      <c r="S15" s="720"/>
      <c r="T15" s="822"/>
      <c r="U15" s="821"/>
      <c r="V15" s="822"/>
      <c r="W15" s="821"/>
      <c r="X15" s="822"/>
      <c r="Y15" s="212"/>
      <c r="Z15" s="213"/>
      <c r="AA15" s="213"/>
      <c r="AB15" s="213"/>
      <c r="AC15" s="214"/>
      <c r="AD15" s="214"/>
      <c r="AE15" s="214"/>
      <c r="AF15" s="214"/>
      <c r="AG15" s="214"/>
      <c r="AH15" s="214"/>
      <c r="AI15" s="214"/>
      <c r="AJ15" s="214"/>
      <c r="AK15" s="870"/>
      <c r="AL15" s="871"/>
      <c r="AM15" s="871"/>
      <c r="AN15" s="871"/>
      <c r="AO15" s="872"/>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47.050000000000004</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4</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831</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61FF56E1-E670-4D36-9BD7-F6629A5BA981}">
      <formula1>"〇,"</formula1>
    </dataValidation>
    <dataValidation type="list" allowBlank="1" showInputMessage="1" showErrorMessage="1" sqref="N11:O34" xr:uid="{6646A69C-24C1-4212-B0C3-A762409EA2C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ECB038-804E-498B-BF33-17ECA2E6A873}">
          <x14:formula1>
            <xm:f>'(参考)リスト'!$G$16:$G$19</xm:f>
          </x14:formula1>
          <xm:sqref>AM35:AO38</xm:sqref>
        </x14:dataValidation>
        <x14:dataValidation type="list" allowBlank="1" showInputMessage="1" showErrorMessage="1" xr:uid="{225EFD88-CC2E-4656-9210-6C310B81A406}">
          <x14:formula1>
            <xm:f>'(参考)リスト'!$B$16:$B$21</xm:f>
          </x14:formula1>
          <xm:sqref>L11:M34</xm:sqref>
        </x14:dataValidation>
        <x14:dataValidation type="list" allowBlank="1" showInputMessage="1" showErrorMessage="1" xr:uid="{02ADF1CF-AF11-4CE9-B2D7-43DB86350DD2}">
          <x14:formula1>
            <xm:f>'(参考)リスト'!$E$16:$E$27</xm:f>
          </x14:formula1>
          <xm:sqref>R11:T34</xm:sqref>
        </x14:dataValidation>
        <x14:dataValidation type="list" allowBlank="1" showInputMessage="1" showErrorMessage="1" xr:uid="{F95C222B-A8E7-401F-BA6E-8F998DD51A1F}">
          <x14:formula1>
            <xm:f>'(参考)リスト'!$D$16:$D$18</xm:f>
          </x14:formula1>
          <xm:sqref>P11:Q34</xm:sqref>
        </x14:dataValidation>
        <x14:dataValidation type="list" allowBlank="1" showInputMessage="1" showErrorMessage="1" xr:uid="{EDE2B74F-7434-4BB9-AFE4-1A53B3602684}">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6645-C252-41ED-A8EE-88B7678E514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12</v>
      </c>
      <c r="AW5" s="155">
        <f>R7</f>
        <v>5.85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0.6</v>
      </c>
      <c r="BR5" s="156">
        <f>AF35</f>
        <v>0</v>
      </c>
      <c r="BS5" s="156">
        <f>AG35</f>
        <v>0</v>
      </c>
      <c r="BT5" s="156">
        <f>AH35</f>
        <v>0</v>
      </c>
      <c r="BU5" s="156">
        <f>AI35</f>
        <v>0</v>
      </c>
      <c r="BV5" s="156">
        <f>AJ35</f>
        <v>2.65</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12</v>
      </c>
      <c r="O7" s="887"/>
      <c r="P7" s="884" t="s">
        <v>320</v>
      </c>
      <c r="Q7" s="845"/>
      <c r="R7" s="888">
        <v>5.85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722</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725</v>
      </c>
      <c r="O12" s="822"/>
      <c r="P12" s="821" t="s">
        <v>715</v>
      </c>
      <c r="Q12" s="822"/>
      <c r="R12" s="831" t="s">
        <v>715</v>
      </c>
      <c r="S12" s="832"/>
      <c r="T12" s="832"/>
      <c r="U12" s="821" t="s">
        <v>259</v>
      </c>
      <c r="V12" s="822"/>
      <c r="W12" s="821" t="s">
        <v>365</v>
      </c>
      <c r="X12" s="822"/>
      <c r="Y12" s="212"/>
      <c r="Z12" s="213"/>
      <c r="AA12" s="213"/>
      <c r="AB12" s="213"/>
      <c r="AC12" s="214"/>
      <c r="AD12" s="214"/>
      <c r="AE12" s="214"/>
      <c r="AF12" s="214"/>
      <c r="AG12" s="214"/>
      <c r="AH12" s="214"/>
      <c r="AI12" s="214"/>
      <c r="AJ12" s="214">
        <v>1.2</v>
      </c>
      <c r="AK12" s="870"/>
      <c r="AL12" s="871"/>
      <c r="AM12" s="871"/>
      <c r="AN12" s="871"/>
      <c r="AO12" s="872"/>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721</v>
      </c>
      <c r="O13" s="822"/>
      <c r="P13" s="821" t="s">
        <v>705</v>
      </c>
      <c r="Q13" s="822"/>
      <c r="R13" s="821" t="s">
        <v>706</v>
      </c>
      <c r="S13" s="720"/>
      <c r="T13" s="822"/>
      <c r="U13" s="821" t="s">
        <v>259</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719</v>
      </c>
      <c r="O14" s="822"/>
      <c r="P14" s="821" t="s">
        <v>705</v>
      </c>
      <c r="Q14" s="822"/>
      <c r="R14" s="821" t="s">
        <v>716</v>
      </c>
      <c r="S14" s="720"/>
      <c r="T14" s="822"/>
      <c r="U14" s="821" t="s">
        <v>258</v>
      </c>
      <c r="V14" s="822"/>
      <c r="W14" s="821" t="s">
        <v>365</v>
      </c>
      <c r="X14" s="822"/>
      <c r="Y14" s="212"/>
      <c r="Z14" s="213"/>
      <c r="AA14" s="213"/>
      <c r="AB14" s="213"/>
      <c r="AC14" s="214"/>
      <c r="AD14" s="214"/>
      <c r="AE14" s="214">
        <v>0.6</v>
      </c>
      <c r="AF14" s="214"/>
      <c r="AG14" s="214"/>
      <c r="AH14" s="214"/>
      <c r="AI14" s="214"/>
      <c r="AJ14" s="214"/>
      <c r="AK14" s="870"/>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714</v>
      </c>
      <c r="O15" s="822"/>
      <c r="P15" s="821" t="s">
        <v>715</v>
      </c>
      <c r="Q15" s="822"/>
      <c r="R15" s="821" t="s">
        <v>715</v>
      </c>
      <c r="S15" s="720"/>
      <c r="T15" s="822"/>
      <c r="U15" s="821" t="s">
        <v>259</v>
      </c>
      <c r="V15" s="822"/>
      <c r="W15" s="821" t="s">
        <v>365</v>
      </c>
      <c r="X15" s="822"/>
      <c r="Y15" s="212"/>
      <c r="Z15" s="213"/>
      <c r="AA15" s="213"/>
      <c r="AB15" s="213"/>
      <c r="AC15" s="214"/>
      <c r="AD15" s="214"/>
      <c r="AE15" s="214"/>
      <c r="AF15" s="214"/>
      <c r="AG15" s="214"/>
      <c r="AH15" s="214"/>
      <c r="AI15" s="214"/>
      <c r="AJ15" s="214">
        <v>1.45</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0.6</v>
      </c>
      <c r="AF35" s="108">
        <f t="shared" ref="AF35:AJ35" si="13">SUM(AF11:AF34)</f>
        <v>0</v>
      </c>
      <c r="AG35" s="108">
        <f t="shared" si="13"/>
        <v>0</v>
      </c>
      <c r="AH35" s="108">
        <f t="shared" si="13"/>
        <v>0</v>
      </c>
      <c r="AI35" s="108">
        <f t="shared" si="13"/>
        <v>0</v>
      </c>
      <c r="AJ35" s="109">
        <f t="shared" si="13"/>
        <v>2.65</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0</v>
      </c>
      <c r="AG37" s="906">
        <f t="shared" si="15"/>
        <v>0</v>
      </c>
      <c r="AH37" s="906">
        <f t="shared" si="15"/>
        <v>0</v>
      </c>
      <c r="AI37" s="906">
        <f t="shared" si="15"/>
        <v>0</v>
      </c>
      <c r="AJ37" s="906">
        <f>COUNTA(AJ11:AJ34)</f>
        <v>2</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6396BA1E-25B7-40D4-9F3F-CF0BE8C284A1}">
      <formula1>"〇,"</formula1>
    </dataValidation>
    <dataValidation type="list" allowBlank="1" showInputMessage="1" showErrorMessage="1" sqref="N11:O34" xr:uid="{8EA0D432-F394-44C0-BB4C-17AFA82C276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BA01CB4-64D1-48AA-8AE8-4D46D470887E}">
          <x14:formula1>
            <xm:f>'(参考)リスト'!$G$16:$G$19</xm:f>
          </x14:formula1>
          <xm:sqref>AM35:AO38</xm:sqref>
        </x14:dataValidation>
        <x14:dataValidation type="list" allowBlank="1" showInputMessage="1" showErrorMessage="1" xr:uid="{071A1FB2-29E9-41ED-8A35-7B78713CD258}">
          <x14:formula1>
            <xm:f>'(参考)リスト'!$B$16:$B$21</xm:f>
          </x14:formula1>
          <xm:sqref>L11:M34</xm:sqref>
        </x14:dataValidation>
        <x14:dataValidation type="list" allowBlank="1" showInputMessage="1" showErrorMessage="1" xr:uid="{6AE1EE2E-8BA3-4C56-A03E-898DC52C8806}">
          <x14:formula1>
            <xm:f>'(参考)リスト'!$E$16:$E$27</xm:f>
          </x14:formula1>
          <xm:sqref>R11:T34</xm:sqref>
        </x14:dataValidation>
        <x14:dataValidation type="list" allowBlank="1" showInputMessage="1" showErrorMessage="1" xr:uid="{E07FF0ED-5127-4FC8-8F58-B05C2636FEAA}">
          <x14:formula1>
            <xm:f>'(参考)リスト'!$D$16:$D$18</xm:f>
          </x14:formula1>
          <xm:sqref>P11:Q34</xm:sqref>
        </x14:dataValidation>
        <x14:dataValidation type="list" allowBlank="1" showInputMessage="1" showErrorMessage="1" xr:uid="{C1B42861-9F9F-4F94-8D8C-1D97CD02DF98}">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49DF-D313-4AA3-854E-5C3F67E1B67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13</v>
      </c>
      <c r="AW5" s="155">
        <f>R7</f>
        <v>4.5999999999999996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1</v>
      </c>
      <c r="BG5" s="156">
        <f t="shared" si="1"/>
        <v>0</v>
      </c>
      <c r="BH5" s="156">
        <f t="shared" si="1"/>
        <v>0</v>
      </c>
      <c r="BI5" s="156">
        <f>AI37</f>
        <v>1</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1.6</v>
      </c>
      <c r="BR5" s="156">
        <f>AF35</f>
        <v>0.9</v>
      </c>
      <c r="BS5" s="156">
        <f>AG35</f>
        <v>0</v>
      </c>
      <c r="BT5" s="156">
        <f>AH35</f>
        <v>0</v>
      </c>
      <c r="BU5" s="156">
        <f>AI35</f>
        <v>3.85</v>
      </c>
      <c r="BV5" s="156">
        <f>AJ35</f>
        <v>0</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13</v>
      </c>
      <c r="O7" s="887"/>
      <c r="P7" s="884" t="s">
        <v>320</v>
      </c>
      <c r="Q7" s="845"/>
      <c r="R7" s="888">
        <v>4.5999999999999996</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710</v>
      </c>
      <c r="O11" s="822"/>
      <c r="P11" s="821" t="s">
        <v>715</v>
      </c>
      <c r="Q11" s="822"/>
      <c r="R11" s="831" t="s">
        <v>715</v>
      </c>
      <c r="S11" s="832"/>
      <c r="T11" s="832"/>
      <c r="U11" s="821" t="s">
        <v>259</v>
      </c>
      <c r="V11" s="822"/>
      <c r="W11" s="821" t="s">
        <v>365</v>
      </c>
      <c r="X11" s="822"/>
      <c r="Y11" s="212"/>
      <c r="Z11" s="213"/>
      <c r="AA11" s="213"/>
      <c r="AB11" s="213"/>
      <c r="AC11" s="214"/>
      <c r="AD11" s="214"/>
      <c r="AE11" s="214"/>
      <c r="AF11" s="214"/>
      <c r="AG11" s="214"/>
      <c r="AH11" s="214"/>
      <c r="AI11" s="214">
        <v>3.85</v>
      </c>
      <c r="AJ11" s="214"/>
      <c r="AK11" s="870" t="s">
        <v>699</v>
      </c>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722</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714</v>
      </c>
      <c r="O13" s="822"/>
      <c r="P13" s="821" t="s">
        <v>705</v>
      </c>
      <c r="Q13" s="822"/>
      <c r="R13" s="821" t="s">
        <v>706</v>
      </c>
      <c r="S13" s="720"/>
      <c r="T13" s="822"/>
      <c r="U13" s="821" t="s">
        <v>258</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704</v>
      </c>
      <c r="O14" s="822"/>
      <c r="P14" s="821" t="s">
        <v>705</v>
      </c>
      <c r="Q14" s="822"/>
      <c r="R14" s="821" t="s">
        <v>716</v>
      </c>
      <c r="S14" s="720"/>
      <c r="T14" s="822"/>
      <c r="U14" s="821" t="s">
        <v>365</v>
      </c>
      <c r="V14" s="822"/>
      <c r="W14" s="821" t="s">
        <v>365</v>
      </c>
      <c r="X14" s="822"/>
      <c r="Y14" s="212"/>
      <c r="Z14" s="213"/>
      <c r="AA14" s="213"/>
      <c r="AB14" s="213"/>
      <c r="AC14" s="214"/>
      <c r="AD14" s="214"/>
      <c r="AE14" s="214">
        <v>1.6</v>
      </c>
      <c r="AF14" s="214"/>
      <c r="AG14" s="214"/>
      <c r="AH14" s="214"/>
      <c r="AI14" s="214"/>
      <c r="AJ14" s="214"/>
      <c r="AK14" s="870"/>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710</v>
      </c>
      <c r="O15" s="822"/>
      <c r="P15" s="821" t="s">
        <v>705</v>
      </c>
      <c r="Q15" s="822"/>
      <c r="R15" s="821" t="s">
        <v>723</v>
      </c>
      <c r="S15" s="720"/>
      <c r="T15" s="822"/>
      <c r="U15" s="821" t="s">
        <v>365</v>
      </c>
      <c r="V15" s="822"/>
      <c r="W15" s="821" t="s">
        <v>365</v>
      </c>
      <c r="X15" s="822"/>
      <c r="Y15" s="212"/>
      <c r="Z15" s="213"/>
      <c r="AA15" s="213"/>
      <c r="AB15" s="213"/>
      <c r="AC15" s="214"/>
      <c r="AD15" s="214"/>
      <c r="AE15" s="214"/>
      <c r="AF15" s="214">
        <v>0.9</v>
      </c>
      <c r="AG15" s="214"/>
      <c r="AH15" s="214"/>
      <c r="AI15" s="214"/>
      <c r="AJ15" s="214"/>
      <c r="AK15" s="870" t="s">
        <v>700</v>
      </c>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1.6</v>
      </c>
      <c r="AF35" s="108">
        <f t="shared" ref="AF35:AJ35" si="13">SUM(AF11:AF34)</f>
        <v>0.9</v>
      </c>
      <c r="AG35" s="108">
        <f t="shared" si="13"/>
        <v>0</v>
      </c>
      <c r="AH35" s="108">
        <f t="shared" si="13"/>
        <v>0</v>
      </c>
      <c r="AI35" s="108">
        <f t="shared" si="13"/>
        <v>3.85</v>
      </c>
      <c r="AJ35" s="109">
        <f t="shared" si="13"/>
        <v>0</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1</v>
      </c>
      <c r="AG37" s="906">
        <f t="shared" si="15"/>
        <v>0</v>
      </c>
      <c r="AH37" s="906">
        <f t="shared" si="15"/>
        <v>0</v>
      </c>
      <c r="AI37" s="906">
        <f t="shared" si="15"/>
        <v>1</v>
      </c>
      <c r="AJ37" s="906">
        <f>COUNTA(AJ11:AJ34)</f>
        <v>0</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835</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C1E0151F-F7EC-4B5C-8790-1F7F47B333DF}">
      <formula1>"〇,"</formula1>
    </dataValidation>
    <dataValidation type="list" allowBlank="1" showInputMessage="1" showErrorMessage="1" sqref="N11:O34" xr:uid="{E8C28DC6-DFAA-46C3-B1C0-8D26F7D5AC6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4814CF-ABB4-4252-A150-E886BD7B8D38}">
          <x14:formula1>
            <xm:f>'(参考)リスト'!$G$16:$G$19</xm:f>
          </x14:formula1>
          <xm:sqref>AM35:AO38</xm:sqref>
        </x14:dataValidation>
        <x14:dataValidation type="list" allowBlank="1" showInputMessage="1" showErrorMessage="1" xr:uid="{C339C572-EF6E-4369-860E-715904C5B40F}">
          <x14:formula1>
            <xm:f>'(参考)リスト'!$B$16:$B$21</xm:f>
          </x14:formula1>
          <xm:sqref>L11:M34</xm:sqref>
        </x14:dataValidation>
        <x14:dataValidation type="list" allowBlank="1" showInputMessage="1" showErrorMessage="1" xr:uid="{9B71FA9B-2A1C-444F-8F02-90AF9DBE2948}">
          <x14:formula1>
            <xm:f>'(参考)リスト'!$E$16:$E$27</xm:f>
          </x14:formula1>
          <xm:sqref>R11:T34</xm:sqref>
        </x14:dataValidation>
        <x14:dataValidation type="list" allowBlank="1" showInputMessage="1" showErrorMessage="1" xr:uid="{C97F251D-D271-4D38-A96E-87F327A4C0D6}">
          <x14:formula1>
            <xm:f>'(参考)リスト'!$D$16:$D$18</xm:f>
          </x14:formula1>
          <xm:sqref>P11:Q34</xm:sqref>
        </x14:dataValidation>
        <x14:dataValidation type="list" allowBlank="1" showInputMessage="1" showErrorMessage="1" xr:uid="{03C9B88A-4AF0-49E0-84D9-C205D8C1405D}">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84DA-B8A1-42BD-B8D2-790EA0CE812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14</v>
      </c>
      <c r="AW5" s="155">
        <f>R7</f>
        <v>4.3499999999999996</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1.5</v>
      </c>
      <c r="BR5" s="156">
        <f>AF35</f>
        <v>0</v>
      </c>
      <c r="BS5" s="156">
        <f>AG35</f>
        <v>0</v>
      </c>
      <c r="BT5" s="156">
        <f>AH35</f>
        <v>0</v>
      </c>
      <c r="BU5" s="156">
        <f>AI35</f>
        <v>0</v>
      </c>
      <c r="BV5" s="156">
        <f>AJ35</f>
        <v>0.73</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14</v>
      </c>
      <c r="O7" s="887"/>
      <c r="P7" s="884" t="s">
        <v>320</v>
      </c>
      <c r="Q7" s="845"/>
      <c r="R7" s="888">
        <v>4.3499999999999996</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714</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721</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719</v>
      </c>
      <c r="O13" s="822"/>
      <c r="P13" s="821" t="s">
        <v>715</v>
      </c>
      <c r="Q13" s="822"/>
      <c r="R13" s="821" t="s">
        <v>716</v>
      </c>
      <c r="S13" s="720"/>
      <c r="T13" s="822"/>
      <c r="U13" s="821" t="s">
        <v>259</v>
      </c>
      <c r="V13" s="822"/>
      <c r="W13" s="821" t="s">
        <v>365</v>
      </c>
      <c r="X13" s="822"/>
      <c r="Y13" s="212"/>
      <c r="Z13" s="213"/>
      <c r="AA13" s="213"/>
      <c r="AB13" s="213"/>
      <c r="AC13" s="214"/>
      <c r="AD13" s="214"/>
      <c r="AE13" s="214"/>
      <c r="AF13" s="214"/>
      <c r="AG13" s="214"/>
      <c r="AH13" s="214"/>
      <c r="AI13" s="214"/>
      <c r="AJ13" s="214">
        <v>0.03</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704</v>
      </c>
      <c r="O14" s="822"/>
      <c r="P14" s="821" t="s">
        <v>705</v>
      </c>
      <c r="Q14" s="822"/>
      <c r="R14" s="821" t="s">
        <v>716</v>
      </c>
      <c r="S14" s="720"/>
      <c r="T14" s="822"/>
      <c r="U14" s="821" t="s">
        <v>258</v>
      </c>
      <c r="V14" s="822"/>
      <c r="W14" s="821" t="s">
        <v>365</v>
      </c>
      <c r="X14" s="822"/>
      <c r="Y14" s="212"/>
      <c r="Z14" s="213"/>
      <c r="AA14" s="213"/>
      <c r="AB14" s="213"/>
      <c r="AC14" s="214"/>
      <c r="AD14" s="214"/>
      <c r="AE14" s="214">
        <v>1.5</v>
      </c>
      <c r="AF14" s="214"/>
      <c r="AG14" s="214"/>
      <c r="AH14" s="214"/>
      <c r="AI14" s="214"/>
      <c r="AJ14" s="214"/>
      <c r="AK14" s="870"/>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710</v>
      </c>
      <c r="O15" s="822"/>
      <c r="P15" s="821" t="s">
        <v>705</v>
      </c>
      <c r="Q15" s="822"/>
      <c r="R15" s="821" t="s">
        <v>706</v>
      </c>
      <c r="S15" s="720"/>
      <c r="T15" s="822"/>
      <c r="U15" s="821" t="s">
        <v>258</v>
      </c>
      <c r="V15" s="822"/>
      <c r="W15" s="821" t="s">
        <v>365</v>
      </c>
      <c r="X15" s="822"/>
      <c r="Y15" s="212"/>
      <c r="Z15" s="213"/>
      <c r="AA15" s="213"/>
      <c r="AB15" s="213"/>
      <c r="AC15" s="214"/>
      <c r="AD15" s="214"/>
      <c r="AE15" s="214"/>
      <c r="AF15" s="214"/>
      <c r="AG15" s="214"/>
      <c r="AH15" s="214"/>
      <c r="AI15" s="214"/>
      <c r="AJ15" s="214"/>
      <c r="AK15" s="870" t="s">
        <v>697</v>
      </c>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725</v>
      </c>
      <c r="O16" s="822"/>
      <c r="P16" s="821" t="s">
        <v>715</v>
      </c>
      <c r="Q16" s="822"/>
      <c r="R16" s="821" t="s">
        <v>715</v>
      </c>
      <c r="S16" s="720"/>
      <c r="T16" s="822"/>
      <c r="U16" s="821" t="s">
        <v>259</v>
      </c>
      <c r="V16" s="822"/>
      <c r="W16" s="821" t="s">
        <v>365</v>
      </c>
      <c r="X16" s="822"/>
      <c r="Y16" s="212"/>
      <c r="Z16" s="213"/>
      <c r="AA16" s="213"/>
      <c r="AB16" s="213"/>
      <c r="AC16" s="214"/>
      <c r="AD16" s="214"/>
      <c r="AE16" s="214"/>
      <c r="AF16" s="214"/>
      <c r="AG16" s="214"/>
      <c r="AH16" s="214"/>
      <c r="AI16" s="214"/>
      <c r="AJ16" s="214">
        <v>0.7</v>
      </c>
      <c r="AK16" s="870"/>
      <c r="AL16" s="871"/>
      <c r="AM16" s="871"/>
      <c r="AN16" s="871"/>
      <c r="AO16" s="872"/>
      <c r="AP16" s="2"/>
      <c r="AQ16" s="161">
        <f t="shared" si="4"/>
        <v>3</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1.5</v>
      </c>
      <c r="AF35" s="108">
        <f t="shared" ref="AF35:AJ35" si="13">SUM(AF11:AF34)</f>
        <v>0</v>
      </c>
      <c r="AG35" s="108">
        <f t="shared" si="13"/>
        <v>0</v>
      </c>
      <c r="AH35" s="108">
        <f t="shared" si="13"/>
        <v>0</v>
      </c>
      <c r="AI35" s="108">
        <f t="shared" si="13"/>
        <v>0</v>
      </c>
      <c r="AJ35" s="109">
        <f t="shared" si="13"/>
        <v>0.73</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0</v>
      </c>
      <c r="AG37" s="906">
        <f t="shared" si="15"/>
        <v>0</v>
      </c>
      <c r="AH37" s="906">
        <f t="shared" si="15"/>
        <v>0</v>
      </c>
      <c r="AI37" s="906">
        <f t="shared" si="15"/>
        <v>0</v>
      </c>
      <c r="AJ37" s="906">
        <f>COUNTA(AJ11:AJ34)</f>
        <v>2</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58E78C89-9E65-40F5-B53E-0856F3DB68D1}">
      <formula1>"〇,"</formula1>
    </dataValidation>
    <dataValidation type="list" allowBlank="1" showInputMessage="1" showErrorMessage="1" sqref="N11:O34" xr:uid="{649A66A4-E4FB-4B3C-ADFF-FFCFAF8D7FB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2C2D59-D4A6-4893-AF61-1142D6A185DE}">
          <x14:formula1>
            <xm:f>'(参考)リスト'!$G$16:$G$19</xm:f>
          </x14:formula1>
          <xm:sqref>AM35:AO38</xm:sqref>
        </x14:dataValidation>
        <x14:dataValidation type="list" allowBlank="1" showInputMessage="1" showErrorMessage="1" xr:uid="{6ABB1514-8296-4D92-8972-E5D242DB8AFC}">
          <x14:formula1>
            <xm:f>'(参考)リスト'!$B$16:$B$21</xm:f>
          </x14:formula1>
          <xm:sqref>L11:M34</xm:sqref>
        </x14:dataValidation>
        <x14:dataValidation type="list" allowBlank="1" showInputMessage="1" showErrorMessage="1" xr:uid="{84584472-05D9-4F5D-A0EE-13CE8E1998F5}">
          <x14:formula1>
            <xm:f>'(参考)リスト'!$E$16:$E$27</xm:f>
          </x14:formula1>
          <xm:sqref>R11:T34</xm:sqref>
        </x14:dataValidation>
        <x14:dataValidation type="list" allowBlank="1" showInputMessage="1" showErrorMessage="1" xr:uid="{CD371D57-F5C9-40E5-B9A4-34633D9A56F0}">
          <x14:formula1>
            <xm:f>'(参考)リスト'!$D$16:$D$18</xm:f>
          </x14:formula1>
          <xm:sqref>P11:Q34</xm:sqref>
        </x14:dataValidation>
        <x14:dataValidation type="list" allowBlank="1" showInputMessage="1" showErrorMessage="1" xr:uid="{F471283D-DAA6-43DF-A428-4AD625A71176}">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704F-97FC-48D5-A0A8-0022AB26355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15</v>
      </c>
      <c r="AW5" s="155">
        <f>R7</f>
        <v>6.2</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0.2</v>
      </c>
      <c r="BR5" s="156">
        <f>AF35</f>
        <v>0</v>
      </c>
      <c r="BS5" s="156">
        <f>AG35</f>
        <v>0</v>
      </c>
      <c r="BT5" s="156">
        <f>AH35</f>
        <v>0</v>
      </c>
      <c r="BU5" s="156">
        <f>AI35</f>
        <v>0</v>
      </c>
      <c r="BV5" s="156">
        <f>AJ35</f>
        <v>3.25</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15</v>
      </c>
      <c r="O7" s="887"/>
      <c r="P7" s="884" t="s">
        <v>320</v>
      </c>
      <c r="Q7" s="845"/>
      <c r="R7" s="888">
        <v>6.2</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704</v>
      </c>
      <c r="O11" s="822"/>
      <c r="P11" s="821" t="s">
        <v>715</v>
      </c>
      <c r="Q11" s="822"/>
      <c r="R11" s="831" t="s">
        <v>715</v>
      </c>
      <c r="S11" s="832"/>
      <c r="T11" s="832"/>
      <c r="U11" s="821" t="s">
        <v>259</v>
      </c>
      <c r="V11" s="822"/>
      <c r="W11" s="821" t="s">
        <v>365</v>
      </c>
      <c r="X11" s="822"/>
      <c r="Y11" s="212"/>
      <c r="Z11" s="213"/>
      <c r="AA11" s="213"/>
      <c r="AB11" s="213"/>
      <c r="AC11" s="214"/>
      <c r="AD11" s="214"/>
      <c r="AE11" s="214"/>
      <c r="AF11" s="214"/>
      <c r="AG11" s="214"/>
      <c r="AH11" s="214"/>
      <c r="AI11" s="214"/>
      <c r="AJ11" s="214">
        <v>2</v>
      </c>
      <c r="AK11" s="870"/>
      <c r="AL11" s="871"/>
      <c r="AM11" s="871"/>
      <c r="AN11" s="871"/>
      <c r="AO11" s="872"/>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714</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722</v>
      </c>
      <c r="O13" s="822"/>
      <c r="P13" s="821" t="s">
        <v>705</v>
      </c>
      <c r="Q13" s="822"/>
      <c r="R13" s="821" t="s">
        <v>706</v>
      </c>
      <c r="S13" s="720"/>
      <c r="T13" s="822"/>
      <c r="U13" s="821" t="s">
        <v>258</v>
      </c>
      <c r="V13" s="822"/>
      <c r="W13" s="821" t="s">
        <v>365</v>
      </c>
      <c r="X13" s="822"/>
      <c r="Y13" s="212"/>
      <c r="Z13" s="213"/>
      <c r="AA13" s="213"/>
      <c r="AB13" s="213"/>
      <c r="AC13" s="214"/>
      <c r="AD13" s="214"/>
      <c r="AE13" s="214"/>
      <c r="AF13" s="214"/>
      <c r="AG13" s="214"/>
      <c r="AH13" s="214"/>
      <c r="AI13" s="214"/>
      <c r="AJ13" s="214"/>
      <c r="AK13" s="870" t="s">
        <v>697</v>
      </c>
      <c r="AL13" s="871"/>
      <c r="AM13" s="871"/>
      <c r="AN13" s="871"/>
      <c r="AO13" s="872"/>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710</v>
      </c>
      <c r="O14" s="822"/>
      <c r="P14" s="821" t="s">
        <v>705</v>
      </c>
      <c r="Q14" s="822"/>
      <c r="R14" s="821" t="s">
        <v>706</v>
      </c>
      <c r="S14" s="720"/>
      <c r="T14" s="822"/>
      <c r="U14" s="821" t="s">
        <v>258</v>
      </c>
      <c r="V14" s="822"/>
      <c r="W14" s="821" t="s">
        <v>365</v>
      </c>
      <c r="X14" s="822"/>
      <c r="Y14" s="212"/>
      <c r="Z14" s="213"/>
      <c r="AA14" s="213"/>
      <c r="AB14" s="213"/>
      <c r="AC14" s="214"/>
      <c r="AD14" s="214"/>
      <c r="AE14" s="214"/>
      <c r="AF14" s="214"/>
      <c r="AG14" s="214"/>
      <c r="AH14" s="214"/>
      <c r="AI14" s="214"/>
      <c r="AJ14" s="214"/>
      <c r="AK14" s="870" t="s">
        <v>697</v>
      </c>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725</v>
      </c>
      <c r="O15" s="822"/>
      <c r="P15" s="821" t="s">
        <v>715</v>
      </c>
      <c r="Q15" s="822"/>
      <c r="R15" s="821" t="s">
        <v>715</v>
      </c>
      <c r="S15" s="720"/>
      <c r="T15" s="822"/>
      <c r="U15" s="821" t="s">
        <v>259</v>
      </c>
      <c r="V15" s="822"/>
      <c r="W15" s="821" t="s">
        <v>365</v>
      </c>
      <c r="X15" s="822"/>
      <c r="Y15" s="212"/>
      <c r="Z15" s="213"/>
      <c r="AA15" s="213"/>
      <c r="AB15" s="213"/>
      <c r="AC15" s="214"/>
      <c r="AD15" s="214"/>
      <c r="AE15" s="214"/>
      <c r="AF15" s="214"/>
      <c r="AG15" s="214"/>
      <c r="AH15" s="214"/>
      <c r="AI15" s="214"/>
      <c r="AJ15" s="214">
        <v>1.25</v>
      </c>
      <c r="AK15" s="870"/>
      <c r="AL15" s="871"/>
      <c r="AM15" s="871"/>
      <c r="AN15" s="871"/>
      <c r="AO15" s="872"/>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704</v>
      </c>
      <c r="O16" s="822"/>
      <c r="P16" s="821" t="s">
        <v>705</v>
      </c>
      <c r="Q16" s="822"/>
      <c r="R16" s="821" t="s">
        <v>716</v>
      </c>
      <c r="S16" s="720"/>
      <c r="T16" s="822"/>
      <c r="U16" s="821" t="s">
        <v>365</v>
      </c>
      <c r="V16" s="822"/>
      <c r="W16" s="821" t="s">
        <v>365</v>
      </c>
      <c r="X16" s="822"/>
      <c r="Y16" s="212"/>
      <c r="Z16" s="213"/>
      <c r="AA16" s="213"/>
      <c r="AB16" s="213"/>
      <c r="AC16" s="214"/>
      <c r="AD16" s="214"/>
      <c r="AE16" s="214">
        <v>0.2</v>
      </c>
      <c r="AF16" s="214"/>
      <c r="AG16" s="214"/>
      <c r="AH16" s="214"/>
      <c r="AI16" s="214"/>
      <c r="AJ16" s="214"/>
      <c r="AK16" s="870"/>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0.2</v>
      </c>
      <c r="AF35" s="108">
        <f t="shared" ref="AF35:AJ35" si="13">SUM(AF11:AF34)</f>
        <v>0</v>
      </c>
      <c r="AG35" s="108">
        <f t="shared" si="13"/>
        <v>0</v>
      </c>
      <c r="AH35" s="108">
        <f t="shared" si="13"/>
        <v>0</v>
      </c>
      <c r="AI35" s="108">
        <f t="shared" si="13"/>
        <v>0</v>
      </c>
      <c r="AJ35" s="109">
        <f t="shared" si="13"/>
        <v>3.25</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0</v>
      </c>
      <c r="AE37" s="906">
        <f t="shared" si="15"/>
        <v>1</v>
      </c>
      <c r="AF37" s="906">
        <f t="shared" si="15"/>
        <v>0</v>
      </c>
      <c r="AG37" s="906">
        <f t="shared" si="15"/>
        <v>0</v>
      </c>
      <c r="AH37" s="906">
        <f t="shared" si="15"/>
        <v>0</v>
      </c>
      <c r="AI37" s="906">
        <f t="shared" si="15"/>
        <v>0</v>
      </c>
      <c r="AJ37" s="906">
        <f>COUNTA(AJ11:AJ34)</f>
        <v>2</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832</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8F439BEC-05F9-440D-93B1-52270C19BB47}">
      <formula1>"〇,"</formula1>
    </dataValidation>
    <dataValidation type="list" allowBlank="1" showInputMessage="1" showErrorMessage="1" sqref="N11:O34" xr:uid="{1BE24A02-ABB3-43B7-9DAB-9BF6275AA32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229A13-5F57-4AD5-90EC-214A1DCCEE61}">
          <x14:formula1>
            <xm:f>'(参考)リスト'!$G$16:$G$19</xm:f>
          </x14:formula1>
          <xm:sqref>AM35:AO38</xm:sqref>
        </x14:dataValidation>
        <x14:dataValidation type="list" allowBlank="1" showInputMessage="1" showErrorMessage="1" xr:uid="{3770239B-07E2-47B6-BA54-1A97549CD3B0}">
          <x14:formula1>
            <xm:f>'(参考)リスト'!$B$16:$B$21</xm:f>
          </x14:formula1>
          <xm:sqref>L11:M34</xm:sqref>
        </x14:dataValidation>
        <x14:dataValidation type="list" allowBlank="1" showInputMessage="1" showErrorMessage="1" xr:uid="{1B900ABA-B341-4C9B-BDA0-DCE382ED6072}">
          <x14:formula1>
            <xm:f>'(参考)リスト'!$E$16:$E$27</xm:f>
          </x14:formula1>
          <xm:sqref>R11:T34</xm:sqref>
        </x14:dataValidation>
        <x14:dataValidation type="list" allowBlank="1" showInputMessage="1" showErrorMessage="1" xr:uid="{7688A755-417A-49F9-BFEA-79057AAACD62}">
          <x14:formula1>
            <xm:f>'(参考)リスト'!$D$16:$D$18</xm:f>
          </x14:formula1>
          <xm:sqref>P11:Q34</xm:sqref>
        </x14:dataValidation>
        <x14:dataValidation type="list" allowBlank="1" showInputMessage="1" showErrorMessage="1" xr:uid="{A0C9CB4D-DA97-4D1A-A7C1-65A93E99800F}">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C65B7-C107-4358-AC18-7467C5868E6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f>N7</f>
        <v>16</v>
      </c>
      <c r="AW5" s="155">
        <f>R7</f>
        <v>5.9</v>
      </c>
      <c r="AX5" s="156" t="str">
        <f>AM35</f>
        <v>Ⅲ</v>
      </c>
      <c r="AY5" s="156" t="str">
        <f>IF(Y37&gt;0,Y37,"")</f>
        <v/>
      </c>
      <c r="AZ5" s="156" t="str">
        <f>IF(Y37&gt;0,"",IF(Z37&gt;0,Z37,""))</f>
        <v/>
      </c>
      <c r="BA5" s="156" t="str">
        <f>IF(Y37+Z37&gt;0,"",IF(AA37&gt;0,AA37,""))</f>
        <v/>
      </c>
      <c r="BB5" s="156" t="str">
        <f>IF(Y37+Z37+AA37&gt;0,"",IF(AB37&gt;0,AB37,""))</f>
        <v/>
      </c>
      <c r="BC5" s="156">
        <f t="shared" ref="BC5" si="0">AC37</f>
        <v>0</v>
      </c>
      <c r="BD5" s="156">
        <f>AD37</f>
        <v>2</v>
      </c>
      <c r="BE5" s="156">
        <f>AE37</f>
        <v>1</v>
      </c>
      <c r="BF5" s="156">
        <f t="shared" ref="BF5:BH5" si="1">AF37</f>
        <v>2</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1.01</v>
      </c>
      <c r="BQ5" s="156">
        <f t="shared" si="3"/>
        <v>0.06</v>
      </c>
      <c r="BR5" s="156">
        <f>AF35</f>
        <v>0.47000000000000003</v>
      </c>
      <c r="BS5" s="156">
        <f>AG35</f>
        <v>0</v>
      </c>
      <c r="BT5" s="156">
        <f>AH35</f>
        <v>0</v>
      </c>
      <c r="BU5" s="156">
        <f>AI35</f>
        <v>0</v>
      </c>
      <c r="BV5" s="156">
        <f>AJ35</f>
        <v>2.35</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v>16</v>
      </c>
      <c r="O7" s="887"/>
      <c r="P7" s="884" t="s">
        <v>320</v>
      </c>
      <c r="Q7" s="845"/>
      <c r="R7" s="888">
        <v>5.9</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703</v>
      </c>
      <c r="M11" s="822"/>
      <c r="N11" s="821" t="s">
        <v>710</v>
      </c>
      <c r="O11" s="822"/>
      <c r="P11" s="821" t="s">
        <v>705</v>
      </c>
      <c r="Q11" s="822"/>
      <c r="R11" s="831" t="s">
        <v>706</v>
      </c>
      <c r="S11" s="832"/>
      <c r="T11" s="832"/>
      <c r="U11" s="821" t="s">
        <v>258</v>
      </c>
      <c r="V11" s="822"/>
      <c r="W11" s="821" t="s">
        <v>365</v>
      </c>
      <c r="X11" s="822"/>
      <c r="Y11" s="212"/>
      <c r="Z11" s="213"/>
      <c r="AA11" s="213"/>
      <c r="AB11" s="213"/>
      <c r="AC11" s="214"/>
      <c r="AD11" s="214"/>
      <c r="AE11" s="214"/>
      <c r="AF11" s="214"/>
      <c r="AG11" s="214"/>
      <c r="AH11" s="214"/>
      <c r="AI11" s="214"/>
      <c r="AJ11" s="214"/>
      <c r="AK11" s="870" t="s">
        <v>697</v>
      </c>
      <c r="AL11" s="871"/>
      <c r="AM11" s="871"/>
      <c r="AN11" s="871"/>
      <c r="AO11" s="872"/>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t="s">
        <v>703</v>
      </c>
      <c r="M12" s="822"/>
      <c r="N12" s="821" t="s">
        <v>722</v>
      </c>
      <c r="O12" s="822"/>
      <c r="P12" s="821" t="s">
        <v>705</v>
      </c>
      <c r="Q12" s="822"/>
      <c r="R12" s="831" t="s">
        <v>706</v>
      </c>
      <c r="S12" s="832"/>
      <c r="T12" s="832"/>
      <c r="U12" s="821" t="s">
        <v>258</v>
      </c>
      <c r="V12" s="822"/>
      <c r="W12" s="821" t="s">
        <v>365</v>
      </c>
      <c r="X12" s="822"/>
      <c r="Y12" s="212"/>
      <c r="Z12" s="213"/>
      <c r="AA12" s="213"/>
      <c r="AB12" s="213"/>
      <c r="AC12" s="214"/>
      <c r="AD12" s="214"/>
      <c r="AE12" s="214"/>
      <c r="AF12" s="214"/>
      <c r="AG12" s="214"/>
      <c r="AH12" s="214"/>
      <c r="AI12" s="214"/>
      <c r="AJ12" s="214"/>
      <c r="AK12" s="870" t="s">
        <v>697</v>
      </c>
      <c r="AL12" s="871"/>
      <c r="AM12" s="871"/>
      <c r="AN12" s="871"/>
      <c r="AO12" s="872"/>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t="s">
        <v>703</v>
      </c>
      <c r="M13" s="822"/>
      <c r="N13" s="821" t="s">
        <v>714</v>
      </c>
      <c r="O13" s="822"/>
      <c r="P13" s="821" t="s">
        <v>715</v>
      </c>
      <c r="Q13" s="822"/>
      <c r="R13" s="821" t="s">
        <v>715</v>
      </c>
      <c r="S13" s="720"/>
      <c r="T13" s="822"/>
      <c r="U13" s="821" t="s">
        <v>259</v>
      </c>
      <c r="V13" s="822"/>
      <c r="W13" s="821" t="s">
        <v>365</v>
      </c>
      <c r="X13" s="822"/>
      <c r="Y13" s="212"/>
      <c r="Z13" s="213"/>
      <c r="AA13" s="213"/>
      <c r="AB13" s="213"/>
      <c r="AC13" s="214"/>
      <c r="AD13" s="214"/>
      <c r="AE13" s="214"/>
      <c r="AF13" s="214"/>
      <c r="AG13" s="214"/>
      <c r="AH13" s="214"/>
      <c r="AI13" s="214"/>
      <c r="AJ13" s="214">
        <v>2.35</v>
      </c>
      <c r="AK13" s="870"/>
      <c r="AL13" s="871"/>
      <c r="AM13" s="871"/>
      <c r="AN13" s="871"/>
      <c r="AO13" s="872"/>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t="s">
        <v>703</v>
      </c>
      <c r="M14" s="822"/>
      <c r="N14" s="821" t="s">
        <v>704</v>
      </c>
      <c r="O14" s="822"/>
      <c r="P14" s="821" t="s">
        <v>705</v>
      </c>
      <c r="Q14" s="822"/>
      <c r="R14" s="821" t="s">
        <v>706</v>
      </c>
      <c r="S14" s="720"/>
      <c r="T14" s="822"/>
      <c r="U14" s="821" t="s">
        <v>259</v>
      </c>
      <c r="V14" s="822"/>
      <c r="W14" s="821" t="s">
        <v>365</v>
      </c>
      <c r="X14" s="822"/>
      <c r="Y14" s="212"/>
      <c r="Z14" s="213"/>
      <c r="AA14" s="213"/>
      <c r="AB14" s="213"/>
      <c r="AC14" s="214"/>
      <c r="AD14" s="214">
        <v>0.91</v>
      </c>
      <c r="AE14" s="214"/>
      <c r="AF14" s="214"/>
      <c r="AG14" s="214"/>
      <c r="AH14" s="214"/>
      <c r="AI14" s="214"/>
      <c r="AJ14" s="214"/>
      <c r="AK14" s="870"/>
      <c r="AL14" s="871"/>
      <c r="AM14" s="871"/>
      <c r="AN14" s="871"/>
      <c r="AO14" s="872"/>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t="s">
        <v>703</v>
      </c>
      <c r="M15" s="822"/>
      <c r="N15" s="821" t="s">
        <v>710</v>
      </c>
      <c r="O15" s="822"/>
      <c r="P15" s="821" t="s">
        <v>705</v>
      </c>
      <c r="Q15" s="822"/>
      <c r="R15" s="821" t="s">
        <v>706</v>
      </c>
      <c r="S15" s="720"/>
      <c r="T15" s="822"/>
      <c r="U15" s="821" t="s">
        <v>259</v>
      </c>
      <c r="V15" s="822"/>
      <c r="W15" s="821" t="s">
        <v>365</v>
      </c>
      <c r="X15" s="822"/>
      <c r="Y15" s="212"/>
      <c r="Z15" s="213"/>
      <c r="AA15" s="213"/>
      <c r="AB15" s="213"/>
      <c r="AC15" s="214"/>
      <c r="AD15" s="214"/>
      <c r="AE15" s="214"/>
      <c r="AF15" s="214">
        <v>0.45</v>
      </c>
      <c r="AG15" s="214"/>
      <c r="AH15" s="214"/>
      <c r="AI15" s="214"/>
      <c r="AJ15" s="214"/>
      <c r="AK15" s="870"/>
      <c r="AL15" s="871"/>
      <c r="AM15" s="871"/>
      <c r="AN15" s="871"/>
      <c r="AO15" s="872"/>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t="s">
        <v>703</v>
      </c>
      <c r="M16" s="822"/>
      <c r="N16" s="821" t="s">
        <v>710</v>
      </c>
      <c r="O16" s="822"/>
      <c r="P16" s="821" t="s">
        <v>705</v>
      </c>
      <c r="Q16" s="822"/>
      <c r="R16" s="821" t="s">
        <v>706</v>
      </c>
      <c r="S16" s="720"/>
      <c r="T16" s="822"/>
      <c r="U16" s="821" t="s">
        <v>259</v>
      </c>
      <c r="V16" s="822"/>
      <c r="W16" s="821" t="s">
        <v>365</v>
      </c>
      <c r="X16" s="822"/>
      <c r="Y16" s="212"/>
      <c r="Z16" s="213"/>
      <c r="AA16" s="213"/>
      <c r="AB16" s="213"/>
      <c r="AC16" s="214"/>
      <c r="AD16" s="214">
        <v>0.1</v>
      </c>
      <c r="AE16" s="214"/>
      <c r="AF16" s="214"/>
      <c r="AG16" s="214"/>
      <c r="AH16" s="214"/>
      <c r="AI16" s="214"/>
      <c r="AJ16" s="214"/>
      <c r="AK16" s="870"/>
      <c r="AL16" s="871"/>
      <c r="AM16" s="871"/>
      <c r="AN16" s="871"/>
      <c r="AO16" s="872"/>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t="s">
        <v>703</v>
      </c>
      <c r="M17" s="822"/>
      <c r="N17" s="821" t="s">
        <v>719</v>
      </c>
      <c r="O17" s="822"/>
      <c r="P17" s="821" t="s">
        <v>705</v>
      </c>
      <c r="Q17" s="822"/>
      <c r="R17" s="821" t="s">
        <v>706</v>
      </c>
      <c r="S17" s="720"/>
      <c r="T17" s="822"/>
      <c r="U17" s="821" t="s">
        <v>258</v>
      </c>
      <c r="V17" s="822"/>
      <c r="W17" s="821" t="s">
        <v>365</v>
      </c>
      <c r="X17" s="822"/>
      <c r="Y17" s="212"/>
      <c r="Z17" s="213"/>
      <c r="AA17" s="213"/>
      <c r="AB17" s="213"/>
      <c r="AC17" s="214"/>
      <c r="AD17" s="214"/>
      <c r="AE17" s="214"/>
      <c r="AF17" s="214"/>
      <c r="AG17" s="214"/>
      <c r="AH17" s="214"/>
      <c r="AI17" s="214"/>
      <c r="AJ17" s="214"/>
      <c r="AK17" s="870" t="s">
        <v>697</v>
      </c>
      <c r="AL17" s="871"/>
      <c r="AM17" s="871"/>
      <c r="AN17" s="871"/>
      <c r="AO17" s="872"/>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t="s">
        <v>703</v>
      </c>
      <c r="M18" s="822"/>
      <c r="N18" s="821" t="s">
        <v>704</v>
      </c>
      <c r="O18" s="822"/>
      <c r="P18" s="821" t="s">
        <v>705</v>
      </c>
      <c r="Q18" s="822"/>
      <c r="R18" s="821" t="s">
        <v>723</v>
      </c>
      <c r="S18" s="720"/>
      <c r="T18" s="822"/>
      <c r="U18" s="821" t="s">
        <v>259</v>
      </c>
      <c r="V18" s="822"/>
      <c r="W18" s="821" t="s">
        <v>365</v>
      </c>
      <c r="X18" s="822"/>
      <c r="Y18" s="212"/>
      <c r="Z18" s="213"/>
      <c r="AA18" s="213"/>
      <c r="AB18" s="213"/>
      <c r="AC18" s="214"/>
      <c r="AD18" s="214"/>
      <c r="AE18" s="214"/>
      <c r="AF18" s="214">
        <v>0.02</v>
      </c>
      <c r="AG18" s="214"/>
      <c r="AH18" s="214"/>
      <c r="AI18" s="214"/>
      <c r="AJ18" s="214"/>
      <c r="AK18" s="870"/>
      <c r="AL18" s="871"/>
      <c r="AM18" s="871"/>
      <c r="AN18" s="871"/>
      <c r="AO18" s="872"/>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t="s">
        <v>703</v>
      </c>
      <c r="M19" s="822"/>
      <c r="N19" s="821" t="s">
        <v>721</v>
      </c>
      <c r="O19" s="822"/>
      <c r="P19" s="821" t="s">
        <v>705</v>
      </c>
      <c r="Q19" s="822"/>
      <c r="R19" s="821" t="s">
        <v>706</v>
      </c>
      <c r="S19" s="720"/>
      <c r="T19" s="822"/>
      <c r="U19" s="821" t="s">
        <v>259</v>
      </c>
      <c r="V19" s="822"/>
      <c r="W19" s="821" t="s">
        <v>365</v>
      </c>
      <c r="X19" s="822"/>
      <c r="Y19" s="212"/>
      <c r="Z19" s="213"/>
      <c r="AA19" s="213"/>
      <c r="AB19" s="213"/>
      <c r="AC19" s="214"/>
      <c r="AD19" s="214"/>
      <c r="AE19" s="214"/>
      <c r="AF19" s="214"/>
      <c r="AG19" s="214"/>
      <c r="AH19" s="214"/>
      <c r="AI19" s="214"/>
      <c r="AJ19" s="214"/>
      <c r="AK19" s="870" t="s">
        <v>697</v>
      </c>
      <c r="AL19" s="871"/>
      <c r="AM19" s="871"/>
      <c r="AN19" s="871"/>
      <c r="AO19" s="872"/>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t="s">
        <v>703</v>
      </c>
      <c r="M20" s="822"/>
      <c r="N20" s="821" t="s">
        <v>713</v>
      </c>
      <c r="O20" s="822"/>
      <c r="P20" s="821" t="s">
        <v>705</v>
      </c>
      <c r="Q20" s="822"/>
      <c r="R20" s="821" t="s">
        <v>706</v>
      </c>
      <c r="S20" s="720"/>
      <c r="T20" s="822"/>
      <c r="U20" s="821" t="s">
        <v>365</v>
      </c>
      <c r="V20" s="822"/>
      <c r="W20" s="821" t="s">
        <v>365</v>
      </c>
      <c r="X20" s="822"/>
      <c r="Y20" s="212"/>
      <c r="Z20" s="213"/>
      <c r="AA20" s="213"/>
      <c r="AB20" s="213"/>
      <c r="AC20" s="214"/>
      <c r="AD20" s="214"/>
      <c r="AE20" s="214">
        <v>0.06</v>
      </c>
      <c r="AF20" s="214"/>
      <c r="AG20" s="214"/>
      <c r="AH20" s="214"/>
      <c r="AI20" s="214"/>
      <c r="AJ20" s="214"/>
      <c r="AK20" s="870"/>
      <c r="AL20" s="871"/>
      <c r="AM20" s="871"/>
      <c r="AN20" s="871"/>
      <c r="AO20" s="872"/>
      <c r="AP20" s="2"/>
      <c r="AQ20" s="161">
        <f t="shared" si="4"/>
        <v>2</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1.01</v>
      </c>
      <c r="AE35" s="108">
        <f>SUM(AE11:AE34)</f>
        <v>0.06</v>
      </c>
      <c r="AF35" s="108">
        <f t="shared" ref="AF35:AJ35" si="13">SUM(AF11:AF34)</f>
        <v>0.47000000000000003</v>
      </c>
      <c r="AG35" s="108">
        <f t="shared" si="13"/>
        <v>0</v>
      </c>
      <c r="AH35" s="108">
        <f t="shared" si="13"/>
        <v>0</v>
      </c>
      <c r="AI35" s="108">
        <f t="shared" si="13"/>
        <v>0</v>
      </c>
      <c r="AJ35" s="109">
        <f t="shared" si="13"/>
        <v>2.35</v>
      </c>
      <c r="AK35" s="835" t="s">
        <v>456</v>
      </c>
      <c r="AL35" s="835"/>
      <c r="AM35" s="908" t="s">
        <v>260</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0</v>
      </c>
      <c r="AB37" s="906">
        <f t="shared" si="14"/>
        <v>0</v>
      </c>
      <c r="AC37" s="906">
        <f>COUNTA(AC11:AC34)</f>
        <v>0</v>
      </c>
      <c r="AD37" s="906">
        <f t="shared" ref="AD37:AI37" si="15">COUNTA(AD11:AD34)</f>
        <v>2</v>
      </c>
      <c r="AE37" s="906">
        <f t="shared" si="15"/>
        <v>1</v>
      </c>
      <c r="AF37" s="906">
        <f t="shared" si="15"/>
        <v>2</v>
      </c>
      <c r="AG37" s="906">
        <f t="shared" si="15"/>
        <v>0</v>
      </c>
      <c r="AH37" s="906">
        <f t="shared" si="15"/>
        <v>0</v>
      </c>
      <c r="AI37" s="906">
        <f t="shared" si="15"/>
        <v>0</v>
      </c>
      <c r="AJ37" s="906">
        <f>COUNTA(AJ11:AJ34)</f>
        <v>1</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836</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7D5D678C-69AA-45EA-B4B0-68D6A368C739}">
      <formula1>"〇,"</formula1>
    </dataValidation>
    <dataValidation type="list" allowBlank="1" showInputMessage="1" showErrorMessage="1" sqref="N11:O34" xr:uid="{286A81B8-E1BE-456A-A416-F5A26EA27FB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021AA5A-08CE-4C91-B969-2618C7355D79}">
          <x14:formula1>
            <xm:f>'(参考)リスト'!$G$16:$G$19</xm:f>
          </x14:formula1>
          <xm:sqref>AM35:AO38</xm:sqref>
        </x14:dataValidation>
        <x14:dataValidation type="list" allowBlank="1" showInputMessage="1" showErrorMessage="1" xr:uid="{416A7119-A7C1-46BE-9276-3DCFFF81FAB0}">
          <x14:formula1>
            <xm:f>'(参考)リスト'!$B$16:$B$21</xm:f>
          </x14:formula1>
          <xm:sqref>L11:M34</xm:sqref>
        </x14:dataValidation>
        <x14:dataValidation type="list" allowBlank="1" showInputMessage="1" showErrorMessage="1" xr:uid="{D7393D11-B35F-42DC-99DD-C52ACBBAC27F}">
          <x14:formula1>
            <xm:f>'(参考)リスト'!$E$16:$E$27</xm:f>
          </x14:formula1>
          <xm:sqref>R11:T34</xm:sqref>
        </x14:dataValidation>
        <x14:dataValidation type="list" allowBlank="1" showInputMessage="1" showErrorMessage="1" xr:uid="{77EF0A12-338D-4917-9053-EEB7563C454E}">
          <x14:formula1>
            <xm:f>'(参考)リスト'!$D$16:$D$18</xm:f>
          </x14:formula1>
          <xm:sqref>P11:Q34</xm:sqref>
        </x14:dataValidation>
        <x14:dataValidation type="list" allowBlank="1" showInputMessage="1" showErrorMessage="1" xr:uid="{EB60D3EC-28D0-44FB-82E1-BD53EA2E4813}">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134D-471F-4187-A4E5-8D1348BBF31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49" t="s">
        <v>502</v>
      </c>
      <c r="AV1" s="858" t="s">
        <v>403</v>
      </c>
      <c r="AW1" s="858"/>
      <c r="AX1" s="858"/>
      <c r="AY1" s="859" t="s">
        <v>46</v>
      </c>
      <c r="AZ1" s="859"/>
      <c r="BA1" s="859"/>
      <c r="BB1" s="859"/>
      <c r="BC1" s="859"/>
      <c r="BD1" s="859"/>
      <c r="BE1" s="859"/>
      <c r="BF1" s="859"/>
      <c r="BG1" s="859"/>
      <c r="BH1" s="859"/>
      <c r="BI1" s="859"/>
      <c r="BJ1" s="859"/>
      <c r="BK1" s="859" t="s">
        <v>45</v>
      </c>
      <c r="BL1" s="859"/>
      <c r="BM1" s="859"/>
      <c r="BN1" s="859"/>
      <c r="BO1" s="859"/>
      <c r="BP1" s="859"/>
      <c r="BQ1" s="859"/>
      <c r="BR1" s="859"/>
      <c r="BS1" s="859"/>
      <c r="BT1" s="859"/>
      <c r="BU1" s="859"/>
      <c r="BV1" s="859"/>
      <c r="BW1" s="848"/>
      <c r="BX1" s="848"/>
      <c r="BY1" s="848"/>
      <c r="BZ1" s="848"/>
      <c r="CA1" s="848"/>
      <c r="CB1" s="848"/>
      <c r="CC1" s="848"/>
      <c r="CD1" s="848"/>
      <c r="CE1" s="848"/>
      <c r="CF1" s="848"/>
      <c r="CG1" s="848"/>
      <c r="CH1" s="848"/>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50"/>
      <c r="AV2" s="858" t="s">
        <v>402</v>
      </c>
      <c r="AW2" s="860" t="s">
        <v>401</v>
      </c>
      <c r="AX2" s="860" t="s">
        <v>457</v>
      </c>
      <c r="AY2" s="859" t="s">
        <v>503</v>
      </c>
      <c r="AZ2" s="859"/>
      <c r="BA2" s="859"/>
      <c r="BB2" s="859"/>
      <c r="BC2" s="859"/>
      <c r="BD2" s="859"/>
      <c r="BE2" s="859"/>
      <c r="BF2" s="859"/>
      <c r="BG2" s="859"/>
      <c r="BH2" s="859"/>
      <c r="BI2" s="859"/>
      <c r="BJ2" s="859"/>
      <c r="BK2" s="859" t="s">
        <v>44</v>
      </c>
      <c r="BL2" s="859"/>
      <c r="BM2" s="859"/>
      <c r="BN2" s="859"/>
      <c r="BO2" s="859" t="s">
        <v>43</v>
      </c>
      <c r="BP2" s="859"/>
      <c r="BQ2" s="859"/>
      <c r="BR2" s="859"/>
      <c r="BS2" s="859"/>
      <c r="BT2" s="859"/>
      <c r="BU2" s="859"/>
      <c r="BV2" s="859"/>
      <c r="BW2" s="867"/>
      <c r="BX2" s="867"/>
      <c r="BY2" s="867"/>
      <c r="BZ2" s="867"/>
      <c r="CA2" s="848"/>
      <c r="CB2" s="848"/>
      <c r="CC2" s="848"/>
      <c r="CD2" s="848"/>
      <c r="CE2" s="848"/>
      <c r="CF2" s="848"/>
      <c r="CG2" s="848"/>
      <c r="CH2" s="848"/>
    </row>
    <row r="3" spans="1:86" ht="24.95" customHeight="1" x14ac:dyDescent="0.15">
      <c r="A3" s="2"/>
      <c r="B3" s="567" t="s">
        <v>318</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P3" s="39"/>
      <c r="AQ3" s="3"/>
      <c r="AR3" s="3"/>
      <c r="AS3" s="3"/>
      <c r="AT3" s="3"/>
      <c r="AU3" s="850"/>
      <c r="AV3" s="858"/>
      <c r="AW3" s="860"/>
      <c r="AX3" s="860"/>
      <c r="AY3" s="859" t="s">
        <v>42</v>
      </c>
      <c r="AZ3" s="859"/>
      <c r="BA3" s="859"/>
      <c r="BB3" s="859"/>
      <c r="BC3" s="859" t="s">
        <v>41</v>
      </c>
      <c r="BD3" s="859"/>
      <c r="BE3" s="859"/>
      <c r="BF3" s="859"/>
      <c r="BG3" s="859" t="s">
        <v>40</v>
      </c>
      <c r="BH3" s="859"/>
      <c r="BI3" s="859"/>
      <c r="BJ3" s="859"/>
      <c r="BK3" s="859" t="s">
        <v>236</v>
      </c>
      <c r="BL3" s="859"/>
      <c r="BM3" s="859"/>
      <c r="BN3" s="859"/>
      <c r="BO3" s="859" t="s">
        <v>41</v>
      </c>
      <c r="BP3" s="859"/>
      <c r="BQ3" s="859"/>
      <c r="BR3" s="859"/>
      <c r="BS3" s="859" t="s">
        <v>40</v>
      </c>
      <c r="BT3" s="859"/>
      <c r="BU3" s="859"/>
      <c r="BV3" s="859"/>
      <c r="BW3" s="848"/>
      <c r="BX3" s="848"/>
      <c r="BY3" s="848"/>
      <c r="BZ3" s="848"/>
      <c r="CA3" s="848"/>
      <c r="CB3" s="848"/>
      <c r="CC3" s="848"/>
      <c r="CD3" s="848"/>
      <c r="CE3" s="848"/>
      <c r="CF3" s="848"/>
      <c r="CG3" s="848"/>
      <c r="CH3" s="848"/>
    </row>
    <row r="4" spans="1:86" ht="18" customHeight="1" x14ac:dyDescent="0.15">
      <c r="A4" s="2"/>
      <c r="B4" s="632" t="s">
        <v>17</v>
      </c>
      <c r="C4" s="632"/>
      <c r="D4" s="632"/>
      <c r="E4" s="826" t="s">
        <v>586</v>
      </c>
      <c r="F4" s="827"/>
      <c r="G4" s="827"/>
      <c r="H4" s="827"/>
      <c r="I4" s="827"/>
      <c r="J4" s="828"/>
      <c r="K4" s="477" t="s">
        <v>18</v>
      </c>
      <c r="L4" s="477"/>
      <c r="M4" s="477"/>
      <c r="N4" s="829" t="s">
        <v>590</v>
      </c>
      <c r="O4" s="830"/>
      <c r="P4" s="830"/>
      <c r="Q4" s="830"/>
      <c r="R4" s="830"/>
      <c r="S4" s="830"/>
      <c r="T4" s="265" t="s">
        <v>213</v>
      </c>
      <c r="U4" s="266"/>
      <c r="V4" s="266"/>
      <c r="W4" s="266"/>
      <c r="X4" s="267"/>
      <c r="Y4" s="891" t="s">
        <v>596</v>
      </c>
      <c r="Z4" s="892"/>
      <c r="AA4" s="892"/>
      <c r="AB4" s="892"/>
      <c r="AC4" s="892"/>
      <c r="AD4" s="892"/>
      <c r="AE4" s="892"/>
      <c r="AF4" s="892"/>
      <c r="AG4" s="265" t="s">
        <v>185</v>
      </c>
      <c r="AH4" s="266"/>
      <c r="AI4" s="266"/>
      <c r="AJ4" s="267"/>
      <c r="AK4" s="852">
        <v>45840</v>
      </c>
      <c r="AL4" s="853"/>
      <c r="AM4" s="853"/>
      <c r="AN4" s="853"/>
      <c r="AO4" s="854"/>
      <c r="AP4" s="39"/>
      <c r="AQ4" s="3"/>
      <c r="AR4" s="3"/>
      <c r="AS4" s="3"/>
      <c r="AT4" s="3"/>
      <c r="AU4" s="850"/>
      <c r="AV4" s="858"/>
      <c r="AW4" s="860"/>
      <c r="AX4" s="860"/>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1" t="s">
        <v>0</v>
      </c>
      <c r="C5" s="571"/>
      <c r="D5" s="571"/>
      <c r="E5" s="823" t="s">
        <v>588</v>
      </c>
      <c r="F5" s="824"/>
      <c r="G5" s="824"/>
      <c r="H5" s="824"/>
      <c r="I5" s="824"/>
      <c r="J5" s="825"/>
      <c r="K5" s="501" t="s">
        <v>1</v>
      </c>
      <c r="L5" s="501"/>
      <c r="M5" s="501"/>
      <c r="N5" s="829" t="s">
        <v>592</v>
      </c>
      <c r="O5" s="830"/>
      <c r="P5" s="830"/>
      <c r="Q5" s="830"/>
      <c r="R5" s="830"/>
      <c r="S5" s="830"/>
      <c r="T5" s="268"/>
      <c r="U5" s="269"/>
      <c r="V5" s="269"/>
      <c r="W5" s="269"/>
      <c r="X5" s="270"/>
      <c r="Y5" s="846" t="s">
        <v>597</v>
      </c>
      <c r="Z5" s="847"/>
      <c r="AA5" s="847"/>
      <c r="AB5" s="847"/>
      <c r="AC5" s="847"/>
      <c r="AD5" s="847"/>
      <c r="AE5" s="847"/>
      <c r="AF5" s="847"/>
      <c r="AG5" s="768"/>
      <c r="AH5" s="851"/>
      <c r="AI5" s="851"/>
      <c r="AJ5" s="769"/>
      <c r="AK5" s="855"/>
      <c r="AL5" s="856"/>
      <c r="AM5" s="856"/>
      <c r="AN5" s="856"/>
      <c r="AO5" s="857"/>
      <c r="AP5" s="39"/>
      <c r="AQ5" s="3"/>
      <c r="AR5" s="3"/>
      <c r="AS5" s="3"/>
      <c r="AT5" s="3"/>
      <c r="AU5" s="850"/>
      <c r="AV5" s="154" t="str">
        <f>N7</f>
        <v>PE</v>
      </c>
      <c r="AW5" s="155">
        <f>R7</f>
        <v>1.45</v>
      </c>
      <c r="AX5" s="156" t="str">
        <f>AM35</f>
        <v>Ⅱ</v>
      </c>
      <c r="AY5" s="156" t="str">
        <f>IF(Y37&gt;0,Y37,"")</f>
        <v/>
      </c>
      <c r="AZ5" s="156" t="str">
        <f>IF(Y37&gt;0,"",IF(Z37&gt;0,Z37,""))</f>
        <v/>
      </c>
      <c r="BA5" s="156">
        <f>IF(Y37+Z37&gt;0,"",IF(AA37&gt;0,AA37,""))</f>
        <v>1</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f>IF(Y37+Z37&gt;0,"",IF(AA37&gt;0,R7,""))</f>
        <v>1.45</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33" t="s">
        <v>184</v>
      </c>
      <c r="C6" s="873"/>
      <c r="D6" s="874"/>
      <c r="E6" s="875"/>
      <c r="F6" s="875"/>
      <c r="G6" s="875"/>
      <c r="H6" s="875"/>
      <c r="I6" s="875"/>
      <c r="J6" s="876"/>
      <c r="K6" s="881" t="s">
        <v>319</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34"/>
      <c r="C7" s="877"/>
      <c r="D7" s="875"/>
      <c r="E7" s="875"/>
      <c r="F7" s="875"/>
      <c r="G7" s="875"/>
      <c r="H7" s="875"/>
      <c r="I7" s="875"/>
      <c r="J7" s="876"/>
      <c r="K7" s="884" t="s">
        <v>183</v>
      </c>
      <c r="L7" s="885"/>
      <c r="M7" s="845"/>
      <c r="N7" s="886" t="s">
        <v>580</v>
      </c>
      <c r="O7" s="887"/>
      <c r="P7" s="884" t="s">
        <v>320</v>
      </c>
      <c r="Q7" s="845"/>
      <c r="R7" s="888">
        <v>1.45</v>
      </c>
      <c r="S7" s="889"/>
      <c r="T7" s="890"/>
      <c r="U7" s="836" t="s">
        <v>440</v>
      </c>
      <c r="V7" s="838"/>
      <c r="W7" s="836" t="s">
        <v>321</v>
      </c>
      <c r="X7" s="838"/>
      <c r="Y7" s="845" t="s">
        <v>182</v>
      </c>
      <c r="Z7" s="835"/>
      <c r="AA7" s="835"/>
      <c r="AB7" s="835"/>
      <c r="AC7" s="836" t="s">
        <v>322</v>
      </c>
      <c r="AD7" s="837"/>
      <c r="AE7" s="837"/>
      <c r="AF7" s="837"/>
      <c r="AG7" s="837"/>
      <c r="AH7" s="837"/>
      <c r="AI7" s="837"/>
      <c r="AJ7" s="838"/>
      <c r="AK7" s="836" t="s">
        <v>323</v>
      </c>
      <c r="AL7" s="837"/>
      <c r="AM7" s="837"/>
      <c r="AN7" s="861"/>
      <c r="AO7" s="862"/>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34"/>
      <c r="C8" s="877"/>
      <c r="D8" s="875"/>
      <c r="E8" s="875"/>
      <c r="F8" s="875"/>
      <c r="G8" s="875"/>
      <c r="H8" s="875"/>
      <c r="I8" s="875"/>
      <c r="J8" s="876"/>
      <c r="K8" s="835" t="s">
        <v>324</v>
      </c>
      <c r="L8" s="835" t="s">
        <v>167</v>
      </c>
      <c r="M8" s="835"/>
      <c r="N8" s="835" t="s">
        <v>166</v>
      </c>
      <c r="O8" s="835"/>
      <c r="P8" s="835" t="s">
        <v>325</v>
      </c>
      <c r="Q8" s="835"/>
      <c r="R8" s="835" t="s">
        <v>2</v>
      </c>
      <c r="S8" s="835"/>
      <c r="T8" s="835"/>
      <c r="U8" s="839"/>
      <c r="V8" s="841"/>
      <c r="W8" s="839"/>
      <c r="X8" s="841"/>
      <c r="Y8" s="845"/>
      <c r="Z8" s="835"/>
      <c r="AA8" s="835"/>
      <c r="AB8" s="835"/>
      <c r="AC8" s="842"/>
      <c r="AD8" s="843"/>
      <c r="AE8" s="843"/>
      <c r="AF8" s="843"/>
      <c r="AG8" s="843"/>
      <c r="AH8" s="843"/>
      <c r="AI8" s="843"/>
      <c r="AJ8" s="844"/>
      <c r="AK8" s="839"/>
      <c r="AL8" s="840"/>
      <c r="AM8" s="840"/>
      <c r="AN8" s="863"/>
      <c r="AO8" s="86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34"/>
      <c r="C9" s="877"/>
      <c r="D9" s="875"/>
      <c r="E9" s="875"/>
      <c r="F9" s="875"/>
      <c r="G9" s="875"/>
      <c r="H9" s="875"/>
      <c r="I9" s="875"/>
      <c r="J9" s="876"/>
      <c r="K9" s="835"/>
      <c r="L9" s="835"/>
      <c r="M9" s="835"/>
      <c r="N9" s="835"/>
      <c r="O9" s="835"/>
      <c r="P9" s="835"/>
      <c r="Q9" s="835"/>
      <c r="R9" s="835"/>
      <c r="S9" s="835"/>
      <c r="T9" s="835"/>
      <c r="U9" s="839"/>
      <c r="V9" s="841"/>
      <c r="W9" s="839"/>
      <c r="X9" s="841"/>
      <c r="Y9" s="845" t="s">
        <v>326</v>
      </c>
      <c r="Z9" s="835"/>
      <c r="AA9" s="835"/>
      <c r="AB9" s="835"/>
      <c r="AC9" s="835" t="s">
        <v>327</v>
      </c>
      <c r="AD9" s="835"/>
      <c r="AE9" s="835"/>
      <c r="AF9" s="835"/>
      <c r="AG9" s="835" t="s">
        <v>328</v>
      </c>
      <c r="AH9" s="835"/>
      <c r="AI9" s="835"/>
      <c r="AJ9" s="835"/>
      <c r="AK9" s="839"/>
      <c r="AL9" s="840"/>
      <c r="AM9" s="840"/>
      <c r="AN9" s="863"/>
      <c r="AO9" s="86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34"/>
      <c r="C10" s="877"/>
      <c r="D10" s="875"/>
      <c r="E10" s="875"/>
      <c r="F10" s="875"/>
      <c r="G10" s="875"/>
      <c r="H10" s="875"/>
      <c r="I10" s="875"/>
      <c r="J10" s="876"/>
      <c r="K10" s="835"/>
      <c r="L10" s="835"/>
      <c r="M10" s="835"/>
      <c r="N10" s="835"/>
      <c r="O10" s="835"/>
      <c r="P10" s="835"/>
      <c r="Q10" s="835"/>
      <c r="R10" s="835"/>
      <c r="S10" s="835"/>
      <c r="T10" s="835"/>
      <c r="U10" s="842"/>
      <c r="V10" s="844"/>
      <c r="W10" s="842"/>
      <c r="X10" s="84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42"/>
      <c r="AL10" s="843"/>
      <c r="AM10" s="843"/>
      <c r="AN10" s="865"/>
      <c r="AO10" s="86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34"/>
      <c r="C11" s="877"/>
      <c r="D11" s="875"/>
      <c r="E11" s="875"/>
      <c r="F11" s="875"/>
      <c r="G11" s="875"/>
      <c r="H11" s="875"/>
      <c r="I11" s="875"/>
      <c r="J11" s="876"/>
      <c r="K11" s="68">
        <v>1</v>
      </c>
      <c r="L11" s="821" t="s">
        <v>726</v>
      </c>
      <c r="M11" s="822"/>
      <c r="N11" s="821" t="s">
        <v>727</v>
      </c>
      <c r="O11" s="822"/>
      <c r="P11" s="821" t="s">
        <v>728</v>
      </c>
      <c r="Q11" s="822"/>
      <c r="R11" s="831" t="s">
        <v>729</v>
      </c>
      <c r="S11" s="832"/>
      <c r="T11" s="832"/>
      <c r="U11" s="821" t="s">
        <v>259</v>
      </c>
      <c r="V11" s="822"/>
      <c r="W11" s="821" t="s">
        <v>365</v>
      </c>
      <c r="X11" s="822"/>
      <c r="Y11" s="212"/>
      <c r="Z11" s="213"/>
      <c r="AA11" s="213" t="s">
        <v>837</v>
      </c>
      <c r="AB11" s="213"/>
      <c r="AC11" s="214"/>
      <c r="AD11" s="214"/>
      <c r="AE11" s="214"/>
      <c r="AF11" s="214"/>
      <c r="AG11" s="214"/>
      <c r="AH11" s="214"/>
      <c r="AI11" s="214"/>
      <c r="AJ11" s="214"/>
      <c r="AK11" s="870" t="s">
        <v>701</v>
      </c>
      <c r="AL11" s="871"/>
      <c r="AM11" s="871"/>
      <c r="AN11" s="871"/>
      <c r="AO11" s="872"/>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34"/>
      <c r="C12" s="877"/>
      <c r="D12" s="875"/>
      <c r="E12" s="875"/>
      <c r="F12" s="875"/>
      <c r="G12" s="875"/>
      <c r="H12" s="875"/>
      <c r="I12" s="875"/>
      <c r="J12" s="876"/>
      <c r="K12" s="68">
        <v>2</v>
      </c>
      <c r="L12" s="821"/>
      <c r="M12" s="822"/>
      <c r="N12" s="821"/>
      <c r="O12" s="822"/>
      <c r="P12" s="821"/>
      <c r="Q12" s="822"/>
      <c r="R12" s="831"/>
      <c r="S12" s="832"/>
      <c r="T12" s="832"/>
      <c r="U12" s="821"/>
      <c r="V12" s="822"/>
      <c r="W12" s="821"/>
      <c r="X12" s="822"/>
      <c r="Y12" s="212"/>
      <c r="Z12" s="213"/>
      <c r="AA12" s="213"/>
      <c r="AB12" s="213"/>
      <c r="AC12" s="214"/>
      <c r="AD12" s="214"/>
      <c r="AE12" s="214"/>
      <c r="AF12" s="214"/>
      <c r="AG12" s="214"/>
      <c r="AH12" s="214"/>
      <c r="AI12" s="214"/>
      <c r="AJ12" s="214"/>
      <c r="AK12" s="870"/>
      <c r="AL12" s="871"/>
      <c r="AM12" s="871"/>
      <c r="AN12" s="871"/>
      <c r="AO12" s="872"/>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34"/>
      <c r="C13" s="877"/>
      <c r="D13" s="875"/>
      <c r="E13" s="875"/>
      <c r="F13" s="875"/>
      <c r="G13" s="875"/>
      <c r="H13" s="875"/>
      <c r="I13" s="875"/>
      <c r="J13" s="876"/>
      <c r="K13" s="68">
        <v>3</v>
      </c>
      <c r="L13" s="821"/>
      <c r="M13" s="822"/>
      <c r="N13" s="821"/>
      <c r="O13" s="822"/>
      <c r="P13" s="821"/>
      <c r="Q13" s="822"/>
      <c r="R13" s="821"/>
      <c r="S13" s="720"/>
      <c r="T13" s="822"/>
      <c r="U13" s="821"/>
      <c r="V13" s="822"/>
      <c r="W13" s="821"/>
      <c r="X13" s="822"/>
      <c r="Y13" s="212"/>
      <c r="Z13" s="213"/>
      <c r="AA13" s="213"/>
      <c r="AB13" s="213"/>
      <c r="AC13" s="214"/>
      <c r="AD13" s="214"/>
      <c r="AE13" s="214"/>
      <c r="AF13" s="214"/>
      <c r="AG13" s="214"/>
      <c r="AH13" s="214"/>
      <c r="AI13" s="214"/>
      <c r="AJ13" s="214"/>
      <c r="AK13" s="870"/>
      <c r="AL13" s="871"/>
      <c r="AM13" s="871"/>
      <c r="AN13" s="871"/>
      <c r="AO13" s="872"/>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34"/>
      <c r="C14" s="877"/>
      <c r="D14" s="875"/>
      <c r="E14" s="875"/>
      <c r="F14" s="875"/>
      <c r="G14" s="875"/>
      <c r="H14" s="875"/>
      <c r="I14" s="875"/>
      <c r="J14" s="876"/>
      <c r="K14" s="68">
        <v>4</v>
      </c>
      <c r="L14" s="821"/>
      <c r="M14" s="822"/>
      <c r="N14" s="821"/>
      <c r="O14" s="822"/>
      <c r="P14" s="821"/>
      <c r="Q14" s="822"/>
      <c r="R14" s="821"/>
      <c r="S14" s="720"/>
      <c r="T14" s="822"/>
      <c r="U14" s="821"/>
      <c r="V14" s="822"/>
      <c r="W14" s="821"/>
      <c r="X14" s="822"/>
      <c r="Y14" s="212"/>
      <c r="Z14" s="213"/>
      <c r="AA14" s="213"/>
      <c r="AB14" s="213"/>
      <c r="AC14" s="214"/>
      <c r="AD14" s="214"/>
      <c r="AE14" s="214"/>
      <c r="AF14" s="214"/>
      <c r="AG14" s="214"/>
      <c r="AH14" s="214"/>
      <c r="AI14" s="214"/>
      <c r="AJ14" s="214"/>
      <c r="AK14" s="870"/>
      <c r="AL14" s="871"/>
      <c r="AM14" s="871"/>
      <c r="AN14" s="871"/>
      <c r="AO14" s="872"/>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34"/>
      <c r="C15" s="877"/>
      <c r="D15" s="875"/>
      <c r="E15" s="875"/>
      <c r="F15" s="875"/>
      <c r="G15" s="875"/>
      <c r="H15" s="875"/>
      <c r="I15" s="875"/>
      <c r="J15" s="876"/>
      <c r="K15" s="68">
        <v>5</v>
      </c>
      <c r="L15" s="821"/>
      <c r="M15" s="822"/>
      <c r="N15" s="821"/>
      <c r="O15" s="822"/>
      <c r="P15" s="821"/>
      <c r="Q15" s="822"/>
      <c r="R15" s="821"/>
      <c r="S15" s="720"/>
      <c r="T15" s="822"/>
      <c r="U15" s="821"/>
      <c r="V15" s="822"/>
      <c r="W15" s="821"/>
      <c r="X15" s="822"/>
      <c r="Y15" s="212"/>
      <c r="Z15" s="213"/>
      <c r="AA15" s="213"/>
      <c r="AB15" s="213"/>
      <c r="AC15" s="214"/>
      <c r="AD15" s="214"/>
      <c r="AE15" s="214"/>
      <c r="AF15" s="214"/>
      <c r="AG15" s="214"/>
      <c r="AH15" s="214"/>
      <c r="AI15" s="214"/>
      <c r="AJ15" s="214"/>
      <c r="AK15" s="870"/>
      <c r="AL15" s="871"/>
      <c r="AM15" s="871"/>
      <c r="AN15" s="871"/>
      <c r="AO15" s="872"/>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34"/>
      <c r="C16" s="877"/>
      <c r="D16" s="875"/>
      <c r="E16" s="875"/>
      <c r="F16" s="875"/>
      <c r="G16" s="875"/>
      <c r="H16" s="875"/>
      <c r="I16" s="875"/>
      <c r="J16" s="876"/>
      <c r="K16" s="68">
        <v>6</v>
      </c>
      <c r="L16" s="821"/>
      <c r="M16" s="822"/>
      <c r="N16" s="821"/>
      <c r="O16" s="822"/>
      <c r="P16" s="821"/>
      <c r="Q16" s="822"/>
      <c r="R16" s="821"/>
      <c r="S16" s="720"/>
      <c r="T16" s="822"/>
      <c r="U16" s="821"/>
      <c r="V16" s="822"/>
      <c r="W16" s="821"/>
      <c r="X16" s="822"/>
      <c r="Y16" s="212"/>
      <c r="Z16" s="213"/>
      <c r="AA16" s="213"/>
      <c r="AB16" s="213"/>
      <c r="AC16" s="214"/>
      <c r="AD16" s="214"/>
      <c r="AE16" s="214"/>
      <c r="AF16" s="214"/>
      <c r="AG16" s="214"/>
      <c r="AH16" s="214"/>
      <c r="AI16" s="214"/>
      <c r="AJ16" s="214"/>
      <c r="AK16" s="870"/>
      <c r="AL16" s="871"/>
      <c r="AM16" s="871"/>
      <c r="AN16" s="871"/>
      <c r="AO16" s="872"/>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34"/>
      <c r="C17" s="877"/>
      <c r="D17" s="875"/>
      <c r="E17" s="875"/>
      <c r="F17" s="875"/>
      <c r="G17" s="875"/>
      <c r="H17" s="875"/>
      <c r="I17" s="875"/>
      <c r="J17" s="876"/>
      <c r="K17" s="68">
        <v>7</v>
      </c>
      <c r="L17" s="821"/>
      <c r="M17" s="822"/>
      <c r="N17" s="821"/>
      <c r="O17" s="822"/>
      <c r="P17" s="821"/>
      <c r="Q17" s="822"/>
      <c r="R17" s="821"/>
      <c r="S17" s="720"/>
      <c r="T17" s="822"/>
      <c r="U17" s="821"/>
      <c r="V17" s="822"/>
      <c r="W17" s="821"/>
      <c r="X17" s="822"/>
      <c r="Y17" s="212"/>
      <c r="Z17" s="213"/>
      <c r="AA17" s="213"/>
      <c r="AB17" s="213"/>
      <c r="AC17" s="214"/>
      <c r="AD17" s="214"/>
      <c r="AE17" s="214"/>
      <c r="AF17" s="214"/>
      <c r="AG17" s="214"/>
      <c r="AH17" s="214"/>
      <c r="AI17" s="214"/>
      <c r="AJ17" s="214"/>
      <c r="AK17" s="870"/>
      <c r="AL17" s="871"/>
      <c r="AM17" s="871"/>
      <c r="AN17" s="871"/>
      <c r="AO17" s="872"/>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34"/>
      <c r="C18" s="877"/>
      <c r="D18" s="875"/>
      <c r="E18" s="875"/>
      <c r="F18" s="875"/>
      <c r="G18" s="875"/>
      <c r="H18" s="875"/>
      <c r="I18" s="875"/>
      <c r="J18" s="876"/>
      <c r="K18" s="68">
        <v>8</v>
      </c>
      <c r="L18" s="821"/>
      <c r="M18" s="822"/>
      <c r="N18" s="821"/>
      <c r="O18" s="822"/>
      <c r="P18" s="821"/>
      <c r="Q18" s="822"/>
      <c r="R18" s="821"/>
      <c r="S18" s="720"/>
      <c r="T18" s="822"/>
      <c r="U18" s="821"/>
      <c r="V18" s="822"/>
      <c r="W18" s="821"/>
      <c r="X18" s="822"/>
      <c r="Y18" s="212"/>
      <c r="Z18" s="213"/>
      <c r="AA18" s="213"/>
      <c r="AB18" s="213"/>
      <c r="AC18" s="214"/>
      <c r="AD18" s="214"/>
      <c r="AE18" s="214"/>
      <c r="AF18" s="214"/>
      <c r="AG18" s="214"/>
      <c r="AH18" s="214"/>
      <c r="AI18" s="214"/>
      <c r="AJ18" s="214"/>
      <c r="AK18" s="870"/>
      <c r="AL18" s="871"/>
      <c r="AM18" s="871"/>
      <c r="AN18" s="871"/>
      <c r="AO18" s="872"/>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34"/>
      <c r="C19" s="877"/>
      <c r="D19" s="875"/>
      <c r="E19" s="875"/>
      <c r="F19" s="875"/>
      <c r="G19" s="875"/>
      <c r="H19" s="875"/>
      <c r="I19" s="875"/>
      <c r="J19" s="876"/>
      <c r="K19" s="68">
        <v>9</v>
      </c>
      <c r="L19" s="821"/>
      <c r="M19" s="822"/>
      <c r="N19" s="821"/>
      <c r="O19" s="822"/>
      <c r="P19" s="821"/>
      <c r="Q19" s="822"/>
      <c r="R19" s="821"/>
      <c r="S19" s="720"/>
      <c r="T19" s="822"/>
      <c r="U19" s="821"/>
      <c r="V19" s="822"/>
      <c r="W19" s="821"/>
      <c r="X19" s="822"/>
      <c r="Y19" s="212"/>
      <c r="Z19" s="213"/>
      <c r="AA19" s="213"/>
      <c r="AB19" s="213"/>
      <c r="AC19" s="214"/>
      <c r="AD19" s="214"/>
      <c r="AE19" s="214"/>
      <c r="AF19" s="214"/>
      <c r="AG19" s="214"/>
      <c r="AH19" s="214"/>
      <c r="AI19" s="214"/>
      <c r="AJ19" s="214"/>
      <c r="AK19" s="870"/>
      <c r="AL19" s="871"/>
      <c r="AM19" s="871"/>
      <c r="AN19" s="871"/>
      <c r="AO19" s="872"/>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34"/>
      <c r="C20" s="877"/>
      <c r="D20" s="875"/>
      <c r="E20" s="875"/>
      <c r="F20" s="875"/>
      <c r="G20" s="875"/>
      <c r="H20" s="875"/>
      <c r="I20" s="875"/>
      <c r="J20" s="876"/>
      <c r="K20" s="68">
        <v>10</v>
      </c>
      <c r="L20" s="821"/>
      <c r="M20" s="822"/>
      <c r="N20" s="821"/>
      <c r="O20" s="822"/>
      <c r="P20" s="821"/>
      <c r="Q20" s="822"/>
      <c r="R20" s="821"/>
      <c r="S20" s="720"/>
      <c r="T20" s="822"/>
      <c r="U20" s="821"/>
      <c r="V20" s="822"/>
      <c r="W20" s="821"/>
      <c r="X20" s="822"/>
      <c r="Y20" s="212"/>
      <c r="Z20" s="213"/>
      <c r="AA20" s="213"/>
      <c r="AB20" s="213"/>
      <c r="AC20" s="214"/>
      <c r="AD20" s="214"/>
      <c r="AE20" s="214"/>
      <c r="AF20" s="214"/>
      <c r="AG20" s="214"/>
      <c r="AH20" s="214"/>
      <c r="AI20" s="214"/>
      <c r="AJ20" s="214"/>
      <c r="AK20" s="870"/>
      <c r="AL20" s="871"/>
      <c r="AM20" s="871"/>
      <c r="AN20" s="871"/>
      <c r="AO20" s="872"/>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34"/>
      <c r="C21" s="877"/>
      <c r="D21" s="875"/>
      <c r="E21" s="875"/>
      <c r="F21" s="875"/>
      <c r="G21" s="875"/>
      <c r="H21" s="875"/>
      <c r="I21" s="875"/>
      <c r="J21" s="876"/>
      <c r="K21" s="68">
        <v>11</v>
      </c>
      <c r="L21" s="821"/>
      <c r="M21" s="822"/>
      <c r="N21" s="821"/>
      <c r="O21" s="822"/>
      <c r="P21" s="821"/>
      <c r="Q21" s="822"/>
      <c r="R21" s="821"/>
      <c r="S21" s="720"/>
      <c r="T21" s="822"/>
      <c r="U21" s="821"/>
      <c r="V21" s="822"/>
      <c r="W21" s="821"/>
      <c r="X21" s="822"/>
      <c r="Y21" s="212"/>
      <c r="Z21" s="213"/>
      <c r="AA21" s="213"/>
      <c r="AB21" s="213"/>
      <c r="AC21" s="214"/>
      <c r="AD21" s="214"/>
      <c r="AE21" s="214"/>
      <c r="AF21" s="214"/>
      <c r="AG21" s="214"/>
      <c r="AH21" s="214"/>
      <c r="AI21" s="214"/>
      <c r="AJ21" s="214"/>
      <c r="AK21" s="870"/>
      <c r="AL21" s="871"/>
      <c r="AM21" s="871"/>
      <c r="AN21" s="871"/>
      <c r="AO21" s="872"/>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34"/>
      <c r="C22" s="877"/>
      <c r="D22" s="875"/>
      <c r="E22" s="875"/>
      <c r="F22" s="875"/>
      <c r="G22" s="875"/>
      <c r="H22" s="875"/>
      <c r="I22" s="875"/>
      <c r="J22" s="876"/>
      <c r="K22" s="68">
        <v>12</v>
      </c>
      <c r="L22" s="821"/>
      <c r="M22" s="822"/>
      <c r="N22" s="821"/>
      <c r="O22" s="822"/>
      <c r="P22" s="821"/>
      <c r="Q22" s="822"/>
      <c r="R22" s="821"/>
      <c r="S22" s="720"/>
      <c r="T22" s="822"/>
      <c r="U22" s="821"/>
      <c r="V22" s="822"/>
      <c r="W22" s="821"/>
      <c r="X22" s="822"/>
      <c r="Y22" s="212"/>
      <c r="Z22" s="213"/>
      <c r="AA22" s="213"/>
      <c r="AB22" s="213"/>
      <c r="AC22" s="214"/>
      <c r="AD22" s="214"/>
      <c r="AE22" s="214"/>
      <c r="AF22" s="214"/>
      <c r="AG22" s="214"/>
      <c r="AH22" s="214"/>
      <c r="AI22" s="214"/>
      <c r="AJ22" s="214"/>
      <c r="AK22" s="870"/>
      <c r="AL22" s="871"/>
      <c r="AM22" s="871"/>
      <c r="AN22" s="871"/>
      <c r="AO22" s="872"/>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34"/>
      <c r="C23" s="877"/>
      <c r="D23" s="875"/>
      <c r="E23" s="875"/>
      <c r="F23" s="875"/>
      <c r="G23" s="875"/>
      <c r="H23" s="875"/>
      <c r="I23" s="875"/>
      <c r="J23" s="876"/>
      <c r="K23" s="68">
        <v>13</v>
      </c>
      <c r="L23" s="821"/>
      <c r="M23" s="822"/>
      <c r="N23" s="821"/>
      <c r="O23" s="822"/>
      <c r="P23" s="821"/>
      <c r="Q23" s="822"/>
      <c r="R23" s="821"/>
      <c r="S23" s="720"/>
      <c r="T23" s="822"/>
      <c r="U23" s="821"/>
      <c r="V23" s="822"/>
      <c r="W23" s="821"/>
      <c r="X23" s="822"/>
      <c r="Y23" s="212"/>
      <c r="Z23" s="213"/>
      <c r="AA23" s="213"/>
      <c r="AB23" s="213"/>
      <c r="AC23" s="214"/>
      <c r="AD23" s="214"/>
      <c r="AE23" s="214"/>
      <c r="AF23" s="214"/>
      <c r="AG23" s="214"/>
      <c r="AH23" s="214"/>
      <c r="AI23" s="214"/>
      <c r="AJ23" s="214"/>
      <c r="AK23" s="870"/>
      <c r="AL23" s="871"/>
      <c r="AM23" s="871"/>
      <c r="AN23" s="871"/>
      <c r="AO23" s="872"/>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34"/>
      <c r="C24" s="877"/>
      <c r="D24" s="875"/>
      <c r="E24" s="875"/>
      <c r="F24" s="875"/>
      <c r="G24" s="875"/>
      <c r="H24" s="875"/>
      <c r="I24" s="875"/>
      <c r="J24" s="876"/>
      <c r="K24" s="68">
        <v>14</v>
      </c>
      <c r="L24" s="821"/>
      <c r="M24" s="822"/>
      <c r="N24" s="821"/>
      <c r="O24" s="822"/>
      <c r="P24" s="821"/>
      <c r="Q24" s="822"/>
      <c r="R24" s="821"/>
      <c r="S24" s="720"/>
      <c r="T24" s="822"/>
      <c r="U24" s="821"/>
      <c r="V24" s="822"/>
      <c r="W24" s="821"/>
      <c r="X24" s="822"/>
      <c r="Y24" s="212"/>
      <c r="Z24" s="213"/>
      <c r="AA24" s="213"/>
      <c r="AB24" s="213"/>
      <c r="AC24" s="214"/>
      <c r="AD24" s="214"/>
      <c r="AE24" s="214"/>
      <c r="AF24" s="214"/>
      <c r="AG24" s="214"/>
      <c r="AH24" s="214"/>
      <c r="AI24" s="214"/>
      <c r="AJ24" s="214"/>
      <c r="AK24" s="870"/>
      <c r="AL24" s="871"/>
      <c r="AM24" s="871"/>
      <c r="AN24" s="871"/>
      <c r="AO24" s="872"/>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34"/>
      <c r="C25" s="877"/>
      <c r="D25" s="875"/>
      <c r="E25" s="875"/>
      <c r="F25" s="875"/>
      <c r="G25" s="875"/>
      <c r="H25" s="875"/>
      <c r="I25" s="875"/>
      <c r="J25" s="876"/>
      <c r="K25" s="68">
        <v>15</v>
      </c>
      <c r="L25" s="821"/>
      <c r="M25" s="822"/>
      <c r="N25" s="821"/>
      <c r="O25" s="822"/>
      <c r="P25" s="821"/>
      <c r="Q25" s="822"/>
      <c r="R25" s="821"/>
      <c r="S25" s="720"/>
      <c r="T25" s="822"/>
      <c r="U25" s="821"/>
      <c r="V25" s="822"/>
      <c r="W25" s="821"/>
      <c r="X25" s="822"/>
      <c r="Y25" s="212"/>
      <c r="Z25" s="213"/>
      <c r="AA25" s="213"/>
      <c r="AB25" s="213"/>
      <c r="AC25" s="214"/>
      <c r="AD25" s="214"/>
      <c r="AE25" s="214"/>
      <c r="AF25" s="214"/>
      <c r="AG25" s="214"/>
      <c r="AH25" s="214"/>
      <c r="AI25" s="214"/>
      <c r="AJ25" s="214"/>
      <c r="AK25" s="870"/>
      <c r="AL25" s="871"/>
      <c r="AM25" s="871"/>
      <c r="AN25" s="871"/>
      <c r="AO25" s="872"/>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34"/>
      <c r="C26" s="877"/>
      <c r="D26" s="875"/>
      <c r="E26" s="875"/>
      <c r="F26" s="875"/>
      <c r="G26" s="875"/>
      <c r="H26" s="875"/>
      <c r="I26" s="875"/>
      <c r="J26" s="876"/>
      <c r="K26" s="68">
        <v>16</v>
      </c>
      <c r="L26" s="821"/>
      <c r="M26" s="822"/>
      <c r="N26" s="821"/>
      <c r="O26" s="822"/>
      <c r="P26" s="821"/>
      <c r="Q26" s="822"/>
      <c r="R26" s="821"/>
      <c r="S26" s="720"/>
      <c r="T26" s="822"/>
      <c r="U26" s="821"/>
      <c r="V26" s="822"/>
      <c r="W26" s="821"/>
      <c r="X26" s="822"/>
      <c r="Y26" s="212"/>
      <c r="Z26" s="213"/>
      <c r="AA26" s="213"/>
      <c r="AB26" s="213"/>
      <c r="AC26" s="214"/>
      <c r="AD26" s="214"/>
      <c r="AE26" s="214"/>
      <c r="AF26" s="214"/>
      <c r="AG26" s="214"/>
      <c r="AH26" s="214"/>
      <c r="AI26" s="214"/>
      <c r="AJ26" s="214"/>
      <c r="AK26" s="870"/>
      <c r="AL26" s="871"/>
      <c r="AM26" s="871"/>
      <c r="AN26" s="871"/>
      <c r="AO26" s="872"/>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34"/>
      <c r="C27" s="877"/>
      <c r="D27" s="875"/>
      <c r="E27" s="875"/>
      <c r="F27" s="875"/>
      <c r="G27" s="875"/>
      <c r="H27" s="875"/>
      <c r="I27" s="875"/>
      <c r="J27" s="876"/>
      <c r="K27" s="68">
        <v>17</v>
      </c>
      <c r="L27" s="821"/>
      <c r="M27" s="822"/>
      <c r="N27" s="821"/>
      <c r="O27" s="822"/>
      <c r="P27" s="821"/>
      <c r="Q27" s="822"/>
      <c r="R27" s="821"/>
      <c r="S27" s="720"/>
      <c r="T27" s="822"/>
      <c r="U27" s="821"/>
      <c r="V27" s="822"/>
      <c r="W27" s="821"/>
      <c r="X27" s="822"/>
      <c r="Y27" s="212"/>
      <c r="Z27" s="213"/>
      <c r="AA27" s="213"/>
      <c r="AB27" s="213"/>
      <c r="AC27" s="214"/>
      <c r="AD27" s="214"/>
      <c r="AE27" s="214"/>
      <c r="AF27" s="214"/>
      <c r="AG27" s="214"/>
      <c r="AH27" s="214"/>
      <c r="AI27" s="214"/>
      <c r="AJ27" s="214"/>
      <c r="AK27" s="870"/>
      <c r="AL27" s="871"/>
      <c r="AM27" s="871"/>
      <c r="AN27" s="871"/>
      <c r="AO27" s="872"/>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34"/>
      <c r="C28" s="877"/>
      <c r="D28" s="875"/>
      <c r="E28" s="875"/>
      <c r="F28" s="875"/>
      <c r="G28" s="875"/>
      <c r="H28" s="875"/>
      <c r="I28" s="875"/>
      <c r="J28" s="876"/>
      <c r="K28" s="68">
        <v>18</v>
      </c>
      <c r="L28" s="821"/>
      <c r="M28" s="822"/>
      <c r="N28" s="821"/>
      <c r="O28" s="822"/>
      <c r="P28" s="821"/>
      <c r="Q28" s="822"/>
      <c r="R28" s="821"/>
      <c r="S28" s="720"/>
      <c r="T28" s="822"/>
      <c r="U28" s="821"/>
      <c r="V28" s="822"/>
      <c r="W28" s="821"/>
      <c r="X28" s="822"/>
      <c r="Y28" s="212"/>
      <c r="Z28" s="213"/>
      <c r="AA28" s="213"/>
      <c r="AB28" s="213"/>
      <c r="AC28" s="214"/>
      <c r="AD28" s="214"/>
      <c r="AE28" s="214"/>
      <c r="AF28" s="214"/>
      <c r="AG28" s="214"/>
      <c r="AH28" s="214"/>
      <c r="AI28" s="214"/>
      <c r="AJ28" s="214"/>
      <c r="AK28" s="870"/>
      <c r="AL28" s="871"/>
      <c r="AM28" s="871"/>
      <c r="AN28" s="871"/>
      <c r="AO28" s="872"/>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34"/>
      <c r="C29" s="877"/>
      <c r="D29" s="875"/>
      <c r="E29" s="875"/>
      <c r="F29" s="875"/>
      <c r="G29" s="875"/>
      <c r="H29" s="875"/>
      <c r="I29" s="875"/>
      <c r="J29" s="876"/>
      <c r="K29" s="68">
        <v>19</v>
      </c>
      <c r="L29" s="821"/>
      <c r="M29" s="822"/>
      <c r="N29" s="821"/>
      <c r="O29" s="822"/>
      <c r="P29" s="821"/>
      <c r="Q29" s="822"/>
      <c r="R29" s="821"/>
      <c r="S29" s="720"/>
      <c r="T29" s="822"/>
      <c r="U29" s="821"/>
      <c r="V29" s="822"/>
      <c r="W29" s="821"/>
      <c r="X29" s="822"/>
      <c r="Y29" s="212"/>
      <c r="Z29" s="213"/>
      <c r="AA29" s="213"/>
      <c r="AB29" s="213"/>
      <c r="AC29" s="214"/>
      <c r="AD29" s="214"/>
      <c r="AE29" s="214"/>
      <c r="AF29" s="214"/>
      <c r="AG29" s="214"/>
      <c r="AH29" s="214"/>
      <c r="AI29" s="214"/>
      <c r="AJ29" s="214"/>
      <c r="AK29" s="870"/>
      <c r="AL29" s="871"/>
      <c r="AM29" s="871"/>
      <c r="AN29" s="871"/>
      <c r="AO29" s="872"/>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34"/>
      <c r="C30" s="877"/>
      <c r="D30" s="875"/>
      <c r="E30" s="875"/>
      <c r="F30" s="875"/>
      <c r="G30" s="875"/>
      <c r="H30" s="875"/>
      <c r="I30" s="875"/>
      <c r="J30" s="876"/>
      <c r="K30" s="68">
        <v>20</v>
      </c>
      <c r="L30" s="821"/>
      <c r="M30" s="822"/>
      <c r="N30" s="821"/>
      <c r="O30" s="822"/>
      <c r="P30" s="821"/>
      <c r="Q30" s="822"/>
      <c r="R30" s="821"/>
      <c r="S30" s="720"/>
      <c r="T30" s="822"/>
      <c r="U30" s="821"/>
      <c r="V30" s="822"/>
      <c r="W30" s="821"/>
      <c r="X30" s="822"/>
      <c r="Y30" s="212"/>
      <c r="Z30" s="213"/>
      <c r="AA30" s="213"/>
      <c r="AB30" s="213"/>
      <c r="AC30" s="214"/>
      <c r="AD30" s="214"/>
      <c r="AE30" s="214"/>
      <c r="AF30" s="214"/>
      <c r="AG30" s="214"/>
      <c r="AH30" s="214"/>
      <c r="AI30" s="214"/>
      <c r="AJ30" s="214"/>
      <c r="AK30" s="870"/>
      <c r="AL30" s="871"/>
      <c r="AM30" s="871"/>
      <c r="AN30" s="871"/>
      <c r="AO30" s="872"/>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34"/>
      <c r="C31" s="877"/>
      <c r="D31" s="875"/>
      <c r="E31" s="875"/>
      <c r="F31" s="875"/>
      <c r="G31" s="875"/>
      <c r="H31" s="875"/>
      <c r="I31" s="875"/>
      <c r="J31" s="876"/>
      <c r="K31" s="68">
        <v>21</v>
      </c>
      <c r="L31" s="821"/>
      <c r="M31" s="822"/>
      <c r="N31" s="821"/>
      <c r="O31" s="822"/>
      <c r="P31" s="821"/>
      <c r="Q31" s="822"/>
      <c r="R31" s="821"/>
      <c r="S31" s="720"/>
      <c r="T31" s="822"/>
      <c r="U31" s="821"/>
      <c r="V31" s="822"/>
      <c r="W31" s="821"/>
      <c r="X31" s="822"/>
      <c r="Y31" s="212"/>
      <c r="Z31" s="213"/>
      <c r="AA31" s="213"/>
      <c r="AB31" s="213"/>
      <c r="AC31" s="214"/>
      <c r="AD31" s="214"/>
      <c r="AE31" s="214"/>
      <c r="AF31" s="214"/>
      <c r="AG31" s="214"/>
      <c r="AH31" s="214"/>
      <c r="AI31" s="214"/>
      <c r="AJ31" s="214"/>
      <c r="AK31" s="870"/>
      <c r="AL31" s="871"/>
      <c r="AM31" s="871"/>
      <c r="AN31" s="871"/>
      <c r="AO31" s="872"/>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34"/>
      <c r="C32" s="877"/>
      <c r="D32" s="875"/>
      <c r="E32" s="875"/>
      <c r="F32" s="875"/>
      <c r="G32" s="875"/>
      <c r="H32" s="875"/>
      <c r="I32" s="875"/>
      <c r="J32" s="876"/>
      <c r="K32" s="68">
        <v>22</v>
      </c>
      <c r="L32" s="821"/>
      <c r="M32" s="822"/>
      <c r="N32" s="821"/>
      <c r="O32" s="822"/>
      <c r="P32" s="821"/>
      <c r="Q32" s="822"/>
      <c r="R32" s="821"/>
      <c r="S32" s="720"/>
      <c r="T32" s="822"/>
      <c r="U32" s="821"/>
      <c r="V32" s="822"/>
      <c r="W32" s="821"/>
      <c r="X32" s="822"/>
      <c r="Y32" s="212"/>
      <c r="Z32" s="213"/>
      <c r="AA32" s="213"/>
      <c r="AB32" s="213"/>
      <c r="AC32" s="214"/>
      <c r="AD32" s="214"/>
      <c r="AE32" s="214"/>
      <c r="AF32" s="214"/>
      <c r="AG32" s="214"/>
      <c r="AH32" s="214"/>
      <c r="AI32" s="214"/>
      <c r="AJ32" s="214"/>
      <c r="AK32" s="870"/>
      <c r="AL32" s="871"/>
      <c r="AM32" s="871"/>
      <c r="AN32" s="871"/>
      <c r="AO32" s="872"/>
      <c r="AP32" s="2"/>
      <c r="AQ32" s="161">
        <f t="shared" ref="AQ32" si="9">IF(P37="材質劣化",2,IF(P37="漏水",3,1))</f>
        <v>1</v>
      </c>
      <c r="AR32" s="3"/>
      <c r="AS32" s="867"/>
      <c r="AT32" s="867"/>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34"/>
      <c r="C33" s="877"/>
      <c r="D33" s="875"/>
      <c r="E33" s="875"/>
      <c r="F33" s="875"/>
      <c r="G33" s="875"/>
      <c r="H33" s="875"/>
      <c r="I33" s="875"/>
      <c r="J33" s="876"/>
      <c r="K33" s="68">
        <v>23</v>
      </c>
      <c r="L33" s="821"/>
      <c r="M33" s="822"/>
      <c r="N33" s="821"/>
      <c r="O33" s="822"/>
      <c r="P33" s="821"/>
      <c r="Q33" s="822"/>
      <c r="R33" s="821"/>
      <c r="S33" s="720"/>
      <c r="T33" s="822"/>
      <c r="U33" s="821"/>
      <c r="V33" s="822"/>
      <c r="W33" s="821"/>
      <c r="X33" s="822"/>
      <c r="Y33" s="212"/>
      <c r="Z33" s="213"/>
      <c r="AA33" s="213"/>
      <c r="AB33" s="213"/>
      <c r="AC33" s="214"/>
      <c r="AD33" s="214"/>
      <c r="AE33" s="214"/>
      <c r="AF33" s="214"/>
      <c r="AG33" s="214"/>
      <c r="AH33" s="214"/>
      <c r="AI33" s="214"/>
      <c r="AJ33" s="214"/>
      <c r="AK33" s="870"/>
      <c r="AL33" s="871"/>
      <c r="AM33" s="871"/>
      <c r="AN33" s="871"/>
      <c r="AO33" s="872"/>
      <c r="AP33" s="2"/>
      <c r="AQ33" s="161">
        <f t="shared" ref="AQ33" si="10">IF(P33="材質劣化",2,IF(P33="漏水",3,1))</f>
        <v>1</v>
      </c>
      <c r="AR33" s="3"/>
      <c r="AS33" s="894"/>
      <c r="AT33" s="894"/>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34"/>
      <c r="C34" s="877"/>
      <c r="D34" s="875"/>
      <c r="E34" s="875"/>
      <c r="F34" s="875"/>
      <c r="G34" s="875"/>
      <c r="H34" s="875"/>
      <c r="I34" s="875"/>
      <c r="J34" s="876"/>
      <c r="K34" s="68">
        <v>24</v>
      </c>
      <c r="L34" s="821"/>
      <c r="M34" s="822"/>
      <c r="N34" s="821"/>
      <c r="O34" s="822"/>
      <c r="P34" s="821"/>
      <c r="Q34" s="822"/>
      <c r="R34" s="821"/>
      <c r="S34" s="720"/>
      <c r="T34" s="822"/>
      <c r="U34" s="821"/>
      <c r="V34" s="822"/>
      <c r="W34" s="821"/>
      <c r="X34" s="822"/>
      <c r="Y34" s="212"/>
      <c r="Z34" s="213"/>
      <c r="AA34" s="213"/>
      <c r="AB34" s="213"/>
      <c r="AC34" s="214"/>
      <c r="AD34" s="214"/>
      <c r="AE34" s="214"/>
      <c r="AF34" s="214"/>
      <c r="AG34" s="214"/>
      <c r="AH34" s="214"/>
      <c r="AI34" s="214"/>
      <c r="AJ34" s="214"/>
      <c r="AK34" s="870"/>
      <c r="AL34" s="871"/>
      <c r="AM34" s="871"/>
      <c r="AN34" s="871"/>
      <c r="AO34" s="872"/>
      <c r="AP34" s="2"/>
      <c r="AQ34" s="161">
        <f t="shared" ref="AQ34" si="11">IF(P36="材質劣化",2,IF(P36="漏水",3,1))</f>
        <v>1</v>
      </c>
      <c r="AR34" s="3"/>
      <c r="AS34" s="893"/>
      <c r="AT34" s="89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34"/>
      <c r="C35" s="877"/>
      <c r="D35" s="875"/>
      <c r="E35" s="875"/>
      <c r="F35" s="875"/>
      <c r="G35" s="875"/>
      <c r="H35" s="875"/>
      <c r="I35" s="875"/>
      <c r="J35" s="876"/>
      <c r="K35" s="900" t="s">
        <v>377</v>
      </c>
      <c r="L35" s="835" t="s">
        <v>181</v>
      </c>
      <c r="M35" s="835"/>
      <c r="N35" s="835"/>
      <c r="O35" s="835"/>
      <c r="P35" s="835"/>
      <c r="Q35" s="835"/>
      <c r="R35" s="835"/>
      <c r="S35" s="835"/>
      <c r="T35" s="835"/>
      <c r="U35" s="835"/>
      <c r="V35" s="835"/>
      <c r="W35" s="835"/>
      <c r="X35" s="835"/>
      <c r="Y35" s="884" t="s">
        <v>331</v>
      </c>
      <c r="Z35" s="885"/>
      <c r="AA35" s="885"/>
      <c r="AB35" s="84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5" t="s">
        <v>456</v>
      </c>
      <c r="AL35" s="835"/>
      <c r="AM35" s="908" t="s">
        <v>262</v>
      </c>
      <c r="AN35" s="908"/>
      <c r="AO35" s="908"/>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34"/>
      <c r="C36" s="877"/>
      <c r="D36" s="875"/>
      <c r="E36" s="875"/>
      <c r="F36" s="875"/>
      <c r="G36" s="875"/>
      <c r="H36" s="875"/>
      <c r="I36" s="875"/>
      <c r="J36" s="876"/>
      <c r="K36" s="901"/>
      <c r="L36" s="836" t="s">
        <v>332</v>
      </c>
      <c r="M36" s="837"/>
      <c r="N36" s="838"/>
      <c r="O36" s="836" t="s">
        <v>556</v>
      </c>
      <c r="P36" s="837"/>
      <c r="Q36" s="837"/>
      <c r="R36" s="837"/>
      <c r="S36" s="837"/>
      <c r="T36" s="837"/>
      <c r="U36" s="837"/>
      <c r="V36" s="837"/>
      <c r="W36" s="837"/>
      <c r="X36" s="838"/>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5"/>
      <c r="AL36" s="835"/>
      <c r="AM36" s="908"/>
      <c r="AN36" s="908"/>
      <c r="AO36" s="908"/>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34"/>
      <c r="C37" s="877"/>
      <c r="D37" s="875"/>
      <c r="E37" s="875"/>
      <c r="F37" s="875"/>
      <c r="G37" s="875"/>
      <c r="H37" s="875"/>
      <c r="I37" s="875"/>
      <c r="J37" s="876"/>
      <c r="K37" s="901"/>
      <c r="L37" s="839"/>
      <c r="M37" s="840"/>
      <c r="N37" s="841"/>
      <c r="O37" s="839"/>
      <c r="P37" s="840"/>
      <c r="Q37" s="840"/>
      <c r="R37" s="840"/>
      <c r="S37" s="840"/>
      <c r="T37" s="840"/>
      <c r="U37" s="840"/>
      <c r="V37" s="840"/>
      <c r="W37" s="840"/>
      <c r="X37" s="841"/>
      <c r="Y37" s="906">
        <f>IF(COUNTIF(Y11:Y34,"〇")&gt;0,1,0)</f>
        <v>0</v>
      </c>
      <c r="Z37" s="906">
        <f t="shared" ref="Z37:AB37" si="14">IF(COUNTIF(Z11:Z34,"〇")&gt;0,1,0)</f>
        <v>0</v>
      </c>
      <c r="AA37" s="906">
        <f t="shared" si="14"/>
        <v>1</v>
      </c>
      <c r="AB37" s="906">
        <f t="shared" si="14"/>
        <v>0</v>
      </c>
      <c r="AC37" s="906">
        <f>COUNTA(AC11:AC34)</f>
        <v>0</v>
      </c>
      <c r="AD37" s="906">
        <f t="shared" ref="AD37:AI37" si="15">COUNTA(AD11:AD34)</f>
        <v>0</v>
      </c>
      <c r="AE37" s="906">
        <f t="shared" si="15"/>
        <v>0</v>
      </c>
      <c r="AF37" s="906">
        <f t="shared" si="15"/>
        <v>0</v>
      </c>
      <c r="AG37" s="906">
        <f t="shared" si="15"/>
        <v>0</v>
      </c>
      <c r="AH37" s="906">
        <f t="shared" si="15"/>
        <v>0</v>
      </c>
      <c r="AI37" s="906">
        <f t="shared" si="15"/>
        <v>0</v>
      </c>
      <c r="AJ37" s="906">
        <f>COUNTA(AJ11:AJ34)</f>
        <v>0</v>
      </c>
      <c r="AK37" s="835"/>
      <c r="AL37" s="835"/>
      <c r="AM37" s="908"/>
      <c r="AN37" s="908"/>
      <c r="AO37" s="908"/>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34"/>
      <c r="C38" s="877"/>
      <c r="D38" s="875"/>
      <c r="E38" s="875"/>
      <c r="F38" s="875"/>
      <c r="G38" s="875"/>
      <c r="H38" s="875"/>
      <c r="I38" s="875"/>
      <c r="J38" s="876"/>
      <c r="K38" s="901"/>
      <c r="L38" s="842"/>
      <c r="M38" s="843"/>
      <c r="N38" s="844"/>
      <c r="O38" s="842"/>
      <c r="P38" s="843"/>
      <c r="Q38" s="843"/>
      <c r="R38" s="843"/>
      <c r="S38" s="843"/>
      <c r="T38" s="843"/>
      <c r="U38" s="843"/>
      <c r="V38" s="843"/>
      <c r="W38" s="843"/>
      <c r="X38" s="844"/>
      <c r="Y38" s="906"/>
      <c r="Z38" s="906"/>
      <c r="AA38" s="906"/>
      <c r="AB38" s="906"/>
      <c r="AC38" s="906"/>
      <c r="AD38" s="906"/>
      <c r="AE38" s="906"/>
      <c r="AF38" s="906"/>
      <c r="AG38" s="906"/>
      <c r="AH38" s="906"/>
      <c r="AI38" s="906"/>
      <c r="AJ38" s="906"/>
      <c r="AK38" s="835"/>
      <c r="AL38" s="835"/>
      <c r="AM38" s="908"/>
      <c r="AN38" s="908"/>
      <c r="AO38" s="908"/>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34"/>
      <c r="C39" s="877"/>
      <c r="D39" s="875"/>
      <c r="E39" s="875"/>
      <c r="F39" s="875"/>
      <c r="G39" s="875"/>
      <c r="H39" s="875"/>
      <c r="I39" s="875"/>
      <c r="J39" s="875"/>
      <c r="K39" s="898" t="s">
        <v>557</v>
      </c>
      <c r="L39" s="902" t="s">
        <v>838</v>
      </c>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4"/>
      <c r="AL39" s="904"/>
      <c r="AM39" s="904"/>
      <c r="AN39" s="904"/>
      <c r="AO39" s="90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34"/>
      <c r="C40" s="877"/>
      <c r="D40" s="875"/>
      <c r="E40" s="875"/>
      <c r="F40" s="875"/>
      <c r="G40" s="875"/>
      <c r="H40" s="875"/>
      <c r="I40" s="875"/>
      <c r="J40" s="875"/>
      <c r="K40" s="899"/>
      <c r="L40" s="904"/>
      <c r="M40" s="904"/>
      <c r="N40" s="904"/>
      <c r="O40" s="904"/>
      <c r="P40" s="904"/>
      <c r="Q40" s="904"/>
      <c r="R40" s="904"/>
      <c r="S40" s="904"/>
      <c r="T40" s="904"/>
      <c r="U40" s="904"/>
      <c r="V40" s="904"/>
      <c r="W40" s="904"/>
      <c r="X40" s="904"/>
      <c r="Y40" s="904"/>
      <c r="Z40" s="904"/>
      <c r="AA40" s="904"/>
      <c r="AB40" s="904"/>
      <c r="AC40" s="904"/>
      <c r="AD40" s="904"/>
      <c r="AE40" s="904"/>
      <c r="AF40" s="904"/>
      <c r="AG40" s="904"/>
      <c r="AH40" s="904"/>
      <c r="AI40" s="904"/>
      <c r="AJ40" s="904"/>
      <c r="AK40" s="904"/>
      <c r="AL40" s="904"/>
      <c r="AM40" s="904"/>
      <c r="AN40" s="904"/>
      <c r="AO40" s="90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34"/>
      <c r="C41" s="877"/>
      <c r="D41" s="875"/>
      <c r="E41" s="875"/>
      <c r="F41" s="875"/>
      <c r="G41" s="875"/>
      <c r="H41" s="875"/>
      <c r="I41" s="875"/>
      <c r="J41" s="875"/>
      <c r="K41" s="899"/>
      <c r="L41" s="904"/>
      <c r="M41" s="904"/>
      <c r="N41" s="904"/>
      <c r="O41" s="904"/>
      <c r="P41" s="904"/>
      <c r="Q41" s="904"/>
      <c r="R41" s="904"/>
      <c r="S41" s="904"/>
      <c r="T41" s="904"/>
      <c r="U41" s="904"/>
      <c r="V41" s="904"/>
      <c r="W41" s="904"/>
      <c r="X41" s="904"/>
      <c r="Y41" s="904"/>
      <c r="Z41" s="904"/>
      <c r="AA41" s="904"/>
      <c r="AB41" s="904"/>
      <c r="AC41" s="904"/>
      <c r="AD41" s="904"/>
      <c r="AE41" s="904"/>
      <c r="AF41" s="904"/>
      <c r="AG41" s="904"/>
      <c r="AH41" s="904"/>
      <c r="AI41" s="904"/>
      <c r="AJ41" s="904"/>
      <c r="AK41" s="904"/>
      <c r="AL41" s="904"/>
      <c r="AM41" s="904"/>
      <c r="AN41" s="904"/>
      <c r="AO41" s="90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34"/>
      <c r="C42" s="877"/>
      <c r="D42" s="875"/>
      <c r="E42" s="875"/>
      <c r="F42" s="875"/>
      <c r="G42" s="875"/>
      <c r="H42" s="875"/>
      <c r="I42" s="875"/>
      <c r="J42" s="875"/>
      <c r="K42" s="899"/>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6"/>
      <c r="AJ42" s="896"/>
      <c r="AK42" s="896"/>
      <c r="AL42" s="896"/>
      <c r="AM42" s="896"/>
      <c r="AN42" s="896"/>
      <c r="AO42" s="89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34"/>
      <c r="C43" s="877"/>
      <c r="D43" s="875"/>
      <c r="E43" s="875"/>
      <c r="F43" s="875"/>
      <c r="G43" s="875"/>
      <c r="H43" s="875"/>
      <c r="I43" s="875"/>
      <c r="J43" s="876"/>
      <c r="K43" s="909" t="s">
        <v>333</v>
      </c>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c r="AM43" s="909"/>
      <c r="AN43" s="909"/>
      <c r="AO43" s="909"/>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34"/>
      <c r="C44" s="877"/>
      <c r="D44" s="875"/>
      <c r="E44" s="875"/>
      <c r="F44" s="875"/>
      <c r="G44" s="875"/>
      <c r="H44" s="875"/>
      <c r="I44" s="875"/>
      <c r="J44" s="876"/>
      <c r="K44" s="907" t="s">
        <v>412</v>
      </c>
      <c r="L44" s="904"/>
      <c r="M44" s="904"/>
      <c r="N44" s="904"/>
      <c r="O44" s="904"/>
      <c r="P44" s="904"/>
      <c r="Q44" s="904"/>
      <c r="R44" s="904"/>
      <c r="S44" s="904"/>
      <c r="T44" s="904"/>
      <c r="U44" s="904"/>
      <c r="V44" s="904"/>
      <c r="W44" s="904"/>
      <c r="X44" s="904"/>
      <c r="Y44" s="904"/>
      <c r="Z44" s="904"/>
      <c r="AA44" s="904"/>
      <c r="AB44" s="904"/>
      <c r="AC44" s="904"/>
      <c r="AD44" s="904"/>
      <c r="AE44" s="904"/>
      <c r="AF44" s="904"/>
      <c r="AG44" s="904"/>
      <c r="AH44" s="904"/>
      <c r="AI44" s="904"/>
      <c r="AJ44" s="904"/>
      <c r="AK44" s="904"/>
      <c r="AL44" s="904"/>
      <c r="AM44" s="904"/>
      <c r="AN44" s="904"/>
      <c r="AO44" s="90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9"/>
      <c r="C45" s="878"/>
      <c r="D45" s="879"/>
      <c r="E45" s="879"/>
      <c r="F45" s="879"/>
      <c r="G45" s="879"/>
      <c r="H45" s="879"/>
      <c r="I45" s="879"/>
      <c r="J45" s="880"/>
      <c r="K45" s="895" t="s">
        <v>555</v>
      </c>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6"/>
      <c r="AJ45" s="896"/>
      <c r="AK45" s="896"/>
      <c r="AL45" s="896"/>
      <c r="AM45" s="896"/>
      <c r="AN45" s="896"/>
      <c r="AO45" s="89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5DEBF64F-9297-48B6-AEF9-07A4DD78DC35}">
      <formula1>"〇,"</formula1>
    </dataValidation>
    <dataValidation type="list" allowBlank="1" showInputMessage="1" showErrorMessage="1" sqref="N11:O34" xr:uid="{53682411-7225-4B0A-A503-A6AE053FF7D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ECC99D-DDE0-4C04-81D6-DC2658ABDA86}">
          <x14:formula1>
            <xm:f>'(参考)リスト'!$G$16:$G$19</xm:f>
          </x14:formula1>
          <xm:sqref>AM35:AO38</xm:sqref>
        </x14:dataValidation>
        <x14:dataValidation type="list" allowBlank="1" showInputMessage="1" showErrorMessage="1" xr:uid="{89EEA4D1-345D-48F1-A780-2415116FA228}">
          <x14:formula1>
            <xm:f>'(参考)リスト'!$B$16:$B$21</xm:f>
          </x14:formula1>
          <xm:sqref>L11:M34</xm:sqref>
        </x14:dataValidation>
        <x14:dataValidation type="list" allowBlank="1" showInputMessage="1" showErrorMessage="1" xr:uid="{89B281D1-6E22-4FAF-BB4D-2CA3ECC3279B}">
          <x14:formula1>
            <xm:f>'(参考)リスト'!$E$16:$E$27</xm:f>
          </x14:formula1>
          <xm:sqref>R11:T34</xm:sqref>
        </x14:dataValidation>
        <x14:dataValidation type="list" allowBlank="1" showInputMessage="1" showErrorMessage="1" xr:uid="{96AE55D7-B364-4CCB-8E81-FA6D2727C67B}">
          <x14:formula1>
            <xm:f>'(参考)リスト'!$D$16:$D$18</xm:f>
          </x14:formula1>
          <xm:sqref>P11:Q34</xm:sqref>
        </x14:dataValidation>
        <x14:dataValidation type="list" allowBlank="1" showInputMessage="1" showErrorMessage="1" xr:uid="{39106C44-1F3B-4764-B983-A6A2C5A765AF}">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12" t="s">
        <v>17</v>
      </c>
      <c r="C3" s="913"/>
      <c r="D3" s="913"/>
      <c r="E3" s="914"/>
      <c r="F3" s="962" t="s">
        <v>586</v>
      </c>
      <c r="G3" s="963"/>
      <c r="H3" s="963"/>
      <c r="I3" s="963"/>
      <c r="J3" s="963"/>
      <c r="K3" s="963"/>
      <c r="L3" s="963"/>
      <c r="M3" s="963"/>
      <c r="N3" s="963"/>
      <c r="O3" s="963"/>
      <c r="P3" s="963"/>
      <c r="Q3" s="963"/>
      <c r="R3" s="963"/>
      <c r="S3" s="963"/>
      <c r="T3" s="964"/>
      <c r="U3" s="950" t="s">
        <v>192</v>
      </c>
      <c r="V3" s="951"/>
      <c r="W3" s="951"/>
      <c r="X3" s="952"/>
      <c r="Y3" s="952"/>
      <c r="Z3" s="928" t="s">
        <v>590</v>
      </c>
      <c r="AA3" s="929"/>
      <c r="AB3" s="929"/>
      <c r="AC3" s="929"/>
      <c r="AD3" s="929"/>
      <c r="AE3" s="929"/>
      <c r="AF3" s="929"/>
      <c r="AG3" s="929"/>
      <c r="AH3" s="930"/>
      <c r="AI3" s="931" t="s">
        <v>452</v>
      </c>
      <c r="AJ3" s="932"/>
      <c r="AK3" s="932"/>
      <c r="AL3" s="932"/>
      <c r="AM3" s="932"/>
      <c r="AN3" s="933"/>
      <c r="AO3" s="953" t="s">
        <v>596</v>
      </c>
      <c r="AP3" s="954"/>
      <c r="AQ3" s="954"/>
      <c r="AR3" s="954"/>
      <c r="AS3" s="954"/>
      <c r="AT3" s="954"/>
      <c r="AU3" s="954"/>
      <c r="AV3" s="955"/>
      <c r="AW3" s="938" t="s">
        <v>185</v>
      </c>
      <c r="AX3" s="939"/>
      <c r="AY3" s="939"/>
      <c r="AZ3" s="939"/>
      <c r="BA3" s="939"/>
      <c r="BB3" s="940"/>
      <c r="BC3" s="944">
        <v>45840</v>
      </c>
      <c r="BD3" s="945"/>
      <c r="BE3" s="945"/>
      <c r="BF3" s="945"/>
      <c r="BG3" s="945"/>
      <c r="BH3" s="945"/>
      <c r="BI3" s="945"/>
      <c r="BJ3" s="945"/>
      <c r="BK3" s="946"/>
    </row>
    <row r="4" spans="2:63" s="111" customFormat="1" ht="17.25" customHeight="1" x14ac:dyDescent="0.15">
      <c r="B4" s="922" t="s">
        <v>191</v>
      </c>
      <c r="C4" s="923"/>
      <c r="D4" s="923"/>
      <c r="E4" s="924"/>
      <c r="F4" s="925" t="s">
        <v>588</v>
      </c>
      <c r="G4" s="926"/>
      <c r="H4" s="926"/>
      <c r="I4" s="926"/>
      <c r="J4" s="926"/>
      <c r="K4" s="926"/>
      <c r="L4" s="926"/>
      <c r="M4" s="926"/>
      <c r="N4" s="926"/>
      <c r="O4" s="926"/>
      <c r="P4" s="926"/>
      <c r="Q4" s="926"/>
      <c r="R4" s="926"/>
      <c r="S4" s="926"/>
      <c r="T4" s="927"/>
      <c r="U4" s="950" t="s">
        <v>238</v>
      </c>
      <c r="V4" s="951"/>
      <c r="W4" s="951"/>
      <c r="X4" s="952"/>
      <c r="Y4" s="952"/>
      <c r="Z4" s="928" t="s">
        <v>592</v>
      </c>
      <c r="AA4" s="929"/>
      <c r="AB4" s="929"/>
      <c r="AC4" s="929"/>
      <c r="AD4" s="929"/>
      <c r="AE4" s="929"/>
      <c r="AF4" s="929"/>
      <c r="AG4" s="929"/>
      <c r="AH4" s="930"/>
      <c r="AI4" s="934"/>
      <c r="AJ4" s="935"/>
      <c r="AK4" s="935"/>
      <c r="AL4" s="935"/>
      <c r="AM4" s="935"/>
      <c r="AN4" s="936"/>
      <c r="AO4" s="956" t="s">
        <v>597</v>
      </c>
      <c r="AP4" s="957"/>
      <c r="AQ4" s="957"/>
      <c r="AR4" s="957"/>
      <c r="AS4" s="957"/>
      <c r="AT4" s="957"/>
      <c r="AU4" s="957"/>
      <c r="AV4" s="958"/>
      <c r="AW4" s="941"/>
      <c r="AX4" s="942"/>
      <c r="AY4" s="942"/>
      <c r="AZ4" s="942"/>
      <c r="BA4" s="942"/>
      <c r="BB4" s="943"/>
      <c r="BC4" s="947"/>
      <c r="BD4" s="948"/>
      <c r="BE4" s="948"/>
      <c r="BF4" s="948"/>
      <c r="BG4" s="948"/>
      <c r="BH4" s="948"/>
      <c r="BI4" s="948"/>
      <c r="BJ4" s="948"/>
      <c r="BK4" s="949"/>
    </row>
    <row r="5" spans="2:63" ht="42.75" customHeight="1" x14ac:dyDescent="0.15">
      <c r="B5" s="969" t="s">
        <v>190</v>
      </c>
      <c r="C5" s="966"/>
      <c r="D5" s="966"/>
      <c r="E5" s="966"/>
      <c r="F5" s="966"/>
      <c r="G5" s="967"/>
      <c r="H5" s="965" t="s">
        <v>189</v>
      </c>
      <c r="I5" s="966"/>
      <c r="J5" s="966"/>
      <c r="K5" s="966"/>
      <c r="L5" s="966"/>
      <c r="M5" s="966"/>
      <c r="N5" s="966"/>
      <c r="O5" s="967"/>
      <c r="P5" s="968" t="s">
        <v>552</v>
      </c>
      <c r="Q5" s="882"/>
      <c r="R5" s="882"/>
      <c r="S5" s="882"/>
      <c r="T5" s="882"/>
      <c r="U5" s="882"/>
      <c r="V5" s="882"/>
      <c r="W5" s="882"/>
      <c r="X5" s="882"/>
      <c r="Y5" s="882"/>
      <c r="Z5" s="882"/>
      <c r="AA5" s="882"/>
      <c r="AB5" s="882"/>
      <c r="AC5" s="882"/>
      <c r="AD5" s="882"/>
      <c r="AE5" s="882"/>
      <c r="AF5" s="882"/>
      <c r="AG5" s="882"/>
      <c r="AH5" s="882"/>
      <c r="AI5" s="882"/>
      <c r="AJ5" s="882"/>
      <c r="AK5" s="882"/>
      <c r="AL5" s="882"/>
      <c r="AM5" s="882"/>
      <c r="AN5" s="968" t="s">
        <v>188</v>
      </c>
      <c r="AO5" s="882"/>
      <c r="AP5" s="882"/>
      <c r="AQ5" s="882"/>
      <c r="AR5" s="882"/>
      <c r="AS5" s="882"/>
      <c r="AT5" s="882"/>
      <c r="AU5" s="882"/>
      <c r="AV5" s="882"/>
      <c r="AW5" s="882"/>
      <c r="AX5" s="882"/>
      <c r="AY5" s="882"/>
      <c r="AZ5" s="882"/>
      <c r="BA5" s="882"/>
      <c r="BB5" s="882"/>
      <c r="BC5" s="882"/>
      <c r="BD5" s="882"/>
      <c r="BE5" s="882"/>
      <c r="BF5" s="882"/>
      <c r="BG5" s="882"/>
      <c r="BH5" s="882"/>
      <c r="BI5" s="882"/>
      <c r="BJ5" s="882"/>
      <c r="BK5" s="883"/>
    </row>
    <row r="6" spans="2:63" ht="29.25" customHeight="1" x14ac:dyDescent="0.15">
      <c r="B6" s="915"/>
      <c r="C6" s="916"/>
      <c r="D6" s="916"/>
      <c r="E6" s="916"/>
      <c r="F6" s="916"/>
      <c r="G6" s="917"/>
      <c r="H6" s="918"/>
      <c r="I6" s="919"/>
      <c r="J6" s="919"/>
      <c r="K6" s="919"/>
      <c r="L6" s="919"/>
      <c r="M6" s="919"/>
      <c r="N6" s="919"/>
      <c r="O6" s="919"/>
      <c r="P6" s="910"/>
      <c r="Q6" s="911"/>
      <c r="R6" s="911"/>
      <c r="S6" s="911"/>
      <c r="T6" s="911"/>
      <c r="U6" s="911"/>
      <c r="V6" s="911"/>
      <c r="W6" s="911"/>
      <c r="X6" s="911"/>
      <c r="Y6" s="911"/>
      <c r="Z6" s="911"/>
      <c r="AA6" s="911"/>
      <c r="AB6" s="911"/>
      <c r="AC6" s="911"/>
      <c r="AD6" s="911"/>
      <c r="AE6" s="911"/>
      <c r="AF6" s="911"/>
      <c r="AG6" s="911"/>
      <c r="AH6" s="911"/>
      <c r="AI6" s="911"/>
      <c r="AJ6" s="911"/>
      <c r="AK6" s="911"/>
      <c r="AL6" s="911"/>
      <c r="AM6" s="911"/>
      <c r="AN6" s="959"/>
      <c r="AO6" s="960"/>
      <c r="AP6" s="960"/>
      <c r="AQ6" s="960"/>
      <c r="AR6" s="960"/>
      <c r="AS6" s="960"/>
      <c r="AT6" s="960"/>
      <c r="AU6" s="960"/>
      <c r="AV6" s="960"/>
      <c r="AW6" s="960"/>
      <c r="AX6" s="960"/>
      <c r="AY6" s="960"/>
      <c r="AZ6" s="960"/>
      <c r="BA6" s="960"/>
      <c r="BB6" s="960"/>
      <c r="BC6" s="960"/>
      <c r="BD6" s="960"/>
      <c r="BE6" s="960"/>
      <c r="BF6" s="960"/>
      <c r="BG6" s="960"/>
      <c r="BH6" s="960"/>
      <c r="BI6" s="960"/>
      <c r="BJ6" s="960"/>
      <c r="BK6" s="961"/>
    </row>
    <row r="7" spans="2:63" ht="29.25" customHeight="1" x14ac:dyDescent="0.15">
      <c r="B7" s="915"/>
      <c r="C7" s="916"/>
      <c r="D7" s="916"/>
      <c r="E7" s="916"/>
      <c r="F7" s="916"/>
      <c r="G7" s="917"/>
      <c r="H7" s="918"/>
      <c r="I7" s="919"/>
      <c r="J7" s="919"/>
      <c r="K7" s="919"/>
      <c r="L7" s="919"/>
      <c r="M7" s="919"/>
      <c r="N7" s="919"/>
      <c r="O7" s="919"/>
      <c r="P7" s="910"/>
      <c r="Q7" s="911"/>
      <c r="R7" s="911"/>
      <c r="S7" s="911"/>
      <c r="T7" s="911"/>
      <c r="U7" s="911"/>
      <c r="V7" s="911"/>
      <c r="W7" s="911"/>
      <c r="X7" s="911"/>
      <c r="Y7" s="911"/>
      <c r="Z7" s="911"/>
      <c r="AA7" s="911"/>
      <c r="AB7" s="911"/>
      <c r="AC7" s="911"/>
      <c r="AD7" s="911"/>
      <c r="AE7" s="911"/>
      <c r="AF7" s="911"/>
      <c r="AG7" s="911"/>
      <c r="AH7" s="911"/>
      <c r="AI7" s="911"/>
      <c r="AJ7" s="911"/>
      <c r="AK7" s="911"/>
      <c r="AL7" s="911"/>
      <c r="AM7" s="911"/>
      <c r="AN7" s="959"/>
      <c r="AO7" s="960"/>
      <c r="AP7" s="960"/>
      <c r="AQ7" s="960"/>
      <c r="AR7" s="960"/>
      <c r="AS7" s="960"/>
      <c r="AT7" s="960"/>
      <c r="AU7" s="960"/>
      <c r="AV7" s="960"/>
      <c r="AW7" s="960"/>
      <c r="AX7" s="960"/>
      <c r="AY7" s="960"/>
      <c r="AZ7" s="960"/>
      <c r="BA7" s="960"/>
      <c r="BB7" s="960"/>
      <c r="BC7" s="960"/>
      <c r="BD7" s="960"/>
      <c r="BE7" s="960"/>
      <c r="BF7" s="960"/>
      <c r="BG7" s="960"/>
      <c r="BH7" s="960"/>
      <c r="BI7" s="960"/>
      <c r="BJ7" s="960"/>
      <c r="BK7" s="961"/>
    </row>
    <row r="8" spans="2:63" ht="29.25" customHeight="1" x14ac:dyDescent="0.15">
      <c r="B8" s="915"/>
      <c r="C8" s="916"/>
      <c r="D8" s="916"/>
      <c r="E8" s="916"/>
      <c r="F8" s="916"/>
      <c r="G8" s="917"/>
      <c r="H8" s="918"/>
      <c r="I8" s="919"/>
      <c r="J8" s="919"/>
      <c r="K8" s="919"/>
      <c r="L8" s="919"/>
      <c r="M8" s="919"/>
      <c r="N8" s="919"/>
      <c r="O8" s="919"/>
      <c r="P8" s="920"/>
      <c r="Q8" s="921"/>
      <c r="R8" s="921"/>
      <c r="S8" s="921"/>
      <c r="T8" s="921"/>
      <c r="U8" s="921"/>
      <c r="V8" s="921"/>
      <c r="W8" s="921"/>
      <c r="X8" s="921"/>
      <c r="Y8" s="921"/>
      <c r="Z8" s="921"/>
      <c r="AA8" s="921"/>
      <c r="AB8" s="921"/>
      <c r="AC8" s="921"/>
      <c r="AD8" s="921"/>
      <c r="AE8" s="921"/>
      <c r="AF8" s="921"/>
      <c r="AG8" s="921"/>
      <c r="AH8" s="921"/>
      <c r="AI8" s="921"/>
      <c r="AJ8" s="921"/>
      <c r="AK8" s="921"/>
      <c r="AL8" s="921"/>
      <c r="AM8" s="921"/>
      <c r="AN8" s="920"/>
      <c r="AO8" s="921"/>
      <c r="AP8" s="921"/>
      <c r="AQ8" s="921"/>
      <c r="AR8" s="921"/>
      <c r="AS8" s="921"/>
      <c r="AT8" s="921"/>
      <c r="AU8" s="921"/>
      <c r="AV8" s="921"/>
      <c r="AW8" s="921"/>
      <c r="AX8" s="921"/>
      <c r="AY8" s="921"/>
      <c r="AZ8" s="921"/>
      <c r="BA8" s="921"/>
      <c r="BB8" s="921"/>
      <c r="BC8" s="921"/>
      <c r="BD8" s="921"/>
      <c r="BE8" s="921"/>
      <c r="BF8" s="921"/>
      <c r="BG8" s="921"/>
      <c r="BH8" s="921"/>
      <c r="BI8" s="921"/>
      <c r="BJ8" s="921"/>
      <c r="BK8" s="937"/>
    </row>
    <row r="9" spans="2:63" ht="29.25" customHeight="1" x14ac:dyDescent="0.15">
      <c r="B9" s="915"/>
      <c r="C9" s="916"/>
      <c r="D9" s="916"/>
      <c r="E9" s="916"/>
      <c r="F9" s="916"/>
      <c r="G9" s="917"/>
      <c r="H9" s="918"/>
      <c r="I9" s="919"/>
      <c r="J9" s="919"/>
      <c r="K9" s="919"/>
      <c r="L9" s="919"/>
      <c r="M9" s="919"/>
      <c r="N9" s="919"/>
      <c r="O9" s="919"/>
      <c r="P9" s="920"/>
      <c r="Q9" s="921"/>
      <c r="R9" s="921"/>
      <c r="S9" s="921"/>
      <c r="T9" s="921"/>
      <c r="U9" s="921"/>
      <c r="V9" s="921"/>
      <c r="W9" s="921"/>
      <c r="X9" s="921"/>
      <c r="Y9" s="921"/>
      <c r="Z9" s="921"/>
      <c r="AA9" s="921"/>
      <c r="AB9" s="921"/>
      <c r="AC9" s="921"/>
      <c r="AD9" s="921"/>
      <c r="AE9" s="921"/>
      <c r="AF9" s="921"/>
      <c r="AG9" s="921"/>
      <c r="AH9" s="921"/>
      <c r="AI9" s="921"/>
      <c r="AJ9" s="921"/>
      <c r="AK9" s="921"/>
      <c r="AL9" s="921"/>
      <c r="AM9" s="921"/>
      <c r="AN9" s="920"/>
      <c r="AO9" s="921"/>
      <c r="AP9" s="921"/>
      <c r="AQ9" s="921"/>
      <c r="AR9" s="921"/>
      <c r="AS9" s="921"/>
      <c r="AT9" s="921"/>
      <c r="AU9" s="921"/>
      <c r="AV9" s="921"/>
      <c r="AW9" s="921"/>
      <c r="AX9" s="921"/>
      <c r="AY9" s="921"/>
      <c r="AZ9" s="921"/>
      <c r="BA9" s="921"/>
      <c r="BB9" s="921"/>
      <c r="BC9" s="921"/>
      <c r="BD9" s="921"/>
      <c r="BE9" s="921"/>
      <c r="BF9" s="921"/>
      <c r="BG9" s="921"/>
      <c r="BH9" s="921"/>
      <c r="BI9" s="921"/>
      <c r="BJ9" s="921"/>
      <c r="BK9" s="937"/>
    </row>
    <row r="10" spans="2:63" ht="29.25" customHeight="1" x14ac:dyDescent="0.15">
      <c r="B10" s="915"/>
      <c r="C10" s="916"/>
      <c r="D10" s="916"/>
      <c r="E10" s="916"/>
      <c r="F10" s="916"/>
      <c r="G10" s="917"/>
      <c r="H10" s="918"/>
      <c r="I10" s="919"/>
      <c r="J10" s="919"/>
      <c r="K10" s="919"/>
      <c r="L10" s="919"/>
      <c r="M10" s="919"/>
      <c r="N10" s="919"/>
      <c r="O10" s="919"/>
      <c r="P10" s="920"/>
      <c r="Q10" s="921"/>
      <c r="R10" s="921"/>
      <c r="S10" s="921"/>
      <c r="T10" s="921"/>
      <c r="U10" s="921"/>
      <c r="V10" s="921"/>
      <c r="W10" s="921"/>
      <c r="X10" s="921"/>
      <c r="Y10" s="921"/>
      <c r="Z10" s="921"/>
      <c r="AA10" s="921"/>
      <c r="AB10" s="921"/>
      <c r="AC10" s="921"/>
      <c r="AD10" s="921"/>
      <c r="AE10" s="921"/>
      <c r="AF10" s="921"/>
      <c r="AG10" s="921"/>
      <c r="AH10" s="921"/>
      <c r="AI10" s="921"/>
      <c r="AJ10" s="921"/>
      <c r="AK10" s="921"/>
      <c r="AL10" s="921"/>
      <c r="AM10" s="921"/>
      <c r="AN10" s="920"/>
      <c r="AO10" s="921"/>
      <c r="AP10" s="921"/>
      <c r="AQ10" s="921"/>
      <c r="AR10" s="921"/>
      <c r="AS10" s="921"/>
      <c r="AT10" s="921"/>
      <c r="AU10" s="921"/>
      <c r="AV10" s="921"/>
      <c r="AW10" s="921"/>
      <c r="AX10" s="921"/>
      <c r="AY10" s="921"/>
      <c r="AZ10" s="921"/>
      <c r="BA10" s="921"/>
      <c r="BB10" s="921"/>
      <c r="BC10" s="921"/>
      <c r="BD10" s="921"/>
      <c r="BE10" s="921"/>
      <c r="BF10" s="921"/>
      <c r="BG10" s="921"/>
      <c r="BH10" s="921"/>
      <c r="BI10" s="921"/>
      <c r="BJ10" s="921"/>
      <c r="BK10" s="937"/>
    </row>
    <row r="11" spans="2:63" ht="29.25" customHeight="1" x14ac:dyDescent="0.15">
      <c r="B11" s="915"/>
      <c r="C11" s="916"/>
      <c r="D11" s="916"/>
      <c r="E11" s="916"/>
      <c r="F11" s="916"/>
      <c r="G11" s="917"/>
      <c r="H11" s="918"/>
      <c r="I11" s="919"/>
      <c r="J11" s="919"/>
      <c r="K11" s="919"/>
      <c r="L11" s="919"/>
      <c r="M11" s="919"/>
      <c r="N11" s="919"/>
      <c r="O11" s="919"/>
      <c r="P11" s="920"/>
      <c r="Q11" s="921"/>
      <c r="R11" s="921"/>
      <c r="S11" s="921"/>
      <c r="T11" s="921"/>
      <c r="U11" s="921"/>
      <c r="V11" s="921"/>
      <c r="W11" s="921"/>
      <c r="X11" s="921"/>
      <c r="Y11" s="921"/>
      <c r="Z11" s="921"/>
      <c r="AA11" s="921"/>
      <c r="AB11" s="921"/>
      <c r="AC11" s="921"/>
      <c r="AD11" s="921"/>
      <c r="AE11" s="921"/>
      <c r="AF11" s="921"/>
      <c r="AG11" s="921"/>
      <c r="AH11" s="921"/>
      <c r="AI11" s="921"/>
      <c r="AJ11" s="921"/>
      <c r="AK11" s="921"/>
      <c r="AL11" s="921"/>
      <c r="AM11" s="921"/>
      <c r="AN11" s="920"/>
      <c r="AO11" s="921"/>
      <c r="AP11" s="921"/>
      <c r="AQ11" s="921"/>
      <c r="AR11" s="921"/>
      <c r="AS11" s="921"/>
      <c r="AT11" s="921"/>
      <c r="AU11" s="921"/>
      <c r="AV11" s="921"/>
      <c r="AW11" s="921"/>
      <c r="AX11" s="921"/>
      <c r="AY11" s="921"/>
      <c r="AZ11" s="921"/>
      <c r="BA11" s="921"/>
      <c r="BB11" s="921"/>
      <c r="BC11" s="921"/>
      <c r="BD11" s="921"/>
      <c r="BE11" s="921"/>
      <c r="BF11" s="921"/>
      <c r="BG11" s="921"/>
      <c r="BH11" s="921"/>
      <c r="BI11" s="921"/>
      <c r="BJ11" s="921"/>
      <c r="BK11" s="937"/>
    </row>
    <row r="12" spans="2:63" ht="29.25" customHeight="1" x14ac:dyDescent="0.15">
      <c r="B12" s="915"/>
      <c r="C12" s="916"/>
      <c r="D12" s="916"/>
      <c r="E12" s="916"/>
      <c r="F12" s="916"/>
      <c r="G12" s="917"/>
      <c r="H12" s="918"/>
      <c r="I12" s="919"/>
      <c r="J12" s="919"/>
      <c r="K12" s="919"/>
      <c r="L12" s="919"/>
      <c r="M12" s="919"/>
      <c r="N12" s="919"/>
      <c r="O12" s="919"/>
      <c r="P12" s="920"/>
      <c r="Q12" s="921"/>
      <c r="R12" s="921"/>
      <c r="S12" s="921"/>
      <c r="T12" s="921"/>
      <c r="U12" s="921"/>
      <c r="V12" s="921"/>
      <c r="W12" s="921"/>
      <c r="X12" s="921"/>
      <c r="Y12" s="921"/>
      <c r="Z12" s="921"/>
      <c r="AA12" s="921"/>
      <c r="AB12" s="921"/>
      <c r="AC12" s="921"/>
      <c r="AD12" s="921"/>
      <c r="AE12" s="921"/>
      <c r="AF12" s="921"/>
      <c r="AG12" s="921"/>
      <c r="AH12" s="921"/>
      <c r="AI12" s="921"/>
      <c r="AJ12" s="921"/>
      <c r="AK12" s="921"/>
      <c r="AL12" s="921"/>
      <c r="AM12" s="921"/>
      <c r="AN12" s="920"/>
      <c r="AO12" s="921"/>
      <c r="AP12" s="921"/>
      <c r="AQ12" s="921"/>
      <c r="AR12" s="921"/>
      <c r="AS12" s="921"/>
      <c r="AT12" s="921"/>
      <c r="AU12" s="921"/>
      <c r="AV12" s="921"/>
      <c r="AW12" s="921"/>
      <c r="AX12" s="921"/>
      <c r="AY12" s="921"/>
      <c r="AZ12" s="921"/>
      <c r="BA12" s="921"/>
      <c r="BB12" s="921"/>
      <c r="BC12" s="921"/>
      <c r="BD12" s="921"/>
      <c r="BE12" s="921"/>
      <c r="BF12" s="921"/>
      <c r="BG12" s="921"/>
      <c r="BH12" s="921"/>
      <c r="BI12" s="921"/>
      <c r="BJ12" s="921"/>
      <c r="BK12" s="937"/>
    </row>
    <row r="13" spans="2:63" ht="29.25" customHeight="1" x14ac:dyDescent="0.15">
      <c r="B13" s="915"/>
      <c r="C13" s="916"/>
      <c r="D13" s="916"/>
      <c r="E13" s="916"/>
      <c r="F13" s="916"/>
      <c r="G13" s="917"/>
      <c r="H13" s="918"/>
      <c r="I13" s="919"/>
      <c r="J13" s="919"/>
      <c r="K13" s="919"/>
      <c r="L13" s="919"/>
      <c r="M13" s="919"/>
      <c r="N13" s="919"/>
      <c r="O13" s="919"/>
      <c r="P13" s="920"/>
      <c r="Q13" s="921"/>
      <c r="R13" s="921"/>
      <c r="S13" s="921"/>
      <c r="T13" s="921"/>
      <c r="U13" s="921"/>
      <c r="V13" s="921"/>
      <c r="W13" s="921"/>
      <c r="X13" s="921"/>
      <c r="Y13" s="921"/>
      <c r="Z13" s="921"/>
      <c r="AA13" s="921"/>
      <c r="AB13" s="921"/>
      <c r="AC13" s="921"/>
      <c r="AD13" s="921"/>
      <c r="AE13" s="921"/>
      <c r="AF13" s="921"/>
      <c r="AG13" s="921"/>
      <c r="AH13" s="921"/>
      <c r="AI13" s="921"/>
      <c r="AJ13" s="921"/>
      <c r="AK13" s="921"/>
      <c r="AL13" s="921"/>
      <c r="AM13" s="921"/>
      <c r="AN13" s="920"/>
      <c r="AO13" s="921"/>
      <c r="AP13" s="921"/>
      <c r="AQ13" s="921"/>
      <c r="AR13" s="921"/>
      <c r="AS13" s="921"/>
      <c r="AT13" s="921"/>
      <c r="AU13" s="921"/>
      <c r="AV13" s="921"/>
      <c r="AW13" s="921"/>
      <c r="AX13" s="921"/>
      <c r="AY13" s="921"/>
      <c r="AZ13" s="921"/>
      <c r="BA13" s="921"/>
      <c r="BB13" s="921"/>
      <c r="BC13" s="921"/>
      <c r="BD13" s="921"/>
      <c r="BE13" s="921"/>
      <c r="BF13" s="921"/>
      <c r="BG13" s="921"/>
      <c r="BH13" s="921"/>
      <c r="BI13" s="921"/>
      <c r="BJ13" s="921"/>
      <c r="BK13" s="937"/>
    </row>
    <row r="14" spans="2:63" ht="29.25" customHeight="1" x14ac:dyDescent="0.15">
      <c r="B14" s="915"/>
      <c r="C14" s="916"/>
      <c r="D14" s="916"/>
      <c r="E14" s="916"/>
      <c r="F14" s="916"/>
      <c r="G14" s="917"/>
      <c r="H14" s="918"/>
      <c r="I14" s="919"/>
      <c r="J14" s="919"/>
      <c r="K14" s="919"/>
      <c r="L14" s="919"/>
      <c r="M14" s="919"/>
      <c r="N14" s="919"/>
      <c r="O14" s="919"/>
      <c r="P14" s="920"/>
      <c r="Q14" s="921"/>
      <c r="R14" s="921"/>
      <c r="S14" s="921"/>
      <c r="T14" s="921"/>
      <c r="U14" s="921"/>
      <c r="V14" s="921"/>
      <c r="W14" s="921"/>
      <c r="X14" s="921"/>
      <c r="Y14" s="921"/>
      <c r="Z14" s="921"/>
      <c r="AA14" s="921"/>
      <c r="AB14" s="921"/>
      <c r="AC14" s="921"/>
      <c r="AD14" s="921"/>
      <c r="AE14" s="921"/>
      <c r="AF14" s="921"/>
      <c r="AG14" s="921"/>
      <c r="AH14" s="921"/>
      <c r="AI14" s="921"/>
      <c r="AJ14" s="921"/>
      <c r="AK14" s="921"/>
      <c r="AL14" s="921"/>
      <c r="AM14" s="921"/>
      <c r="AN14" s="920"/>
      <c r="AO14" s="921"/>
      <c r="AP14" s="921"/>
      <c r="AQ14" s="921"/>
      <c r="AR14" s="921"/>
      <c r="AS14" s="921"/>
      <c r="AT14" s="921"/>
      <c r="AU14" s="921"/>
      <c r="AV14" s="921"/>
      <c r="AW14" s="921"/>
      <c r="AX14" s="921"/>
      <c r="AY14" s="921"/>
      <c r="AZ14" s="921"/>
      <c r="BA14" s="921"/>
      <c r="BB14" s="921"/>
      <c r="BC14" s="921"/>
      <c r="BD14" s="921"/>
      <c r="BE14" s="921"/>
      <c r="BF14" s="921"/>
      <c r="BG14" s="921"/>
      <c r="BH14" s="921"/>
      <c r="BI14" s="921"/>
      <c r="BJ14" s="921"/>
      <c r="BK14" s="937"/>
    </row>
    <row r="15" spans="2:63" ht="29.25" customHeight="1" x14ac:dyDescent="0.15">
      <c r="B15" s="915"/>
      <c r="C15" s="916"/>
      <c r="D15" s="916"/>
      <c r="E15" s="916"/>
      <c r="F15" s="916"/>
      <c r="G15" s="917"/>
      <c r="H15" s="918"/>
      <c r="I15" s="919"/>
      <c r="J15" s="919"/>
      <c r="K15" s="919"/>
      <c r="L15" s="919"/>
      <c r="M15" s="919"/>
      <c r="N15" s="919"/>
      <c r="O15" s="919"/>
      <c r="P15" s="920"/>
      <c r="Q15" s="921"/>
      <c r="R15" s="921"/>
      <c r="S15" s="921"/>
      <c r="T15" s="921"/>
      <c r="U15" s="921"/>
      <c r="V15" s="921"/>
      <c r="W15" s="921"/>
      <c r="X15" s="921"/>
      <c r="Y15" s="921"/>
      <c r="Z15" s="921"/>
      <c r="AA15" s="921"/>
      <c r="AB15" s="921"/>
      <c r="AC15" s="921"/>
      <c r="AD15" s="921"/>
      <c r="AE15" s="921"/>
      <c r="AF15" s="921"/>
      <c r="AG15" s="921"/>
      <c r="AH15" s="921"/>
      <c r="AI15" s="921"/>
      <c r="AJ15" s="921"/>
      <c r="AK15" s="921"/>
      <c r="AL15" s="921"/>
      <c r="AM15" s="921"/>
      <c r="AN15" s="920"/>
      <c r="AO15" s="921"/>
      <c r="AP15" s="921"/>
      <c r="AQ15" s="921"/>
      <c r="AR15" s="921"/>
      <c r="AS15" s="921"/>
      <c r="AT15" s="921"/>
      <c r="AU15" s="921"/>
      <c r="AV15" s="921"/>
      <c r="AW15" s="921"/>
      <c r="AX15" s="921"/>
      <c r="AY15" s="921"/>
      <c r="AZ15" s="921"/>
      <c r="BA15" s="921"/>
      <c r="BB15" s="921"/>
      <c r="BC15" s="921"/>
      <c r="BD15" s="921"/>
      <c r="BE15" s="921"/>
      <c r="BF15" s="921"/>
      <c r="BG15" s="921"/>
      <c r="BH15" s="921"/>
      <c r="BI15" s="921"/>
      <c r="BJ15" s="921"/>
      <c r="BK15" s="937"/>
    </row>
    <row r="16" spans="2:63" ht="29.25" customHeight="1" x14ac:dyDescent="0.15">
      <c r="B16" s="915"/>
      <c r="C16" s="916"/>
      <c r="D16" s="916"/>
      <c r="E16" s="916"/>
      <c r="F16" s="916"/>
      <c r="G16" s="917"/>
      <c r="H16" s="918"/>
      <c r="I16" s="919"/>
      <c r="J16" s="919"/>
      <c r="K16" s="919"/>
      <c r="L16" s="919"/>
      <c r="M16" s="919"/>
      <c r="N16" s="919"/>
      <c r="O16" s="919"/>
      <c r="P16" s="920"/>
      <c r="Q16" s="921"/>
      <c r="R16" s="921"/>
      <c r="S16" s="921"/>
      <c r="T16" s="921"/>
      <c r="U16" s="921"/>
      <c r="V16" s="921"/>
      <c r="W16" s="921"/>
      <c r="X16" s="921"/>
      <c r="Y16" s="921"/>
      <c r="Z16" s="921"/>
      <c r="AA16" s="921"/>
      <c r="AB16" s="921"/>
      <c r="AC16" s="921"/>
      <c r="AD16" s="921"/>
      <c r="AE16" s="921"/>
      <c r="AF16" s="921"/>
      <c r="AG16" s="921"/>
      <c r="AH16" s="921"/>
      <c r="AI16" s="921"/>
      <c r="AJ16" s="921"/>
      <c r="AK16" s="921"/>
      <c r="AL16" s="921"/>
      <c r="AM16" s="921"/>
      <c r="AN16" s="920"/>
      <c r="AO16" s="921"/>
      <c r="AP16" s="921"/>
      <c r="AQ16" s="921"/>
      <c r="AR16" s="921"/>
      <c r="AS16" s="921"/>
      <c r="AT16" s="921"/>
      <c r="AU16" s="921"/>
      <c r="AV16" s="921"/>
      <c r="AW16" s="921"/>
      <c r="AX16" s="921"/>
      <c r="AY16" s="921"/>
      <c r="AZ16" s="921"/>
      <c r="BA16" s="921"/>
      <c r="BB16" s="921"/>
      <c r="BC16" s="921"/>
      <c r="BD16" s="921"/>
      <c r="BE16" s="921"/>
      <c r="BF16" s="921"/>
      <c r="BG16" s="921"/>
      <c r="BH16" s="921"/>
      <c r="BI16" s="921"/>
      <c r="BJ16" s="921"/>
      <c r="BK16" s="937"/>
    </row>
    <row r="17" spans="2:63" ht="29.25" customHeight="1" x14ac:dyDescent="0.15">
      <c r="B17" s="915"/>
      <c r="C17" s="916"/>
      <c r="D17" s="916"/>
      <c r="E17" s="916"/>
      <c r="F17" s="916"/>
      <c r="G17" s="917"/>
      <c r="H17" s="918"/>
      <c r="I17" s="919"/>
      <c r="J17" s="919"/>
      <c r="K17" s="919"/>
      <c r="L17" s="919"/>
      <c r="M17" s="919"/>
      <c r="N17" s="919"/>
      <c r="O17" s="919"/>
      <c r="P17" s="920"/>
      <c r="Q17" s="921"/>
      <c r="R17" s="921"/>
      <c r="S17" s="921"/>
      <c r="T17" s="921"/>
      <c r="U17" s="921"/>
      <c r="V17" s="921"/>
      <c r="W17" s="921"/>
      <c r="X17" s="921"/>
      <c r="Y17" s="921"/>
      <c r="Z17" s="921"/>
      <c r="AA17" s="921"/>
      <c r="AB17" s="921"/>
      <c r="AC17" s="921"/>
      <c r="AD17" s="921"/>
      <c r="AE17" s="921"/>
      <c r="AF17" s="921"/>
      <c r="AG17" s="921"/>
      <c r="AH17" s="921"/>
      <c r="AI17" s="921"/>
      <c r="AJ17" s="921"/>
      <c r="AK17" s="921"/>
      <c r="AL17" s="921"/>
      <c r="AM17" s="921"/>
      <c r="AN17" s="920"/>
      <c r="AO17" s="921"/>
      <c r="AP17" s="921"/>
      <c r="AQ17" s="921"/>
      <c r="AR17" s="921"/>
      <c r="AS17" s="921"/>
      <c r="AT17" s="921"/>
      <c r="AU17" s="921"/>
      <c r="AV17" s="921"/>
      <c r="AW17" s="921"/>
      <c r="AX17" s="921"/>
      <c r="AY17" s="921"/>
      <c r="AZ17" s="921"/>
      <c r="BA17" s="921"/>
      <c r="BB17" s="921"/>
      <c r="BC17" s="921"/>
      <c r="BD17" s="921"/>
      <c r="BE17" s="921"/>
      <c r="BF17" s="921"/>
      <c r="BG17" s="921"/>
      <c r="BH17" s="921"/>
      <c r="BI17" s="921"/>
      <c r="BJ17" s="921"/>
      <c r="BK17" s="937"/>
    </row>
    <row r="18" spans="2:63" ht="29.25" customHeight="1" x14ac:dyDescent="0.15">
      <c r="B18" s="915"/>
      <c r="C18" s="916"/>
      <c r="D18" s="916"/>
      <c r="E18" s="916"/>
      <c r="F18" s="916"/>
      <c r="G18" s="917"/>
      <c r="H18" s="918"/>
      <c r="I18" s="919"/>
      <c r="J18" s="919"/>
      <c r="K18" s="919"/>
      <c r="L18" s="919"/>
      <c r="M18" s="919"/>
      <c r="N18" s="919"/>
      <c r="O18" s="919"/>
      <c r="P18" s="920"/>
      <c r="Q18" s="921"/>
      <c r="R18" s="921"/>
      <c r="S18" s="921"/>
      <c r="T18" s="921"/>
      <c r="U18" s="921"/>
      <c r="V18" s="921"/>
      <c r="W18" s="921"/>
      <c r="X18" s="921"/>
      <c r="Y18" s="921"/>
      <c r="Z18" s="921"/>
      <c r="AA18" s="921"/>
      <c r="AB18" s="921"/>
      <c r="AC18" s="921"/>
      <c r="AD18" s="921"/>
      <c r="AE18" s="921"/>
      <c r="AF18" s="921"/>
      <c r="AG18" s="921"/>
      <c r="AH18" s="921"/>
      <c r="AI18" s="921"/>
      <c r="AJ18" s="921"/>
      <c r="AK18" s="921"/>
      <c r="AL18" s="921"/>
      <c r="AM18" s="921"/>
      <c r="AN18" s="920"/>
      <c r="AO18" s="921"/>
      <c r="AP18" s="921"/>
      <c r="AQ18" s="921"/>
      <c r="AR18" s="921"/>
      <c r="AS18" s="921"/>
      <c r="AT18" s="921"/>
      <c r="AU18" s="921"/>
      <c r="AV18" s="921"/>
      <c r="AW18" s="921"/>
      <c r="AX18" s="921"/>
      <c r="AY18" s="921"/>
      <c r="AZ18" s="921"/>
      <c r="BA18" s="921"/>
      <c r="BB18" s="921"/>
      <c r="BC18" s="921"/>
      <c r="BD18" s="921"/>
      <c r="BE18" s="921"/>
      <c r="BF18" s="921"/>
      <c r="BG18" s="921"/>
      <c r="BH18" s="921"/>
      <c r="BI18" s="921"/>
      <c r="BJ18" s="921"/>
      <c r="BK18" s="937"/>
    </row>
    <row r="19" spans="2:63" ht="29.25" customHeight="1" x14ac:dyDescent="0.15">
      <c r="B19" s="915"/>
      <c r="C19" s="916"/>
      <c r="D19" s="916"/>
      <c r="E19" s="916"/>
      <c r="F19" s="916"/>
      <c r="G19" s="917"/>
      <c r="H19" s="918"/>
      <c r="I19" s="919"/>
      <c r="J19" s="919"/>
      <c r="K19" s="919"/>
      <c r="L19" s="919"/>
      <c r="M19" s="919"/>
      <c r="N19" s="919"/>
      <c r="O19" s="919"/>
      <c r="P19" s="920"/>
      <c r="Q19" s="921"/>
      <c r="R19" s="921"/>
      <c r="S19" s="921"/>
      <c r="T19" s="921"/>
      <c r="U19" s="921"/>
      <c r="V19" s="921"/>
      <c r="W19" s="921"/>
      <c r="X19" s="921"/>
      <c r="Y19" s="921"/>
      <c r="Z19" s="921"/>
      <c r="AA19" s="921"/>
      <c r="AB19" s="921"/>
      <c r="AC19" s="921"/>
      <c r="AD19" s="921"/>
      <c r="AE19" s="921"/>
      <c r="AF19" s="921"/>
      <c r="AG19" s="921"/>
      <c r="AH19" s="921"/>
      <c r="AI19" s="921"/>
      <c r="AJ19" s="921"/>
      <c r="AK19" s="921"/>
      <c r="AL19" s="921"/>
      <c r="AM19" s="921"/>
      <c r="AN19" s="920"/>
      <c r="AO19" s="921"/>
      <c r="AP19" s="921"/>
      <c r="AQ19" s="921"/>
      <c r="AR19" s="921"/>
      <c r="AS19" s="921"/>
      <c r="AT19" s="921"/>
      <c r="AU19" s="921"/>
      <c r="AV19" s="921"/>
      <c r="AW19" s="921"/>
      <c r="AX19" s="921"/>
      <c r="AY19" s="921"/>
      <c r="AZ19" s="921"/>
      <c r="BA19" s="921"/>
      <c r="BB19" s="921"/>
      <c r="BC19" s="921"/>
      <c r="BD19" s="921"/>
      <c r="BE19" s="921"/>
      <c r="BF19" s="921"/>
      <c r="BG19" s="921"/>
      <c r="BH19" s="921"/>
      <c r="BI19" s="921"/>
      <c r="BJ19" s="921"/>
      <c r="BK19" s="937"/>
    </row>
    <row r="20" spans="2:63" x14ac:dyDescent="0.15">
      <c r="D20" s="29" t="s">
        <v>458</v>
      </c>
    </row>
    <row r="21" spans="2:63" x14ac:dyDescent="0.15">
      <c r="D21" s="1" t="s">
        <v>372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7"/>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election activeCell="X30" sqref="X30"/>
    </sheetView>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994" t="s">
        <v>51</v>
      </c>
      <c r="C2" s="994"/>
      <c r="D2" s="994"/>
      <c r="E2" s="994"/>
      <c r="F2" s="989" t="s">
        <v>586</v>
      </c>
      <c r="G2" s="990"/>
      <c r="H2" s="990"/>
      <c r="I2" s="990"/>
      <c r="J2" s="990"/>
      <c r="K2" s="990"/>
      <c r="L2" s="991" t="s">
        <v>50</v>
      </c>
      <c r="M2" s="991"/>
      <c r="N2" s="991"/>
      <c r="O2" s="989" t="s">
        <v>590</v>
      </c>
      <c r="P2" s="990"/>
      <c r="Q2" s="990"/>
      <c r="R2" s="990"/>
      <c r="S2" s="990"/>
      <c r="T2" s="985" t="s">
        <v>455</v>
      </c>
      <c r="U2" s="986"/>
      <c r="V2" s="970" t="s">
        <v>596</v>
      </c>
      <c r="W2" s="971"/>
      <c r="X2" s="972"/>
      <c r="Y2" s="976" t="s">
        <v>404</v>
      </c>
      <c r="Z2" s="978">
        <v>45840</v>
      </c>
      <c r="AA2" s="979"/>
      <c r="AB2" s="980"/>
    </row>
    <row r="3" spans="1:36" ht="12" customHeight="1" x14ac:dyDescent="0.15">
      <c r="A3" s="31" t="s">
        <v>49</v>
      </c>
      <c r="B3" s="984" t="s">
        <v>48</v>
      </c>
      <c r="C3" s="984"/>
      <c r="D3" s="984"/>
      <c r="E3" s="984"/>
      <c r="F3" s="992" t="s">
        <v>588</v>
      </c>
      <c r="G3" s="993"/>
      <c r="H3" s="993"/>
      <c r="I3" s="993"/>
      <c r="J3" s="993"/>
      <c r="K3" s="993"/>
      <c r="L3" s="991" t="s">
        <v>47</v>
      </c>
      <c r="M3" s="991"/>
      <c r="N3" s="991"/>
      <c r="O3" s="1025" t="s">
        <v>592</v>
      </c>
      <c r="P3" s="1026"/>
      <c r="Q3" s="1026"/>
      <c r="R3" s="1026"/>
      <c r="S3" s="1026"/>
      <c r="T3" s="987"/>
      <c r="U3" s="988"/>
      <c r="V3" s="973" t="s">
        <v>597</v>
      </c>
      <c r="W3" s="974"/>
      <c r="X3" s="975"/>
      <c r="Y3" s="977"/>
      <c r="Z3" s="981"/>
      <c r="AA3" s="982"/>
      <c r="AB3" s="983"/>
    </row>
    <row r="4" spans="1:36" ht="12" customHeight="1" x14ac:dyDescent="0.15">
      <c r="B4" s="1027"/>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14"/>
      <c r="AA4" s="46"/>
      <c r="AB4" s="115"/>
      <c r="AC4" s="47"/>
      <c r="AD4" s="3"/>
      <c r="AE4" s="3"/>
      <c r="AF4" s="3"/>
      <c r="AG4" s="3"/>
      <c r="AH4" s="3"/>
      <c r="AI4" s="3"/>
      <c r="AJ4" s="3"/>
    </row>
    <row r="5" spans="1:36" ht="12.75" customHeight="1" thickBot="1" x14ac:dyDescent="0.2">
      <c r="B5" s="1029" t="s">
        <v>410</v>
      </c>
      <c r="C5" s="1030"/>
      <c r="D5" s="1030"/>
      <c r="E5" s="1030"/>
      <c r="F5" s="1030"/>
      <c r="G5" s="1030"/>
      <c r="H5" s="1030"/>
      <c r="I5" s="1030"/>
      <c r="J5" s="1030"/>
      <c r="K5" s="1030"/>
      <c r="L5" s="1030"/>
      <c r="M5" s="1030"/>
      <c r="N5" s="1030"/>
      <c r="O5" s="1030"/>
      <c r="P5" s="1030"/>
      <c r="Q5" s="1030"/>
      <c r="R5" s="1030"/>
      <c r="S5" s="1030"/>
      <c r="T5" s="1030"/>
      <c r="U5" s="1030"/>
      <c r="V5" s="1030"/>
      <c r="W5" s="1030"/>
      <c r="X5" s="1030"/>
      <c r="Y5" s="1030"/>
      <c r="Z5" s="1030"/>
      <c r="AA5" s="1030"/>
      <c r="AB5" s="1031"/>
      <c r="AD5" s="3"/>
      <c r="AE5" s="3"/>
      <c r="AF5" s="3"/>
      <c r="AG5" s="3"/>
      <c r="AH5" s="3"/>
      <c r="AI5" s="3"/>
      <c r="AJ5" s="3"/>
    </row>
    <row r="6" spans="1:36" ht="13.5" customHeight="1" x14ac:dyDescent="0.15">
      <c r="B6" s="1000" t="s">
        <v>403</v>
      </c>
      <c r="C6" s="1001"/>
      <c r="D6" s="1002"/>
      <c r="E6" s="1003" t="s">
        <v>46</v>
      </c>
      <c r="F6" s="1004"/>
      <c r="G6" s="1004"/>
      <c r="H6" s="1004"/>
      <c r="I6" s="1004"/>
      <c r="J6" s="1004"/>
      <c r="K6" s="1004"/>
      <c r="L6" s="1004"/>
      <c r="M6" s="1004"/>
      <c r="N6" s="1004"/>
      <c r="O6" s="1004"/>
      <c r="P6" s="1004"/>
      <c r="Q6" s="1003" t="s">
        <v>45</v>
      </c>
      <c r="R6" s="1004"/>
      <c r="S6" s="1004"/>
      <c r="T6" s="1004"/>
      <c r="U6" s="1004"/>
      <c r="V6" s="1004"/>
      <c r="W6" s="1004"/>
      <c r="X6" s="1004"/>
      <c r="Y6" s="1004"/>
      <c r="Z6" s="1004"/>
      <c r="AA6" s="1004"/>
      <c r="AB6" s="1022"/>
      <c r="AC6" s="44"/>
      <c r="AD6" s="44"/>
    </row>
    <row r="7" spans="1:36" ht="13.5" x14ac:dyDescent="0.15">
      <c r="B7" s="1007" t="s">
        <v>402</v>
      </c>
      <c r="C7" s="995" t="s">
        <v>401</v>
      </c>
      <c r="D7" s="998" t="s">
        <v>457</v>
      </c>
      <c r="E7" s="1005" t="s">
        <v>408</v>
      </c>
      <c r="F7" s="1006"/>
      <c r="G7" s="1006"/>
      <c r="H7" s="1006"/>
      <c r="I7" s="1006"/>
      <c r="J7" s="1006"/>
      <c r="K7" s="1006"/>
      <c r="L7" s="1006"/>
      <c r="M7" s="1006"/>
      <c r="N7" s="1006"/>
      <c r="O7" s="1006"/>
      <c r="P7" s="1009"/>
      <c r="Q7" s="1005" t="s">
        <v>44</v>
      </c>
      <c r="R7" s="1006"/>
      <c r="S7" s="1006"/>
      <c r="T7" s="1006"/>
      <c r="U7" s="1023" t="s">
        <v>43</v>
      </c>
      <c r="V7" s="1006"/>
      <c r="W7" s="1006"/>
      <c r="X7" s="1006"/>
      <c r="Y7" s="1006"/>
      <c r="Z7" s="1006"/>
      <c r="AA7" s="1006"/>
      <c r="AB7" s="1024"/>
      <c r="AC7" s="44"/>
      <c r="AD7" s="44"/>
    </row>
    <row r="8" spans="1:36" ht="13.5" x14ac:dyDescent="0.15">
      <c r="B8" s="1007"/>
      <c r="C8" s="996"/>
      <c r="D8" s="998"/>
      <c r="E8" s="1005" t="s">
        <v>42</v>
      </c>
      <c r="F8" s="1006"/>
      <c r="G8" s="1006"/>
      <c r="H8" s="1009"/>
      <c r="I8" s="1006" t="s">
        <v>41</v>
      </c>
      <c r="J8" s="1006"/>
      <c r="K8" s="1006"/>
      <c r="L8" s="1009"/>
      <c r="M8" s="1006" t="s">
        <v>40</v>
      </c>
      <c r="N8" s="1006"/>
      <c r="O8" s="1006"/>
      <c r="P8" s="1009"/>
      <c r="Q8" s="1005" t="s">
        <v>236</v>
      </c>
      <c r="R8" s="1006"/>
      <c r="S8" s="1006"/>
      <c r="T8" s="1006"/>
      <c r="U8" s="1023" t="s">
        <v>41</v>
      </c>
      <c r="V8" s="1006"/>
      <c r="W8" s="1006"/>
      <c r="X8" s="1006"/>
      <c r="Y8" s="1023" t="s">
        <v>40</v>
      </c>
      <c r="Z8" s="1006"/>
      <c r="AA8" s="1006"/>
      <c r="AB8" s="1024"/>
      <c r="AC8" s="43"/>
      <c r="AD8" s="43"/>
      <c r="AE8" s="43"/>
      <c r="AF8" s="43"/>
      <c r="AG8" s="43"/>
      <c r="AH8" s="43"/>
      <c r="AI8" s="43"/>
      <c r="AJ8" s="43"/>
    </row>
    <row r="9" spans="1:36" s="30" customFormat="1" x14ac:dyDescent="0.15">
      <c r="B9" s="1008"/>
      <c r="C9" s="997"/>
      <c r="D9" s="999"/>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5" t="str">
        <f>'様式D-3_PS'!$AV$5</f>
        <v>PS</v>
      </c>
      <c r="C10" s="216">
        <f>'様式D-3_PS'!$AW$5</f>
        <v>1.75</v>
      </c>
      <c r="D10" s="217" t="str">
        <f>'様式D-3_PS'!$AX$5</f>
        <v>Ⅲ</v>
      </c>
      <c r="E10" s="218" t="str">
        <f>'様式D-3_PS'!$AY$5</f>
        <v/>
      </c>
      <c r="F10" s="219" t="str">
        <f>'様式D-3_PS'!$AZ$5</f>
        <v/>
      </c>
      <c r="G10" s="219" t="str">
        <f>'様式D-3_PS'!$BA$5</f>
        <v/>
      </c>
      <c r="H10" s="220" t="str">
        <f>'様式D-3_PS'!$BB$5</f>
        <v/>
      </c>
      <c r="I10" s="221">
        <f>'様式D-3_PS'!$BC$5</f>
        <v>0</v>
      </c>
      <c r="J10" s="219">
        <f>'様式D-3_PS'!$BD$5</f>
        <v>1</v>
      </c>
      <c r="K10" s="219">
        <f>'様式D-3_PS'!$BE$5</f>
        <v>0</v>
      </c>
      <c r="L10" s="220">
        <f>'様式D-3_PS'!$BF$5</f>
        <v>0</v>
      </c>
      <c r="M10" s="221">
        <f>'様式D-3_PS'!$BG$5</f>
        <v>0</v>
      </c>
      <c r="N10" s="219">
        <f>'様式D-3_PS'!$BH$5</f>
        <v>0</v>
      </c>
      <c r="O10" s="219">
        <f>'様式D-3_PS'!$BI$5</f>
        <v>0</v>
      </c>
      <c r="P10" s="220">
        <f>'様式D-3_PS'!$BJ$5</f>
        <v>0</v>
      </c>
      <c r="Q10" s="222" t="str">
        <f>'様式D-3_PS'!$BK$5</f>
        <v/>
      </c>
      <c r="R10" s="223" t="str">
        <f>'様式D-3_PS'!$BL$5</f>
        <v/>
      </c>
      <c r="S10" s="223" t="str">
        <f>'様式D-3_PS'!$BM$5</f>
        <v/>
      </c>
      <c r="T10" s="224" t="str">
        <f>'様式D-3_PS'!$BN$5</f>
        <v/>
      </c>
      <c r="U10" s="225">
        <f>'様式D-3_PS'!$BO$5</f>
        <v>0</v>
      </c>
      <c r="V10" s="226">
        <f>'様式D-3_PS'!$BP$5</f>
        <v>0.06</v>
      </c>
      <c r="W10" s="226">
        <f>'様式D-3_PS'!$BQ$5</f>
        <v>0</v>
      </c>
      <c r="X10" s="227">
        <f>'様式D-3_PS'!$BR$5</f>
        <v>0</v>
      </c>
      <c r="Y10" s="228">
        <f>'様式D-3_PS'!$BS$5</f>
        <v>0</v>
      </c>
      <c r="Z10" s="226">
        <f>'様式D-3_PS'!$BT$5</f>
        <v>0</v>
      </c>
      <c r="AA10" s="226">
        <f>'様式D-3_PS'!$BU$5</f>
        <v>0</v>
      </c>
      <c r="AB10" s="229">
        <f>'様式D-3_PS'!$BV$5</f>
        <v>0</v>
      </c>
      <c r="AC10" s="43"/>
      <c r="AD10" s="43"/>
      <c r="AE10" s="43"/>
      <c r="AF10" s="43"/>
      <c r="AG10" s="43"/>
      <c r="AH10" s="43"/>
      <c r="AI10" s="43"/>
      <c r="AJ10" s="43"/>
    </row>
    <row r="11" spans="1:36" x14ac:dyDescent="0.15">
      <c r="B11" s="215">
        <f>'様式D-3_S001'!$AV$5</f>
        <v>1</v>
      </c>
      <c r="C11" s="230">
        <f>'様式D-3_S001'!$AW$5</f>
        <v>2.5499999999999998</v>
      </c>
      <c r="D11" s="217" t="str">
        <f>'様式D-3_S001'!$AX$5</f>
        <v>Ⅰ</v>
      </c>
      <c r="E11" s="218" t="str">
        <f>'様式D-3_S001'!$AY$5</f>
        <v/>
      </c>
      <c r="F11" s="219" t="str">
        <f>'様式D-3_S001'!$AZ$5</f>
        <v/>
      </c>
      <c r="G11" s="219" t="str">
        <f>'様式D-3_S001'!$BA$5</f>
        <v/>
      </c>
      <c r="H11" s="220" t="str">
        <f>'様式D-3_S001'!$BB$5</f>
        <v/>
      </c>
      <c r="I11" s="221">
        <f>'様式D-3_S001'!$BC$5</f>
        <v>0</v>
      </c>
      <c r="J11" s="219">
        <f>'様式D-3_S001'!$BD$5</f>
        <v>0</v>
      </c>
      <c r="K11" s="219">
        <f>'様式D-3_S001'!$BE$5</f>
        <v>0</v>
      </c>
      <c r="L11" s="220">
        <f>'様式D-3_S001'!$BF$5</f>
        <v>0</v>
      </c>
      <c r="M11" s="221">
        <f>'様式D-3_S001'!$BG$5</f>
        <v>0</v>
      </c>
      <c r="N11" s="219">
        <f>'様式D-3_S001'!$BH$5</f>
        <v>0</v>
      </c>
      <c r="O11" s="219">
        <f>'様式D-3_S001'!$BI$5</f>
        <v>0</v>
      </c>
      <c r="P11" s="220">
        <f>'様式D-3_S001'!$BJ$5</f>
        <v>0</v>
      </c>
      <c r="Q11" s="231" t="str">
        <f>'様式D-3_S001'!$BK$5</f>
        <v/>
      </c>
      <c r="R11" s="223" t="str">
        <f>'様式D-3_S001'!$BL$5</f>
        <v/>
      </c>
      <c r="S11" s="223" t="str">
        <f>'様式D-3_S001'!$BM$5</f>
        <v/>
      </c>
      <c r="T11" s="224" t="str">
        <f>'様式D-3_S001'!$BN$5</f>
        <v/>
      </c>
      <c r="U11" s="225">
        <f>'様式D-3_S001'!$BO$5</f>
        <v>0</v>
      </c>
      <c r="V11" s="226">
        <f>'様式D-3_S001'!$BP$5</f>
        <v>0</v>
      </c>
      <c r="W11" s="226">
        <f>'様式D-3_S001'!$BQ$5</f>
        <v>0</v>
      </c>
      <c r="X11" s="227">
        <f>'様式D-3_S001'!$BR$5</f>
        <v>0</v>
      </c>
      <c r="Y11" s="228">
        <f>'様式D-3_S001'!$BS$5</f>
        <v>0</v>
      </c>
      <c r="Z11" s="226">
        <f>'様式D-3_S001'!$BT$5</f>
        <v>0</v>
      </c>
      <c r="AA11" s="226">
        <f>'様式D-3_S001'!$BU$5</f>
        <v>0</v>
      </c>
      <c r="AB11" s="229">
        <f>'様式D-3_S001'!$BV$5</f>
        <v>0</v>
      </c>
      <c r="AC11" s="43"/>
      <c r="AD11" s="43"/>
      <c r="AE11" s="43"/>
      <c r="AF11" s="43"/>
      <c r="AG11" s="43"/>
      <c r="AH11" s="43"/>
      <c r="AI11" s="43"/>
      <c r="AJ11" s="43"/>
    </row>
    <row r="12" spans="1:36" x14ac:dyDescent="0.15">
      <c r="B12" s="215">
        <f>'様式D-3_S002'!$AV$5</f>
        <v>2</v>
      </c>
      <c r="C12" s="230">
        <f>'様式D-3_S002'!$AW$5</f>
        <v>5.95</v>
      </c>
      <c r="D12" s="217" t="str">
        <f>'様式D-3_S002'!$AX$5</f>
        <v>Ⅱ</v>
      </c>
      <c r="E12" s="218" t="str">
        <f>'様式D-3_S002'!$AY$5</f>
        <v/>
      </c>
      <c r="F12" s="219" t="str">
        <f>'様式D-3_S002'!$AZ$5</f>
        <v/>
      </c>
      <c r="G12" s="219" t="str">
        <f>'様式D-3_S002'!$BA$5</f>
        <v/>
      </c>
      <c r="H12" s="220" t="str">
        <f>'様式D-3_S002'!$BB$5</f>
        <v/>
      </c>
      <c r="I12" s="221">
        <f>'様式D-3_S002'!$BC$5</f>
        <v>0</v>
      </c>
      <c r="J12" s="219">
        <f>'様式D-3_S002'!$BD$5</f>
        <v>0</v>
      </c>
      <c r="K12" s="219">
        <f>'様式D-3_S002'!$BE$5</f>
        <v>0</v>
      </c>
      <c r="L12" s="220">
        <f>'様式D-3_S002'!$BF$5</f>
        <v>0</v>
      </c>
      <c r="M12" s="221">
        <f>'様式D-3_S002'!$BG$5</f>
        <v>0</v>
      </c>
      <c r="N12" s="219">
        <f>'様式D-3_S002'!$BH$5</f>
        <v>0</v>
      </c>
      <c r="O12" s="219">
        <f>'様式D-3_S002'!$BI$5</f>
        <v>0</v>
      </c>
      <c r="P12" s="220">
        <f>'様式D-3_S002'!$BJ$5</f>
        <v>4</v>
      </c>
      <c r="Q12" s="222" t="str">
        <f>'様式D-3_S002'!$BK$5</f>
        <v/>
      </c>
      <c r="R12" s="223" t="str">
        <f>'様式D-3_S002'!$BL$5</f>
        <v/>
      </c>
      <c r="S12" s="232" t="str">
        <f>'様式D-3_S002'!$BM$5</f>
        <v/>
      </c>
      <c r="T12" s="224" t="str">
        <f>'様式D-3_S002'!$BN$5</f>
        <v/>
      </c>
      <c r="U12" s="225">
        <f>'様式D-3_S002'!$BO$5</f>
        <v>0</v>
      </c>
      <c r="V12" s="226">
        <f>'様式D-3_S002'!$BP$5</f>
        <v>0</v>
      </c>
      <c r="W12" s="226">
        <f>'様式D-3_S002'!$BQ$5</f>
        <v>0</v>
      </c>
      <c r="X12" s="227">
        <f>'様式D-3_S002'!$BR$5</f>
        <v>0</v>
      </c>
      <c r="Y12" s="228">
        <f>'様式D-3_S002'!$BS$5</f>
        <v>0</v>
      </c>
      <c r="Z12" s="226">
        <f>'様式D-3_S002'!$BT$5</f>
        <v>0</v>
      </c>
      <c r="AA12" s="226">
        <f>'様式D-3_S002'!$BU$5</f>
        <v>0</v>
      </c>
      <c r="AB12" s="229">
        <f>'様式D-3_S002'!$BV$5</f>
        <v>18.920000000000002</v>
      </c>
      <c r="AC12" s="43"/>
      <c r="AD12" s="43"/>
      <c r="AE12" s="43"/>
      <c r="AF12" s="43"/>
      <c r="AG12" s="43"/>
      <c r="AH12" s="43"/>
      <c r="AI12" s="43"/>
      <c r="AJ12" s="43"/>
    </row>
    <row r="13" spans="1:36" x14ac:dyDescent="0.15">
      <c r="B13" s="215">
        <f>'様式D-3_S003'!$AV$5</f>
        <v>3</v>
      </c>
      <c r="C13" s="230">
        <f>'様式D-3_S003'!$AW$5</f>
        <v>6</v>
      </c>
      <c r="D13" s="217" t="str">
        <f>'様式D-3_S003'!$AX$5</f>
        <v>Ⅱ</v>
      </c>
      <c r="E13" s="218" t="str">
        <f>'様式D-3_S003'!$AY$5</f>
        <v/>
      </c>
      <c r="F13" s="219" t="str">
        <f>'様式D-3_S003'!$AZ$5</f>
        <v/>
      </c>
      <c r="G13" s="219" t="str">
        <f>'様式D-3_S003'!$BA$5</f>
        <v/>
      </c>
      <c r="H13" s="220" t="str">
        <f>'様式D-3_S003'!$BB$5</f>
        <v/>
      </c>
      <c r="I13" s="221">
        <f>'様式D-3_S003'!$BC$5</f>
        <v>0</v>
      </c>
      <c r="J13" s="219">
        <f>'様式D-3_S003'!$BD$5</f>
        <v>0</v>
      </c>
      <c r="K13" s="219">
        <f>'様式D-3_S003'!$BE$5</f>
        <v>1</v>
      </c>
      <c r="L13" s="220">
        <f>'様式D-3_S003'!$BF$5</f>
        <v>0</v>
      </c>
      <c r="M13" s="221">
        <f>'様式D-3_S003'!$BG$5</f>
        <v>0</v>
      </c>
      <c r="N13" s="219">
        <f>'様式D-3_S003'!$BH$5</f>
        <v>0</v>
      </c>
      <c r="O13" s="219">
        <f>'様式D-3_S003'!$BI$5</f>
        <v>0</v>
      </c>
      <c r="P13" s="220">
        <f>'様式D-3_S003'!$BJ$5</f>
        <v>3</v>
      </c>
      <c r="Q13" s="222" t="str">
        <f>'様式D-3_S003'!$BK$5</f>
        <v/>
      </c>
      <c r="R13" s="223" t="str">
        <f>'様式D-3_S003'!$BL$5</f>
        <v/>
      </c>
      <c r="S13" s="232" t="str">
        <f>'様式D-3_S003'!$BM$5</f>
        <v/>
      </c>
      <c r="T13" s="224" t="str">
        <f>'様式D-3_S003'!$BN$5</f>
        <v/>
      </c>
      <c r="U13" s="225">
        <f>'様式D-3_S003'!$BO$5</f>
        <v>0</v>
      </c>
      <c r="V13" s="226">
        <f>'様式D-3_S003'!$BP$5</f>
        <v>0</v>
      </c>
      <c r="W13" s="226">
        <f>'様式D-3_S003'!$BQ$5</f>
        <v>0.04</v>
      </c>
      <c r="X13" s="227">
        <f>'様式D-3_S003'!$BR$5</f>
        <v>0</v>
      </c>
      <c r="Y13" s="228">
        <f>'様式D-3_S003'!$BS$5</f>
        <v>0</v>
      </c>
      <c r="Z13" s="226">
        <f>'様式D-3_S003'!$BT$5</f>
        <v>0</v>
      </c>
      <c r="AA13" s="226">
        <f>'様式D-3_S003'!$BU$5</f>
        <v>0</v>
      </c>
      <c r="AB13" s="229">
        <f>'様式D-3_S003'!$BV$5</f>
        <v>9.3800000000000008</v>
      </c>
      <c r="AC13" s="43"/>
      <c r="AD13" s="43"/>
      <c r="AE13" s="43"/>
      <c r="AF13" s="43"/>
      <c r="AG13" s="43"/>
      <c r="AH13" s="43"/>
      <c r="AI13" s="43"/>
      <c r="AJ13" s="43"/>
    </row>
    <row r="14" spans="1:36" x14ac:dyDescent="0.15">
      <c r="B14" s="215">
        <f>'様式D-3_S004'!$AV$5</f>
        <v>4</v>
      </c>
      <c r="C14" s="230">
        <f>'様式D-3_S004'!$AW$5</f>
        <v>6</v>
      </c>
      <c r="D14" s="217" t="str">
        <f>'様式D-3_S004'!$AX$5</f>
        <v>Ⅱ</v>
      </c>
      <c r="E14" s="218" t="str">
        <f>'様式D-3_S004'!$AY$5</f>
        <v/>
      </c>
      <c r="F14" s="219" t="str">
        <f>'様式D-3_S004'!$AZ$5</f>
        <v/>
      </c>
      <c r="G14" s="219" t="str">
        <f>'様式D-3_S004'!$BA$5</f>
        <v/>
      </c>
      <c r="H14" s="220" t="str">
        <f>'様式D-3_S004'!$BB$5</f>
        <v/>
      </c>
      <c r="I14" s="221">
        <f>'様式D-3_S004'!$BC$5</f>
        <v>0</v>
      </c>
      <c r="J14" s="219">
        <f>'様式D-3_S004'!$BD$5</f>
        <v>0</v>
      </c>
      <c r="K14" s="219">
        <f>'様式D-3_S004'!$BE$5</f>
        <v>0</v>
      </c>
      <c r="L14" s="220">
        <f>'様式D-3_S004'!$BF$5</f>
        <v>0</v>
      </c>
      <c r="M14" s="221">
        <f>'様式D-3_S004'!$BG$5</f>
        <v>0</v>
      </c>
      <c r="N14" s="219">
        <f>'様式D-3_S004'!$BH$5</f>
        <v>0</v>
      </c>
      <c r="O14" s="219">
        <f>'様式D-3_S004'!$BI$5</f>
        <v>3</v>
      </c>
      <c r="P14" s="220">
        <f>'様式D-3_S004'!$BJ$5</f>
        <v>2</v>
      </c>
      <c r="Q14" s="222" t="str">
        <f>'様式D-3_S004'!$BK$5</f>
        <v/>
      </c>
      <c r="R14" s="223" t="str">
        <f>'様式D-3_S004'!$BL$5</f>
        <v/>
      </c>
      <c r="S14" s="223" t="str">
        <f>'様式D-3_S004'!$BM$5</f>
        <v/>
      </c>
      <c r="T14" s="224" t="str">
        <f>'様式D-3_S004'!$BN$5</f>
        <v/>
      </c>
      <c r="U14" s="225">
        <f>'様式D-3_S004'!$BO$5</f>
        <v>0</v>
      </c>
      <c r="V14" s="226">
        <f>'様式D-3_S004'!$BP$5</f>
        <v>0</v>
      </c>
      <c r="W14" s="226">
        <f>'様式D-3_S004'!$BQ$5</f>
        <v>0</v>
      </c>
      <c r="X14" s="227">
        <f>'様式D-3_S004'!$BR$5</f>
        <v>0</v>
      </c>
      <c r="Y14" s="228">
        <f>'様式D-3_S004'!$BS$5</f>
        <v>0</v>
      </c>
      <c r="Z14" s="226">
        <f>'様式D-3_S004'!$BT$5</f>
        <v>0</v>
      </c>
      <c r="AA14" s="226">
        <f>'様式D-3_S004'!$BU$5</f>
        <v>4.17</v>
      </c>
      <c r="AB14" s="229">
        <f>'様式D-3_S004'!$BV$5</f>
        <v>4.93</v>
      </c>
      <c r="AC14" s="43"/>
      <c r="AD14" s="43"/>
      <c r="AE14" s="43"/>
      <c r="AF14" s="43"/>
      <c r="AG14" s="43"/>
      <c r="AH14" s="43"/>
      <c r="AI14" s="43"/>
      <c r="AJ14" s="43"/>
    </row>
    <row r="15" spans="1:36" x14ac:dyDescent="0.15">
      <c r="B15" s="215">
        <f>'様式D-3_S005'!$AV$5</f>
        <v>5</v>
      </c>
      <c r="C15" s="230">
        <f>'様式D-3_S005'!$AW$5</f>
        <v>5.8</v>
      </c>
      <c r="D15" s="217" t="str">
        <f>'様式D-3_S005'!$AX$5</f>
        <v>Ⅱ</v>
      </c>
      <c r="E15" s="218" t="str">
        <f>'様式D-3_S005'!$AY$5</f>
        <v/>
      </c>
      <c r="F15" s="219" t="str">
        <f>'様式D-3_S005'!$AZ$5</f>
        <v/>
      </c>
      <c r="G15" s="219" t="str">
        <f>'様式D-3_S005'!$BA$5</f>
        <v/>
      </c>
      <c r="H15" s="233" t="str">
        <f>'様式D-3_S005'!$BB$5</f>
        <v/>
      </c>
      <c r="I15" s="234">
        <f>'様式D-3_S005'!$BC$5</f>
        <v>0</v>
      </c>
      <c r="J15" s="219">
        <f>'様式D-3_S005'!$BD$5</f>
        <v>0</v>
      </c>
      <c r="K15" s="219">
        <f>'様式D-3_S005'!$BE$5</f>
        <v>0</v>
      </c>
      <c r="L15" s="233">
        <f>'様式D-3_S005'!$BF$5</f>
        <v>0</v>
      </c>
      <c r="M15" s="234">
        <f>'様式D-3_S005'!$BG$5</f>
        <v>0</v>
      </c>
      <c r="N15" s="219">
        <f>'様式D-3_S005'!$BH$5</f>
        <v>0</v>
      </c>
      <c r="O15" s="219">
        <f>'様式D-3_S005'!$BI$5</f>
        <v>0</v>
      </c>
      <c r="P15" s="233">
        <f>'様式D-3_S005'!$BJ$5</f>
        <v>4</v>
      </c>
      <c r="Q15" s="235" t="str">
        <f>'様式D-3_S005'!$BK$5</f>
        <v/>
      </c>
      <c r="R15" s="236" t="str">
        <f>'様式D-3_S005'!$BL$5</f>
        <v/>
      </c>
      <c r="S15" s="237" t="str">
        <f>'様式D-3_S005'!$BM$5</f>
        <v/>
      </c>
      <c r="T15" s="238" t="str">
        <f>'様式D-3_S005'!$BN$5</f>
        <v/>
      </c>
      <c r="U15" s="239">
        <f>'様式D-3_S005'!$BO$5</f>
        <v>0</v>
      </c>
      <c r="V15" s="240">
        <f>'様式D-3_S005'!$BP$5</f>
        <v>0</v>
      </c>
      <c r="W15" s="226">
        <f>'様式D-3_S005'!$BQ$5</f>
        <v>0</v>
      </c>
      <c r="X15" s="241">
        <f>'様式D-3_S005'!$BR$5</f>
        <v>0</v>
      </c>
      <c r="Y15" s="239">
        <f>'様式D-3_S005'!$BS$5</f>
        <v>0</v>
      </c>
      <c r="Z15" s="240">
        <f>'様式D-3_S005'!$BT$5</f>
        <v>0</v>
      </c>
      <c r="AA15" s="226">
        <f>'様式D-3_S005'!$BU$5</f>
        <v>0</v>
      </c>
      <c r="AB15" s="229">
        <f>'様式D-3_S005'!$BV$5</f>
        <v>24.48</v>
      </c>
      <c r="AC15" s="43"/>
      <c r="AD15" s="43"/>
      <c r="AE15" s="43"/>
      <c r="AF15" s="43"/>
      <c r="AG15" s="43"/>
      <c r="AH15" s="43"/>
      <c r="AI15" s="43"/>
      <c r="AJ15" s="43"/>
    </row>
    <row r="16" spans="1:36" x14ac:dyDescent="0.15">
      <c r="B16" s="215">
        <f>'様式D-3_S006'!$AV$5</f>
        <v>6</v>
      </c>
      <c r="C16" s="230">
        <f>'様式D-3_S006'!$AW$5</f>
        <v>5.95</v>
      </c>
      <c r="D16" s="217" t="str">
        <f>'様式D-3_S006'!$AX$5</f>
        <v>Ⅱ</v>
      </c>
      <c r="E16" s="218" t="str">
        <f>'様式D-3_S006'!$AY$5</f>
        <v/>
      </c>
      <c r="F16" s="219" t="str">
        <f>'様式D-3_S006'!$AZ$5</f>
        <v/>
      </c>
      <c r="G16" s="219" t="str">
        <f>'様式D-3_S006'!$BA$5</f>
        <v/>
      </c>
      <c r="H16" s="233" t="str">
        <f>'様式D-3_S006'!$BB$5</f>
        <v/>
      </c>
      <c r="I16" s="234">
        <f>'様式D-3_S006'!$BC$5</f>
        <v>0</v>
      </c>
      <c r="J16" s="219">
        <f>'様式D-3_S006'!$BD$5</f>
        <v>0</v>
      </c>
      <c r="K16" s="219">
        <f>'様式D-3_S006'!$BE$5</f>
        <v>1</v>
      </c>
      <c r="L16" s="233">
        <f>'様式D-3_S006'!$BF$5</f>
        <v>0</v>
      </c>
      <c r="M16" s="234">
        <f>'様式D-3_S006'!$BG$5</f>
        <v>0</v>
      </c>
      <c r="N16" s="219">
        <f>'様式D-3_S006'!$BH$5</f>
        <v>0</v>
      </c>
      <c r="O16" s="219">
        <f>'様式D-3_S006'!$BI$5</f>
        <v>0</v>
      </c>
      <c r="P16" s="233">
        <f>'様式D-3_S006'!$BJ$5</f>
        <v>3</v>
      </c>
      <c r="Q16" s="235" t="str">
        <f>'様式D-3_S006'!$BK$5</f>
        <v/>
      </c>
      <c r="R16" s="236" t="str">
        <f>'様式D-3_S006'!$BL$5</f>
        <v/>
      </c>
      <c r="S16" s="237" t="str">
        <f>'様式D-3_S006'!$BM$5</f>
        <v/>
      </c>
      <c r="T16" s="238" t="str">
        <f>'様式D-3_S006'!$BN$5</f>
        <v/>
      </c>
      <c r="U16" s="239">
        <f>'様式D-3_S006'!$BO$5</f>
        <v>0</v>
      </c>
      <c r="V16" s="240">
        <f>'様式D-3_S006'!$BP$5</f>
        <v>0</v>
      </c>
      <c r="W16" s="226">
        <f>'様式D-3_S006'!$BQ$5</f>
        <v>0.01</v>
      </c>
      <c r="X16" s="241">
        <f>'様式D-3_S006'!$BR$5</f>
        <v>0</v>
      </c>
      <c r="Y16" s="239">
        <f>'様式D-3_S006'!$BS$5</f>
        <v>0</v>
      </c>
      <c r="Z16" s="240">
        <f>'様式D-3_S006'!$BT$5</f>
        <v>0</v>
      </c>
      <c r="AA16" s="226">
        <f>'様式D-3_S006'!$BU$5</f>
        <v>0</v>
      </c>
      <c r="AB16" s="229">
        <f>'様式D-3_S006'!$BV$5</f>
        <v>29.07</v>
      </c>
      <c r="AC16" s="43"/>
      <c r="AD16" s="43"/>
      <c r="AE16" s="43"/>
      <c r="AF16" s="43"/>
      <c r="AG16" s="43"/>
      <c r="AH16" s="43"/>
      <c r="AI16" s="43"/>
      <c r="AJ16" s="43"/>
    </row>
    <row r="17" spans="2:36" x14ac:dyDescent="0.15">
      <c r="B17" s="215">
        <f>'様式D-3_S007'!$AV$5</f>
        <v>7</v>
      </c>
      <c r="C17" s="230">
        <f>'様式D-3_S007'!$AW$5</f>
        <v>5.8</v>
      </c>
      <c r="D17" s="217" t="str">
        <f>'様式D-3_S007'!$AX$5</f>
        <v>Ⅱ</v>
      </c>
      <c r="E17" s="218" t="str">
        <f>'様式D-3_S007'!$AY$5</f>
        <v/>
      </c>
      <c r="F17" s="219" t="str">
        <f>'様式D-3_S007'!$AZ$5</f>
        <v/>
      </c>
      <c r="G17" s="219" t="str">
        <f>'様式D-3_S007'!$BA$5</f>
        <v/>
      </c>
      <c r="H17" s="233" t="str">
        <f>'様式D-3_S007'!$BB$5</f>
        <v/>
      </c>
      <c r="I17" s="234">
        <f>'様式D-3_S007'!$BC$5</f>
        <v>0</v>
      </c>
      <c r="J17" s="219">
        <f>'様式D-3_S007'!$BD$5</f>
        <v>0</v>
      </c>
      <c r="K17" s="219">
        <f>'様式D-3_S007'!$BE$5</f>
        <v>1</v>
      </c>
      <c r="L17" s="233">
        <f>'様式D-3_S007'!$BF$5</f>
        <v>1</v>
      </c>
      <c r="M17" s="234">
        <f>'様式D-3_S007'!$BG$5</f>
        <v>0</v>
      </c>
      <c r="N17" s="219">
        <f>'様式D-3_S007'!$BH$5</f>
        <v>0</v>
      </c>
      <c r="O17" s="219">
        <f>'様式D-3_S007'!$BI$5</f>
        <v>0</v>
      </c>
      <c r="P17" s="233">
        <f>'様式D-3_S007'!$BJ$5</f>
        <v>2</v>
      </c>
      <c r="Q17" s="235" t="str">
        <f>'様式D-3_S007'!$BK$5</f>
        <v/>
      </c>
      <c r="R17" s="236" t="str">
        <f>'様式D-3_S007'!$BL$5</f>
        <v/>
      </c>
      <c r="S17" s="237" t="str">
        <f>'様式D-3_S007'!$BM$5</f>
        <v/>
      </c>
      <c r="T17" s="238" t="str">
        <f>'様式D-3_S007'!$BN$5</f>
        <v/>
      </c>
      <c r="U17" s="239">
        <f>'様式D-3_S007'!$BO$5</f>
        <v>0</v>
      </c>
      <c r="V17" s="240">
        <f>'様式D-3_S007'!$BP$5</f>
        <v>0</v>
      </c>
      <c r="W17" s="226">
        <f>'様式D-3_S007'!$BQ$5</f>
        <v>0.02</v>
      </c>
      <c r="X17" s="241">
        <f>'様式D-3_S007'!$BR$5</f>
        <v>0.01</v>
      </c>
      <c r="Y17" s="239">
        <f>'様式D-3_S007'!$BS$5</f>
        <v>0</v>
      </c>
      <c r="Z17" s="240">
        <f>'様式D-3_S007'!$BT$5</f>
        <v>0</v>
      </c>
      <c r="AA17" s="226">
        <f>'様式D-3_S007'!$BU$5</f>
        <v>0</v>
      </c>
      <c r="AB17" s="229">
        <f>'様式D-3_S007'!$BV$5</f>
        <v>13.25</v>
      </c>
      <c r="AC17" s="43"/>
      <c r="AD17" s="43"/>
      <c r="AE17" s="43"/>
      <c r="AF17" s="43"/>
      <c r="AG17" s="43"/>
      <c r="AH17" s="43"/>
      <c r="AI17" s="43"/>
      <c r="AJ17" s="43"/>
    </row>
    <row r="18" spans="2:36" x14ac:dyDescent="0.15">
      <c r="B18" s="215">
        <f>'様式D-3_S008'!$AV$5</f>
        <v>8</v>
      </c>
      <c r="C18" s="230">
        <f>'様式D-3_S008'!$AW$5</f>
        <v>5.95</v>
      </c>
      <c r="D18" s="217" t="str">
        <f>'様式D-3_S008'!$AX$5</f>
        <v>Ⅱ</v>
      </c>
      <c r="E18" s="218" t="str">
        <f>'様式D-3_S008'!$AY$5</f>
        <v/>
      </c>
      <c r="F18" s="219" t="str">
        <f>'様式D-3_S008'!$AZ$5</f>
        <v/>
      </c>
      <c r="G18" s="219" t="str">
        <f>'様式D-3_S008'!$BA$5</f>
        <v/>
      </c>
      <c r="H18" s="233" t="str">
        <f>'様式D-3_S008'!$BB$5</f>
        <v/>
      </c>
      <c r="I18" s="234">
        <f>'様式D-3_S008'!$BC$5</f>
        <v>0</v>
      </c>
      <c r="J18" s="219">
        <f>'様式D-3_S008'!$BD$5</f>
        <v>0</v>
      </c>
      <c r="K18" s="219">
        <f>'様式D-3_S008'!$BE$5</f>
        <v>0</v>
      </c>
      <c r="L18" s="233">
        <f>'様式D-3_S008'!$BF$5</f>
        <v>0</v>
      </c>
      <c r="M18" s="234">
        <f>'様式D-3_S008'!$BG$5</f>
        <v>0</v>
      </c>
      <c r="N18" s="219">
        <f>'様式D-3_S008'!$BH$5</f>
        <v>0</v>
      </c>
      <c r="O18" s="219">
        <f>'様式D-3_S008'!$BI$5</f>
        <v>0</v>
      </c>
      <c r="P18" s="233">
        <f>'様式D-3_S008'!$BJ$5</f>
        <v>4</v>
      </c>
      <c r="Q18" s="235" t="str">
        <f>'様式D-3_S008'!$BK$5</f>
        <v/>
      </c>
      <c r="R18" s="236" t="str">
        <f>'様式D-3_S008'!$BL$5</f>
        <v/>
      </c>
      <c r="S18" s="237" t="str">
        <f>'様式D-3_S008'!$BM$5</f>
        <v/>
      </c>
      <c r="T18" s="238" t="str">
        <f>'様式D-3_S008'!$BN$5</f>
        <v/>
      </c>
      <c r="U18" s="239">
        <f>'様式D-3_S008'!$BO$5</f>
        <v>0</v>
      </c>
      <c r="V18" s="240">
        <f>'様式D-3_S008'!$BP$5</f>
        <v>0</v>
      </c>
      <c r="W18" s="226">
        <f>'様式D-3_S008'!$BQ$5</f>
        <v>0</v>
      </c>
      <c r="X18" s="241">
        <f>'様式D-3_S008'!$BR$5</f>
        <v>0</v>
      </c>
      <c r="Y18" s="239">
        <f>'様式D-3_S008'!$BS$5</f>
        <v>0</v>
      </c>
      <c r="Z18" s="240">
        <f>'様式D-3_S008'!$BT$5</f>
        <v>0</v>
      </c>
      <c r="AA18" s="226">
        <f>'様式D-3_S008'!$BU$5</f>
        <v>0</v>
      </c>
      <c r="AB18" s="229">
        <f>'様式D-3_S008'!$BV$5</f>
        <v>13.120000000000001</v>
      </c>
      <c r="AC18" s="43"/>
      <c r="AD18" s="43"/>
      <c r="AE18" s="43"/>
      <c r="AF18" s="43"/>
      <c r="AG18" s="43"/>
      <c r="AH18" s="43"/>
      <c r="AI18" s="43"/>
      <c r="AJ18" s="43"/>
    </row>
    <row r="19" spans="2:36" x14ac:dyDescent="0.15">
      <c r="B19" s="215">
        <f>'様式D-3_S009'!$AV$5</f>
        <v>9</v>
      </c>
      <c r="C19" s="230">
        <f>'様式D-3_S009'!$AW$5</f>
        <v>5.8</v>
      </c>
      <c r="D19" s="217" t="str">
        <f>'様式D-3_S009'!$AX$5</f>
        <v>Ⅲ</v>
      </c>
      <c r="E19" s="218" t="str">
        <f>'様式D-3_S009'!$AY$5</f>
        <v/>
      </c>
      <c r="F19" s="219" t="str">
        <f>'様式D-3_S009'!$AZ$5</f>
        <v/>
      </c>
      <c r="G19" s="219" t="str">
        <f>'様式D-3_S009'!$BA$5</f>
        <v/>
      </c>
      <c r="H19" s="233" t="str">
        <f>'様式D-3_S009'!$BB$5</f>
        <v/>
      </c>
      <c r="I19" s="234">
        <f>'様式D-3_S009'!$BC$5</f>
        <v>0</v>
      </c>
      <c r="J19" s="219">
        <f>'様式D-3_S009'!$BD$5</f>
        <v>0</v>
      </c>
      <c r="K19" s="219">
        <f>'様式D-3_S009'!$BE$5</f>
        <v>0</v>
      </c>
      <c r="L19" s="233">
        <f>'様式D-3_S009'!$BF$5</f>
        <v>0</v>
      </c>
      <c r="M19" s="234">
        <f>'様式D-3_S009'!$BG$5</f>
        <v>0</v>
      </c>
      <c r="N19" s="219">
        <f>'様式D-3_S009'!$BH$5</f>
        <v>1</v>
      </c>
      <c r="O19" s="219">
        <f>'様式D-3_S009'!$BI$5</f>
        <v>1</v>
      </c>
      <c r="P19" s="233">
        <f>'様式D-3_S009'!$BJ$5</f>
        <v>4</v>
      </c>
      <c r="Q19" s="235" t="str">
        <f>'様式D-3_S009'!$BK$5</f>
        <v/>
      </c>
      <c r="R19" s="236" t="str">
        <f>'様式D-3_S009'!$BL$5</f>
        <v/>
      </c>
      <c r="S19" s="237" t="str">
        <f>'様式D-3_S009'!$BM$5</f>
        <v/>
      </c>
      <c r="T19" s="238" t="str">
        <f>'様式D-3_S009'!$BN$5</f>
        <v/>
      </c>
      <c r="U19" s="239">
        <f>'様式D-3_S009'!$BO$5</f>
        <v>0</v>
      </c>
      <c r="V19" s="240">
        <f>'様式D-3_S009'!$BP$5</f>
        <v>0</v>
      </c>
      <c r="W19" s="226">
        <f>'様式D-3_S009'!$BQ$5</f>
        <v>0</v>
      </c>
      <c r="X19" s="241">
        <f>'様式D-3_S009'!$BR$5</f>
        <v>0</v>
      </c>
      <c r="Y19" s="239">
        <f>'様式D-3_S009'!$BS$5</f>
        <v>0</v>
      </c>
      <c r="Z19" s="240">
        <f>'様式D-3_S009'!$BT$5</f>
        <v>4.05</v>
      </c>
      <c r="AA19" s="226">
        <f>'様式D-3_S009'!$BU$5</f>
        <v>4</v>
      </c>
      <c r="AB19" s="229">
        <f>'様式D-3_S009'!$BV$5</f>
        <v>9.5500000000000007</v>
      </c>
      <c r="AC19" s="43"/>
      <c r="AD19" s="43"/>
      <c r="AE19" s="43"/>
      <c r="AF19" s="43"/>
      <c r="AG19" s="43"/>
      <c r="AH19" s="43"/>
      <c r="AI19" s="43"/>
      <c r="AJ19" s="43"/>
    </row>
    <row r="20" spans="2:36" x14ac:dyDescent="0.15">
      <c r="B20" s="215">
        <f>'様式D-3_S010'!$AV$5</f>
        <v>10</v>
      </c>
      <c r="C20" s="230">
        <f>'様式D-3_S010'!$AW$5</f>
        <v>5.95</v>
      </c>
      <c r="D20" s="217" t="str">
        <f>'様式D-3_S010'!$AX$5</f>
        <v>Ⅱ</v>
      </c>
      <c r="E20" s="218" t="str">
        <f>'様式D-3_S010'!$AY$5</f>
        <v/>
      </c>
      <c r="F20" s="219" t="str">
        <f>'様式D-3_S010'!$AZ$5</f>
        <v/>
      </c>
      <c r="G20" s="219" t="str">
        <f>'様式D-3_S010'!$BA$5</f>
        <v/>
      </c>
      <c r="H20" s="233" t="str">
        <f>'様式D-3_S010'!$BB$5</f>
        <v/>
      </c>
      <c r="I20" s="234">
        <f>'様式D-3_S010'!$BC$5</f>
        <v>0</v>
      </c>
      <c r="J20" s="219">
        <f>'様式D-3_S010'!$BD$5</f>
        <v>0</v>
      </c>
      <c r="K20" s="219">
        <f>'様式D-3_S010'!$BE$5</f>
        <v>0</v>
      </c>
      <c r="L20" s="233">
        <f>'様式D-3_S010'!$BF$5</f>
        <v>0</v>
      </c>
      <c r="M20" s="234">
        <f>'様式D-3_S010'!$BG$5</f>
        <v>0</v>
      </c>
      <c r="N20" s="219">
        <f>'様式D-3_S010'!$BH$5</f>
        <v>0</v>
      </c>
      <c r="O20" s="219">
        <f>'様式D-3_S010'!$BI$5</f>
        <v>1</v>
      </c>
      <c r="P20" s="233">
        <f>'様式D-3_S010'!$BJ$5</f>
        <v>1</v>
      </c>
      <c r="Q20" s="235" t="str">
        <f>'様式D-3_S010'!$BK$5</f>
        <v/>
      </c>
      <c r="R20" s="236" t="str">
        <f>'様式D-3_S010'!$BL$5</f>
        <v/>
      </c>
      <c r="S20" s="237" t="str">
        <f>'様式D-3_S010'!$BM$5</f>
        <v/>
      </c>
      <c r="T20" s="238" t="str">
        <f>'様式D-3_S010'!$BN$5</f>
        <v/>
      </c>
      <c r="U20" s="239">
        <f>'様式D-3_S010'!$BO$5</f>
        <v>0</v>
      </c>
      <c r="V20" s="240">
        <f>'様式D-3_S010'!$BP$5</f>
        <v>0</v>
      </c>
      <c r="W20" s="226">
        <f>'様式D-3_S010'!$BQ$5</f>
        <v>0</v>
      </c>
      <c r="X20" s="241">
        <f>'様式D-3_S010'!$BR$5</f>
        <v>0</v>
      </c>
      <c r="Y20" s="239">
        <f>'様式D-3_S010'!$BS$5</f>
        <v>0</v>
      </c>
      <c r="Z20" s="240">
        <f>'様式D-3_S010'!$BT$5</f>
        <v>0</v>
      </c>
      <c r="AA20" s="226">
        <f>'様式D-3_S010'!$BU$5</f>
        <v>0.02</v>
      </c>
      <c r="AB20" s="229">
        <f>'様式D-3_S010'!$BV$5</f>
        <v>22.95</v>
      </c>
      <c r="AC20" s="43"/>
      <c r="AD20" s="43"/>
      <c r="AE20" s="43"/>
      <c r="AF20" s="43"/>
      <c r="AG20" s="43"/>
      <c r="AH20" s="43"/>
      <c r="AI20" s="43"/>
      <c r="AJ20" s="43"/>
    </row>
    <row r="21" spans="2:36" x14ac:dyDescent="0.15">
      <c r="B21" s="215">
        <f>'様式D-3_S011'!$AV$5</f>
        <v>11</v>
      </c>
      <c r="C21" s="230">
        <f>'様式D-3_S011'!$AW$5</f>
        <v>5.9</v>
      </c>
      <c r="D21" s="217" t="str">
        <f>'様式D-3_S011'!$AX$5</f>
        <v>Ⅱ</v>
      </c>
      <c r="E21" s="218" t="str">
        <f>'様式D-3_S011'!$AY$5</f>
        <v/>
      </c>
      <c r="F21" s="219" t="str">
        <f>'様式D-3_S011'!$AZ$5</f>
        <v/>
      </c>
      <c r="G21" s="219" t="str">
        <f>'様式D-3_S011'!$BA$5</f>
        <v/>
      </c>
      <c r="H21" s="233" t="str">
        <f>'様式D-3_S011'!$BB$5</f>
        <v/>
      </c>
      <c r="I21" s="234">
        <f>'様式D-3_S011'!$BC$5</f>
        <v>0</v>
      </c>
      <c r="J21" s="219">
        <f>'様式D-3_S011'!$BD$5</f>
        <v>0</v>
      </c>
      <c r="K21" s="219">
        <f>'様式D-3_S011'!$BE$5</f>
        <v>0</v>
      </c>
      <c r="L21" s="233">
        <f>'様式D-3_S011'!$BF$5</f>
        <v>0</v>
      </c>
      <c r="M21" s="234">
        <f>'様式D-3_S011'!$BG$5</f>
        <v>0</v>
      </c>
      <c r="N21" s="219">
        <f>'様式D-3_S011'!$BH$5</f>
        <v>0</v>
      </c>
      <c r="O21" s="219">
        <f>'様式D-3_S011'!$BI$5</f>
        <v>0</v>
      </c>
      <c r="P21" s="233">
        <f>'様式D-3_S011'!$BJ$5</f>
        <v>4</v>
      </c>
      <c r="Q21" s="235" t="str">
        <f>'様式D-3_S011'!$BK$5</f>
        <v/>
      </c>
      <c r="R21" s="236" t="str">
        <f>'様式D-3_S011'!$BL$5</f>
        <v/>
      </c>
      <c r="S21" s="237" t="str">
        <f>'様式D-3_S011'!$BM$5</f>
        <v/>
      </c>
      <c r="T21" s="238" t="str">
        <f>'様式D-3_S011'!$BN$5</f>
        <v/>
      </c>
      <c r="U21" s="239">
        <f>'様式D-3_S011'!$BO$5</f>
        <v>0</v>
      </c>
      <c r="V21" s="240">
        <f>'様式D-3_S011'!$BP$5</f>
        <v>0</v>
      </c>
      <c r="W21" s="226">
        <f>'様式D-3_S011'!$BQ$5</f>
        <v>0</v>
      </c>
      <c r="X21" s="241">
        <f>'様式D-3_S011'!$BR$5</f>
        <v>0</v>
      </c>
      <c r="Y21" s="239">
        <f>'様式D-3_S011'!$BS$5</f>
        <v>0</v>
      </c>
      <c r="Z21" s="240">
        <f>'様式D-3_S011'!$BT$5</f>
        <v>0</v>
      </c>
      <c r="AA21" s="226">
        <f>'様式D-3_S011'!$BU$5</f>
        <v>0</v>
      </c>
      <c r="AB21" s="229">
        <f>'様式D-3_S011'!$BV$5</f>
        <v>47.050000000000004</v>
      </c>
      <c r="AC21" s="43"/>
      <c r="AD21" s="43"/>
      <c r="AE21" s="43"/>
      <c r="AF21" s="43"/>
      <c r="AG21" s="43"/>
      <c r="AH21" s="43"/>
      <c r="AI21" s="43"/>
      <c r="AJ21" s="43"/>
    </row>
    <row r="22" spans="2:36" x14ac:dyDescent="0.15">
      <c r="B22" s="215">
        <f>'様式D-3_S012'!$AV$5</f>
        <v>12</v>
      </c>
      <c r="C22" s="230">
        <f>'様式D-3_S012'!$AW$5</f>
        <v>5.85</v>
      </c>
      <c r="D22" s="217" t="str">
        <f>'様式D-3_S012'!$AX$5</f>
        <v>Ⅱ</v>
      </c>
      <c r="E22" s="218" t="str">
        <f>'様式D-3_S012'!$AY$5</f>
        <v/>
      </c>
      <c r="F22" s="219" t="str">
        <f>'様式D-3_S012'!$AZ$5</f>
        <v/>
      </c>
      <c r="G22" s="219" t="str">
        <f>'様式D-3_S012'!$BA$5</f>
        <v/>
      </c>
      <c r="H22" s="233" t="str">
        <f>'様式D-3_S012'!$BB$5</f>
        <v/>
      </c>
      <c r="I22" s="234">
        <f>'様式D-3_S012'!$BC$5</f>
        <v>0</v>
      </c>
      <c r="J22" s="219">
        <f>'様式D-3_S012'!$BD$5</f>
        <v>0</v>
      </c>
      <c r="K22" s="219">
        <f>'様式D-3_S012'!$BE$5</f>
        <v>1</v>
      </c>
      <c r="L22" s="233">
        <f>'様式D-3_S012'!$BF$5</f>
        <v>0</v>
      </c>
      <c r="M22" s="234">
        <f>'様式D-3_S012'!$BG$5</f>
        <v>0</v>
      </c>
      <c r="N22" s="219">
        <f>'様式D-3_S012'!$BH$5</f>
        <v>0</v>
      </c>
      <c r="O22" s="219">
        <f>'様式D-3_S012'!$BI$5</f>
        <v>0</v>
      </c>
      <c r="P22" s="233">
        <f>'様式D-3_S012'!$BJ$5</f>
        <v>2</v>
      </c>
      <c r="Q22" s="235" t="str">
        <f>'様式D-3_S012'!$BK$5</f>
        <v/>
      </c>
      <c r="R22" s="236" t="str">
        <f>'様式D-3_S012'!$BL$5</f>
        <v/>
      </c>
      <c r="S22" s="237" t="str">
        <f>'様式D-3_S012'!$BM$5</f>
        <v/>
      </c>
      <c r="T22" s="238" t="str">
        <f>'様式D-3_S012'!$BN$5</f>
        <v/>
      </c>
      <c r="U22" s="239">
        <f>'様式D-3_S012'!$BO$5</f>
        <v>0</v>
      </c>
      <c r="V22" s="240">
        <f>'様式D-3_S012'!$BP$5</f>
        <v>0</v>
      </c>
      <c r="W22" s="226">
        <f>'様式D-3_S012'!$BQ$5</f>
        <v>0.6</v>
      </c>
      <c r="X22" s="241">
        <f>'様式D-3_S012'!$BR$5</f>
        <v>0</v>
      </c>
      <c r="Y22" s="239">
        <f>'様式D-3_S012'!$BS$5</f>
        <v>0</v>
      </c>
      <c r="Z22" s="240">
        <f>'様式D-3_S012'!$BT$5</f>
        <v>0</v>
      </c>
      <c r="AA22" s="226">
        <f>'様式D-3_S012'!$BU$5</f>
        <v>0</v>
      </c>
      <c r="AB22" s="229">
        <f>'様式D-3_S012'!$BV$5</f>
        <v>2.65</v>
      </c>
      <c r="AC22" s="43"/>
      <c r="AD22" s="43"/>
      <c r="AE22" s="43"/>
      <c r="AF22" s="43"/>
      <c r="AG22" s="43"/>
      <c r="AH22" s="43"/>
      <c r="AI22" s="43"/>
      <c r="AJ22" s="43"/>
    </row>
    <row r="23" spans="2:36" x14ac:dyDescent="0.15">
      <c r="B23" s="215">
        <f>'様式D-3_S013'!$AV$5</f>
        <v>13</v>
      </c>
      <c r="C23" s="230">
        <f>'様式D-3_S013'!$AW$5</f>
        <v>4.5999999999999996</v>
      </c>
      <c r="D23" s="217" t="str">
        <f>'様式D-3_S013'!$AX$5</f>
        <v>Ⅱ</v>
      </c>
      <c r="E23" s="218" t="str">
        <f>'様式D-3_S013'!$AY$5</f>
        <v/>
      </c>
      <c r="F23" s="219" t="str">
        <f>'様式D-3_S013'!$AZ$5</f>
        <v/>
      </c>
      <c r="G23" s="219" t="str">
        <f>'様式D-3_S013'!$BA$5</f>
        <v/>
      </c>
      <c r="H23" s="233" t="str">
        <f>'様式D-3_S013'!$BB$5</f>
        <v/>
      </c>
      <c r="I23" s="234">
        <f>'様式D-3_S013'!$BC$5</f>
        <v>0</v>
      </c>
      <c r="J23" s="219">
        <f>'様式D-3_S013'!$BD$5</f>
        <v>0</v>
      </c>
      <c r="K23" s="219">
        <f>'様式D-3_S013'!$BE$5</f>
        <v>1</v>
      </c>
      <c r="L23" s="233">
        <f>'様式D-3_S013'!$BF$5</f>
        <v>1</v>
      </c>
      <c r="M23" s="234">
        <f>'様式D-3_S013'!$BG$5</f>
        <v>0</v>
      </c>
      <c r="N23" s="219">
        <f>'様式D-3_S013'!$BH$5</f>
        <v>0</v>
      </c>
      <c r="O23" s="219">
        <f>'様式D-3_S013'!$BI$5</f>
        <v>1</v>
      </c>
      <c r="P23" s="233">
        <f>'様式D-3_S013'!$BJ$5</f>
        <v>0</v>
      </c>
      <c r="Q23" s="235" t="str">
        <f>'様式D-3_S013'!$BK$5</f>
        <v/>
      </c>
      <c r="R23" s="236" t="str">
        <f>'様式D-3_S013'!$BL$5</f>
        <v/>
      </c>
      <c r="S23" s="237" t="str">
        <f>'様式D-3_S013'!$BM$5</f>
        <v/>
      </c>
      <c r="T23" s="238" t="str">
        <f>'様式D-3_S013'!$BN$5</f>
        <v/>
      </c>
      <c r="U23" s="239">
        <f>'様式D-3_S013'!$BO$5</f>
        <v>0</v>
      </c>
      <c r="V23" s="240">
        <f>'様式D-3_S013'!$BP$5</f>
        <v>0</v>
      </c>
      <c r="W23" s="226">
        <f>'様式D-3_S013'!$BQ$5</f>
        <v>1.6</v>
      </c>
      <c r="X23" s="241">
        <f>'様式D-3_S013'!$BR$5</f>
        <v>0.9</v>
      </c>
      <c r="Y23" s="239">
        <f>'様式D-3_S013'!$BS$5</f>
        <v>0</v>
      </c>
      <c r="Z23" s="240">
        <f>'様式D-3_S013'!$BT$5</f>
        <v>0</v>
      </c>
      <c r="AA23" s="226">
        <f>'様式D-3_S013'!$BU$5</f>
        <v>3.85</v>
      </c>
      <c r="AB23" s="229">
        <f>'様式D-3_S013'!$BV$5</f>
        <v>0</v>
      </c>
      <c r="AC23" s="43"/>
      <c r="AD23" s="43"/>
      <c r="AE23" s="43"/>
      <c r="AF23" s="43"/>
      <c r="AG23" s="43"/>
      <c r="AH23" s="43"/>
      <c r="AI23" s="43"/>
      <c r="AJ23" s="43"/>
    </row>
    <row r="24" spans="2:36" x14ac:dyDescent="0.15">
      <c r="B24" s="215">
        <f>'様式D-3_S014'!$AV$5</f>
        <v>14</v>
      </c>
      <c r="C24" s="230">
        <f>'様式D-3_S014'!$AW$5</f>
        <v>4.3499999999999996</v>
      </c>
      <c r="D24" s="217" t="str">
        <f>'様式D-3_S014'!$AX$5</f>
        <v>Ⅱ</v>
      </c>
      <c r="E24" s="218" t="str">
        <f>'様式D-3_S014'!$AY$5</f>
        <v/>
      </c>
      <c r="F24" s="219" t="str">
        <f>'様式D-3_S014'!$AZ$5</f>
        <v/>
      </c>
      <c r="G24" s="219" t="str">
        <f>'様式D-3_S014'!$BA$5</f>
        <v/>
      </c>
      <c r="H24" s="233" t="str">
        <f>'様式D-3_S014'!$BB$5</f>
        <v/>
      </c>
      <c r="I24" s="234">
        <f>'様式D-3_S014'!$BC$5</f>
        <v>0</v>
      </c>
      <c r="J24" s="219">
        <f>'様式D-3_S014'!$BD$5</f>
        <v>0</v>
      </c>
      <c r="K24" s="219">
        <f>'様式D-3_S014'!$BE$5</f>
        <v>1</v>
      </c>
      <c r="L24" s="233">
        <f>'様式D-3_S014'!$BF$5</f>
        <v>0</v>
      </c>
      <c r="M24" s="234">
        <f>'様式D-3_S014'!$BG$5</f>
        <v>0</v>
      </c>
      <c r="N24" s="219">
        <f>'様式D-3_S014'!$BH$5</f>
        <v>0</v>
      </c>
      <c r="O24" s="219">
        <f>'様式D-3_S014'!$BI$5</f>
        <v>0</v>
      </c>
      <c r="P24" s="233">
        <f>'様式D-3_S014'!$BJ$5</f>
        <v>2</v>
      </c>
      <c r="Q24" s="235" t="str">
        <f>'様式D-3_S014'!$BK$5</f>
        <v/>
      </c>
      <c r="R24" s="236" t="str">
        <f>'様式D-3_S014'!$BL$5</f>
        <v/>
      </c>
      <c r="S24" s="237" t="str">
        <f>'様式D-3_S014'!$BM$5</f>
        <v/>
      </c>
      <c r="T24" s="238" t="str">
        <f>'様式D-3_S014'!$BN$5</f>
        <v/>
      </c>
      <c r="U24" s="239">
        <f>'様式D-3_S014'!$BO$5</f>
        <v>0</v>
      </c>
      <c r="V24" s="240">
        <f>'様式D-3_S014'!$BP$5</f>
        <v>0</v>
      </c>
      <c r="W24" s="226">
        <f>'様式D-3_S014'!$BQ$5</f>
        <v>1.5</v>
      </c>
      <c r="X24" s="241">
        <f>'様式D-3_S014'!$BR$5</f>
        <v>0</v>
      </c>
      <c r="Y24" s="239">
        <f>'様式D-3_S014'!$BS$5</f>
        <v>0</v>
      </c>
      <c r="Z24" s="240">
        <f>'様式D-3_S014'!$BT$5</f>
        <v>0</v>
      </c>
      <c r="AA24" s="226">
        <f>'様式D-3_S014'!$BU$5</f>
        <v>0</v>
      </c>
      <c r="AB24" s="229">
        <f>'様式D-3_S014'!$BV$5</f>
        <v>0.73</v>
      </c>
      <c r="AC24" s="43"/>
      <c r="AD24" s="43"/>
      <c r="AE24" s="43"/>
      <c r="AF24" s="43"/>
      <c r="AG24" s="43"/>
      <c r="AH24" s="43"/>
      <c r="AI24" s="43"/>
      <c r="AJ24" s="43"/>
    </row>
    <row r="25" spans="2:36" x14ac:dyDescent="0.15">
      <c r="B25" s="215">
        <f>'様式D-3_S015'!$AV$5</f>
        <v>15</v>
      </c>
      <c r="C25" s="230">
        <f>'様式D-3_S015'!$AW$5</f>
        <v>6.2</v>
      </c>
      <c r="D25" s="217" t="str">
        <f>'様式D-3_S015'!$AX$5</f>
        <v>Ⅱ</v>
      </c>
      <c r="E25" s="218" t="str">
        <f>'様式D-3_S015'!$AY$5</f>
        <v/>
      </c>
      <c r="F25" s="219" t="str">
        <f>'様式D-3_S015'!$AZ$5</f>
        <v/>
      </c>
      <c r="G25" s="219" t="str">
        <f>'様式D-3_S015'!$BA$5</f>
        <v/>
      </c>
      <c r="H25" s="233" t="str">
        <f>'様式D-3_S015'!$BB$5</f>
        <v/>
      </c>
      <c r="I25" s="234">
        <f>'様式D-3_S015'!$BC$5</f>
        <v>0</v>
      </c>
      <c r="J25" s="219">
        <f>'様式D-3_S015'!$BD$5</f>
        <v>0</v>
      </c>
      <c r="K25" s="219">
        <f>'様式D-3_S015'!$BE$5</f>
        <v>1</v>
      </c>
      <c r="L25" s="233">
        <f>'様式D-3_S015'!$BF$5</f>
        <v>0</v>
      </c>
      <c r="M25" s="234">
        <f>'様式D-3_S015'!$BG$5</f>
        <v>0</v>
      </c>
      <c r="N25" s="219">
        <f>'様式D-3_S015'!$BH$5</f>
        <v>0</v>
      </c>
      <c r="O25" s="219">
        <f>'様式D-3_S015'!$BI$5</f>
        <v>0</v>
      </c>
      <c r="P25" s="233">
        <f>'様式D-3_S015'!$BJ$5</f>
        <v>2</v>
      </c>
      <c r="Q25" s="235" t="str">
        <f>'様式D-3_S015'!$BK$5</f>
        <v/>
      </c>
      <c r="R25" s="236" t="str">
        <f>'様式D-3_S015'!$BL$5</f>
        <v/>
      </c>
      <c r="S25" s="237" t="str">
        <f>'様式D-3_S015'!$BM$5</f>
        <v/>
      </c>
      <c r="T25" s="238" t="str">
        <f>'様式D-3_S015'!$BN$5</f>
        <v/>
      </c>
      <c r="U25" s="239">
        <f>'様式D-3_S015'!$BO$5</f>
        <v>0</v>
      </c>
      <c r="V25" s="240">
        <f>'様式D-3_S015'!$BP$5</f>
        <v>0</v>
      </c>
      <c r="W25" s="226">
        <f>'様式D-3_S015'!$BQ$5</f>
        <v>0.2</v>
      </c>
      <c r="X25" s="241">
        <f>'様式D-3_S015'!$BR$5</f>
        <v>0</v>
      </c>
      <c r="Y25" s="239">
        <f>'様式D-3_S015'!$BS$5</f>
        <v>0</v>
      </c>
      <c r="Z25" s="240">
        <f>'様式D-3_S015'!$BT$5</f>
        <v>0</v>
      </c>
      <c r="AA25" s="226">
        <f>'様式D-3_S015'!$BU$5</f>
        <v>0</v>
      </c>
      <c r="AB25" s="229">
        <f>'様式D-3_S015'!$BV$5</f>
        <v>3.25</v>
      </c>
      <c r="AC25" s="43"/>
      <c r="AD25" s="43"/>
      <c r="AE25" s="43"/>
      <c r="AF25" s="43"/>
      <c r="AG25" s="43"/>
      <c r="AH25" s="43"/>
      <c r="AI25" s="43"/>
      <c r="AJ25" s="43"/>
    </row>
    <row r="26" spans="2:36" x14ac:dyDescent="0.15">
      <c r="B26" s="215">
        <f>'様式D-3_S016'!$AV$5</f>
        <v>16</v>
      </c>
      <c r="C26" s="230">
        <f>'様式D-3_S016'!$AW$5</f>
        <v>5.9</v>
      </c>
      <c r="D26" s="217" t="str">
        <f>'様式D-3_S016'!$AX$5</f>
        <v>Ⅲ</v>
      </c>
      <c r="E26" s="218" t="str">
        <f>'様式D-3_S016'!$AY$5</f>
        <v/>
      </c>
      <c r="F26" s="219" t="str">
        <f>'様式D-3_S016'!$AZ$5</f>
        <v/>
      </c>
      <c r="G26" s="219" t="str">
        <f>'様式D-3_S016'!$BA$5</f>
        <v/>
      </c>
      <c r="H26" s="233" t="str">
        <f>'様式D-3_S016'!$BB$5</f>
        <v/>
      </c>
      <c r="I26" s="234">
        <f>'様式D-3_S016'!$BC$5</f>
        <v>0</v>
      </c>
      <c r="J26" s="219">
        <f>'様式D-3_S016'!$BD$5</f>
        <v>2</v>
      </c>
      <c r="K26" s="219">
        <f>'様式D-3_S016'!$BE$5</f>
        <v>1</v>
      </c>
      <c r="L26" s="233">
        <f>'様式D-3_S016'!$BF$5</f>
        <v>2</v>
      </c>
      <c r="M26" s="234">
        <f>'様式D-3_S016'!$BG$5</f>
        <v>0</v>
      </c>
      <c r="N26" s="219">
        <f>'様式D-3_S016'!$BH$5</f>
        <v>0</v>
      </c>
      <c r="O26" s="219">
        <f>'様式D-3_S016'!$BI$5</f>
        <v>0</v>
      </c>
      <c r="P26" s="233">
        <f>'様式D-3_S016'!$BJ$5</f>
        <v>1</v>
      </c>
      <c r="Q26" s="235" t="str">
        <f>'様式D-3_S016'!$BK$5</f>
        <v/>
      </c>
      <c r="R26" s="236" t="str">
        <f>'様式D-3_S016'!$BL$5</f>
        <v/>
      </c>
      <c r="S26" s="237" t="str">
        <f>'様式D-3_S016'!$BM$5</f>
        <v/>
      </c>
      <c r="T26" s="238" t="str">
        <f>'様式D-3_S016'!$BN$5</f>
        <v/>
      </c>
      <c r="U26" s="239">
        <f>'様式D-3_S016'!$BO$5</f>
        <v>0</v>
      </c>
      <c r="V26" s="240">
        <f>'様式D-3_S016'!$BP$5</f>
        <v>1.01</v>
      </c>
      <c r="W26" s="226">
        <f>'様式D-3_S016'!$BQ$5</f>
        <v>0.06</v>
      </c>
      <c r="X26" s="241">
        <f>'様式D-3_S016'!$BR$5</f>
        <v>0.47000000000000003</v>
      </c>
      <c r="Y26" s="239">
        <f>'様式D-3_S016'!$BS$5</f>
        <v>0</v>
      </c>
      <c r="Z26" s="240">
        <f>'様式D-3_S016'!$BT$5</f>
        <v>0</v>
      </c>
      <c r="AA26" s="226">
        <f>'様式D-3_S016'!$BU$5</f>
        <v>0</v>
      </c>
      <c r="AB26" s="229">
        <f>'様式D-3_S016'!$BV$5</f>
        <v>2.35</v>
      </c>
      <c r="AC26" s="43"/>
      <c r="AD26" s="43"/>
      <c r="AE26" s="43"/>
      <c r="AF26" s="43"/>
      <c r="AG26" s="43"/>
      <c r="AH26" s="43"/>
      <c r="AI26" s="43"/>
      <c r="AJ26" s="43"/>
    </row>
    <row r="27" spans="2:36" x14ac:dyDescent="0.15">
      <c r="B27" s="215" t="str">
        <f>'様式D-3_PE'!$AV$5</f>
        <v>PE</v>
      </c>
      <c r="C27" s="230">
        <f>'様式D-3_PE'!$AW$5</f>
        <v>1.45</v>
      </c>
      <c r="D27" s="217" t="str">
        <f>'様式D-3_PE'!$AX$5</f>
        <v>Ⅱ</v>
      </c>
      <c r="E27" s="218" t="str">
        <f>'様式D-3_PE'!$AY$5</f>
        <v/>
      </c>
      <c r="F27" s="219" t="str">
        <f>'様式D-3_PE'!$AZ$5</f>
        <v/>
      </c>
      <c r="G27" s="219">
        <f>'様式D-3_PE'!$BA$5</f>
        <v>1</v>
      </c>
      <c r="H27" s="233" t="str">
        <f>'様式D-3_PE'!$BB$5</f>
        <v/>
      </c>
      <c r="I27" s="234">
        <f>'様式D-3_PE'!$BC$5</f>
        <v>0</v>
      </c>
      <c r="J27" s="219">
        <f>'様式D-3_PE'!$BD$5</f>
        <v>0</v>
      </c>
      <c r="K27" s="219">
        <f>'様式D-3_PE'!$BE$5</f>
        <v>0</v>
      </c>
      <c r="L27" s="233">
        <f>'様式D-3_PE'!$BF$5</f>
        <v>0</v>
      </c>
      <c r="M27" s="234">
        <f>'様式D-3_PE'!$BG$5</f>
        <v>0</v>
      </c>
      <c r="N27" s="219">
        <f>'様式D-3_PE'!$BH$5</f>
        <v>0</v>
      </c>
      <c r="O27" s="219">
        <f>'様式D-3_PE'!$BI$5</f>
        <v>0</v>
      </c>
      <c r="P27" s="233">
        <f>'様式D-3_PE'!$BJ$5</f>
        <v>0</v>
      </c>
      <c r="Q27" s="235" t="str">
        <f>'様式D-3_PE'!$BK$5</f>
        <v/>
      </c>
      <c r="R27" s="236" t="str">
        <f>'様式D-3_PE'!$BL$5</f>
        <v/>
      </c>
      <c r="S27" s="237">
        <f>'様式D-3_PE'!$BM$5</f>
        <v>1.45</v>
      </c>
      <c r="T27" s="238" t="str">
        <f>'様式D-3_PE'!$BN$5</f>
        <v/>
      </c>
      <c r="U27" s="239">
        <f>'様式D-3_PE'!$BO$5</f>
        <v>0</v>
      </c>
      <c r="V27" s="240">
        <f>'様式D-3_PE'!$BP$5</f>
        <v>0</v>
      </c>
      <c r="W27" s="226">
        <f>'様式D-3_PE'!$BQ$5</f>
        <v>0</v>
      </c>
      <c r="X27" s="241">
        <f>'様式D-3_PE'!$BR$5</f>
        <v>0</v>
      </c>
      <c r="Y27" s="239">
        <f>'様式D-3_PE'!$BS$5</f>
        <v>0</v>
      </c>
      <c r="Z27" s="240">
        <f>'様式D-3_PE'!$BT$5</f>
        <v>0</v>
      </c>
      <c r="AA27" s="226">
        <f>'様式D-3_PE'!$BU$5</f>
        <v>0</v>
      </c>
      <c r="AB27" s="229">
        <f>'様式D-3_PE'!$BV$5</f>
        <v>0</v>
      </c>
      <c r="AC27" s="43"/>
      <c r="AD27" s="43"/>
      <c r="AE27" s="43"/>
      <c r="AF27" s="43"/>
      <c r="AG27" s="43"/>
      <c r="AH27" s="43"/>
      <c r="AI27" s="43"/>
      <c r="AJ27" s="43"/>
    </row>
    <row r="28" spans="2:36" x14ac:dyDescent="0.15">
      <c r="B28" s="215"/>
      <c r="C28" s="230"/>
      <c r="D28" s="217"/>
      <c r="E28" s="218"/>
      <c r="F28" s="219"/>
      <c r="G28" s="219"/>
      <c r="H28" s="233"/>
      <c r="I28" s="234"/>
      <c r="J28" s="219"/>
      <c r="K28" s="219"/>
      <c r="L28" s="233"/>
      <c r="M28" s="234"/>
      <c r="N28" s="219"/>
      <c r="O28" s="219"/>
      <c r="P28" s="233"/>
      <c r="Q28" s="235"/>
      <c r="R28" s="236"/>
      <c r="S28" s="237"/>
      <c r="T28" s="238"/>
      <c r="U28" s="239"/>
      <c r="V28" s="240"/>
      <c r="W28" s="226"/>
      <c r="X28" s="241"/>
      <c r="Y28" s="239"/>
      <c r="Z28" s="240"/>
      <c r="AA28" s="226"/>
      <c r="AB28" s="229"/>
      <c r="AC28" s="43"/>
      <c r="AD28" s="43"/>
      <c r="AE28" s="43"/>
      <c r="AF28" s="43"/>
      <c r="AG28" s="43"/>
      <c r="AH28" s="43"/>
      <c r="AI28" s="43"/>
      <c r="AJ28" s="43"/>
    </row>
    <row r="29" spans="2:36" x14ac:dyDescent="0.15">
      <c r="B29" s="215"/>
      <c r="C29" s="230"/>
      <c r="D29" s="217"/>
      <c r="E29" s="218"/>
      <c r="F29" s="219"/>
      <c r="G29" s="219"/>
      <c r="H29" s="233"/>
      <c r="I29" s="234"/>
      <c r="J29" s="219"/>
      <c r="K29" s="219"/>
      <c r="L29" s="233"/>
      <c r="M29" s="234"/>
      <c r="N29" s="219"/>
      <c r="O29" s="219"/>
      <c r="P29" s="233"/>
      <c r="Q29" s="235"/>
      <c r="R29" s="236"/>
      <c r="S29" s="237"/>
      <c r="T29" s="238"/>
      <c r="U29" s="239"/>
      <c r="V29" s="240"/>
      <c r="W29" s="226"/>
      <c r="X29" s="241"/>
      <c r="Y29" s="239"/>
      <c r="Z29" s="240"/>
      <c r="AA29" s="226"/>
      <c r="AB29" s="229"/>
      <c r="AC29" s="43"/>
      <c r="AD29" s="43"/>
      <c r="AE29" s="43"/>
      <c r="AF29" s="43"/>
      <c r="AG29" s="43"/>
      <c r="AH29" s="43"/>
      <c r="AI29" s="43"/>
      <c r="AJ29" s="43"/>
    </row>
    <row r="30" spans="2:36" x14ac:dyDescent="0.15">
      <c r="B30" s="215"/>
      <c r="C30" s="230"/>
      <c r="D30" s="217"/>
      <c r="E30" s="218"/>
      <c r="F30" s="219"/>
      <c r="G30" s="219"/>
      <c r="H30" s="233"/>
      <c r="I30" s="234"/>
      <c r="J30" s="219"/>
      <c r="K30" s="219"/>
      <c r="L30" s="233"/>
      <c r="M30" s="234"/>
      <c r="N30" s="219"/>
      <c r="O30" s="219"/>
      <c r="P30" s="233"/>
      <c r="Q30" s="235"/>
      <c r="R30" s="236"/>
      <c r="S30" s="237"/>
      <c r="T30" s="238"/>
      <c r="U30" s="239"/>
      <c r="V30" s="240"/>
      <c r="W30" s="226"/>
      <c r="X30" s="241"/>
      <c r="Y30" s="239"/>
      <c r="Z30" s="240"/>
      <c r="AA30" s="226"/>
      <c r="AB30" s="229"/>
      <c r="AC30" s="43"/>
      <c r="AD30" s="43"/>
      <c r="AE30" s="43"/>
      <c r="AF30" s="43"/>
      <c r="AG30" s="43"/>
      <c r="AH30" s="43"/>
      <c r="AI30" s="43"/>
      <c r="AJ30" s="43"/>
    </row>
    <row r="31" spans="2:36" x14ac:dyDescent="0.15">
      <c r="B31" s="215"/>
      <c r="C31" s="230"/>
      <c r="D31" s="217"/>
      <c r="E31" s="218"/>
      <c r="F31" s="219"/>
      <c r="G31" s="219"/>
      <c r="H31" s="233"/>
      <c r="I31" s="234"/>
      <c r="J31" s="219"/>
      <c r="K31" s="219"/>
      <c r="L31" s="233"/>
      <c r="M31" s="234"/>
      <c r="N31" s="219"/>
      <c r="O31" s="219"/>
      <c r="P31" s="233"/>
      <c r="Q31" s="235"/>
      <c r="R31" s="236"/>
      <c r="S31" s="237"/>
      <c r="T31" s="238"/>
      <c r="U31" s="239"/>
      <c r="V31" s="240"/>
      <c r="W31" s="226"/>
      <c r="X31" s="241"/>
      <c r="Y31" s="239"/>
      <c r="Z31" s="240"/>
      <c r="AA31" s="226"/>
      <c r="AB31" s="229"/>
      <c r="AC31" s="43"/>
      <c r="AD31" s="43"/>
      <c r="AE31" s="43"/>
      <c r="AF31" s="43"/>
      <c r="AG31" s="43"/>
      <c r="AH31" s="43"/>
      <c r="AI31" s="43"/>
      <c r="AJ31" s="43"/>
    </row>
    <row r="32" spans="2:36" x14ac:dyDescent="0.15">
      <c r="B32" s="215"/>
      <c r="C32" s="230"/>
      <c r="D32" s="217"/>
      <c r="E32" s="218"/>
      <c r="F32" s="219"/>
      <c r="G32" s="219"/>
      <c r="H32" s="233"/>
      <c r="I32" s="234"/>
      <c r="J32" s="219"/>
      <c r="K32" s="219"/>
      <c r="L32" s="233"/>
      <c r="M32" s="234"/>
      <c r="N32" s="219"/>
      <c r="O32" s="219"/>
      <c r="P32" s="233"/>
      <c r="Q32" s="235"/>
      <c r="R32" s="236"/>
      <c r="S32" s="237"/>
      <c r="T32" s="238"/>
      <c r="U32" s="239"/>
      <c r="V32" s="240"/>
      <c r="W32" s="226"/>
      <c r="X32" s="241"/>
      <c r="Y32" s="239"/>
      <c r="Z32" s="240"/>
      <c r="AA32" s="226"/>
      <c r="AB32" s="229"/>
      <c r="AC32" s="43"/>
      <c r="AD32" s="43"/>
      <c r="AE32" s="43"/>
      <c r="AF32" s="43"/>
      <c r="AG32" s="43"/>
      <c r="AH32" s="43"/>
      <c r="AI32" s="43"/>
      <c r="AJ32" s="43"/>
    </row>
    <row r="33" spans="2:36" x14ac:dyDescent="0.15">
      <c r="B33" s="215"/>
      <c r="C33" s="230"/>
      <c r="D33" s="217"/>
      <c r="E33" s="218"/>
      <c r="F33" s="219"/>
      <c r="G33" s="219"/>
      <c r="H33" s="233"/>
      <c r="I33" s="234"/>
      <c r="J33" s="219"/>
      <c r="K33" s="219"/>
      <c r="L33" s="233"/>
      <c r="M33" s="234"/>
      <c r="N33" s="219"/>
      <c r="O33" s="219"/>
      <c r="P33" s="233"/>
      <c r="Q33" s="235"/>
      <c r="R33" s="236"/>
      <c r="S33" s="237"/>
      <c r="T33" s="238"/>
      <c r="U33" s="239"/>
      <c r="V33" s="240"/>
      <c r="W33" s="226"/>
      <c r="X33" s="241"/>
      <c r="Y33" s="239"/>
      <c r="Z33" s="240"/>
      <c r="AA33" s="226"/>
      <c r="AB33" s="229"/>
      <c r="AC33" s="43"/>
      <c r="AD33" s="43"/>
      <c r="AE33" s="43"/>
      <c r="AF33" s="43"/>
      <c r="AG33" s="43"/>
      <c r="AH33" s="43"/>
      <c r="AI33" s="43"/>
      <c r="AJ33" s="43"/>
    </row>
    <row r="34" spans="2:36" x14ac:dyDescent="0.15">
      <c r="B34" s="215"/>
      <c r="C34" s="230"/>
      <c r="D34" s="217"/>
      <c r="E34" s="218"/>
      <c r="F34" s="219"/>
      <c r="G34" s="219"/>
      <c r="H34" s="233"/>
      <c r="I34" s="234"/>
      <c r="J34" s="219"/>
      <c r="K34" s="219"/>
      <c r="L34" s="233"/>
      <c r="M34" s="234"/>
      <c r="N34" s="219"/>
      <c r="O34" s="219"/>
      <c r="P34" s="233"/>
      <c r="Q34" s="235"/>
      <c r="R34" s="236"/>
      <c r="S34" s="237"/>
      <c r="T34" s="238"/>
      <c r="U34" s="239"/>
      <c r="V34" s="240"/>
      <c r="W34" s="226"/>
      <c r="X34" s="241"/>
      <c r="Y34" s="239"/>
      <c r="Z34" s="240"/>
      <c r="AA34" s="226"/>
      <c r="AB34" s="229"/>
      <c r="AC34" s="43"/>
      <c r="AD34" s="43"/>
      <c r="AE34" s="43"/>
      <c r="AF34" s="43"/>
      <c r="AG34" s="43"/>
      <c r="AH34" s="43"/>
      <c r="AI34" s="43"/>
      <c r="AJ34" s="43"/>
    </row>
    <row r="35" spans="2:36" x14ac:dyDescent="0.15">
      <c r="B35" s="215"/>
      <c r="C35" s="230"/>
      <c r="D35" s="217"/>
      <c r="E35" s="218"/>
      <c r="F35" s="219"/>
      <c r="G35" s="219"/>
      <c r="H35" s="233"/>
      <c r="I35" s="234"/>
      <c r="J35" s="219"/>
      <c r="K35" s="219"/>
      <c r="L35" s="233"/>
      <c r="M35" s="234"/>
      <c r="N35" s="219"/>
      <c r="O35" s="219"/>
      <c r="P35" s="233"/>
      <c r="Q35" s="235"/>
      <c r="R35" s="236"/>
      <c r="S35" s="237"/>
      <c r="T35" s="238"/>
      <c r="U35" s="239"/>
      <c r="V35" s="240"/>
      <c r="W35" s="226"/>
      <c r="X35" s="241"/>
      <c r="Y35" s="239"/>
      <c r="Z35" s="240"/>
      <c r="AA35" s="226"/>
      <c r="AB35" s="229"/>
      <c r="AC35" s="43"/>
      <c r="AD35" s="43"/>
      <c r="AE35" s="43"/>
      <c r="AF35" s="43"/>
      <c r="AG35" s="43"/>
      <c r="AH35" s="43"/>
      <c r="AI35" s="43"/>
      <c r="AJ35" s="43"/>
    </row>
    <row r="36" spans="2:36" x14ac:dyDescent="0.15">
      <c r="B36" s="215"/>
      <c r="C36" s="230"/>
      <c r="D36" s="217"/>
      <c r="E36" s="218"/>
      <c r="F36" s="219"/>
      <c r="G36" s="219"/>
      <c r="H36" s="233"/>
      <c r="I36" s="234"/>
      <c r="J36" s="219"/>
      <c r="K36" s="219"/>
      <c r="L36" s="233"/>
      <c r="M36" s="234"/>
      <c r="N36" s="219"/>
      <c r="O36" s="219"/>
      <c r="P36" s="233"/>
      <c r="Q36" s="235"/>
      <c r="R36" s="236"/>
      <c r="S36" s="237"/>
      <c r="T36" s="238"/>
      <c r="U36" s="239"/>
      <c r="V36" s="240"/>
      <c r="W36" s="226"/>
      <c r="X36" s="241"/>
      <c r="Y36" s="239"/>
      <c r="Z36" s="240"/>
      <c r="AA36" s="226"/>
      <c r="AB36" s="229"/>
      <c r="AC36" s="43"/>
      <c r="AD36" s="43"/>
      <c r="AE36" s="43"/>
      <c r="AF36" s="43"/>
      <c r="AG36" s="43"/>
      <c r="AH36" s="43"/>
      <c r="AI36" s="43"/>
      <c r="AJ36" s="43"/>
    </row>
    <row r="37" spans="2:36" x14ac:dyDescent="0.15">
      <c r="B37" s="215"/>
      <c r="C37" s="230"/>
      <c r="D37" s="217"/>
      <c r="E37" s="218"/>
      <c r="F37" s="219"/>
      <c r="G37" s="219"/>
      <c r="H37" s="233"/>
      <c r="I37" s="234"/>
      <c r="J37" s="219"/>
      <c r="K37" s="219"/>
      <c r="L37" s="233"/>
      <c r="M37" s="234"/>
      <c r="N37" s="219"/>
      <c r="O37" s="219"/>
      <c r="P37" s="233"/>
      <c r="Q37" s="235"/>
      <c r="R37" s="236"/>
      <c r="S37" s="237"/>
      <c r="T37" s="238"/>
      <c r="U37" s="239"/>
      <c r="V37" s="240"/>
      <c r="W37" s="226"/>
      <c r="X37" s="241"/>
      <c r="Y37" s="239"/>
      <c r="Z37" s="240"/>
      <c r="AA37" s="226"/>
      <c r="AB37" s="229"/>
      <c r="AC37" s="43"/>
      <c r="AD37" s="43"/>
      <c r="AE37" s="43"/>
      <c r="AF37" s="43"/>
      <c r="AG37" s="43"/>
      <c r="AH37" s="43"/>
      <c r="AI37" s="43"/>
      <c r="AJ37" s="43"/>
    </row>
    <row r="38" spans="2:36" x14ac:dyDescent="0.15">
      <c r="B38" s="215"/>
      <c r="C38" s="230"/>
      <c r="D38" s="217"/>
      <c r="E38" s="218"/>
      <c r="F38" s="219"/>
      <c r="G38" s="219"/>
      <c r="H38" s="233"/>
      <c r="I38" s="234"/>
      <c r="J38" s="219"/>
      <c r="K38" s="219"/>
      <c r="L38" s="233"/>
      <c r="M38" s="234"/>
      <c r="N38" s="219"/>
      <c r="O38" s="219"/>
      <c r="P38" s="233"/>
      <c r="Q38" s="235"/>
      <c r="R38" s="236"/>
      <c r="S38" s="237"/>
      <c r="T38" s="238"/>
      <c r="U38" s="239"/>
      <c r="V38" s="240"/>
      <c r="W38" s="226"/>
      <c r="X38" s="241"/>
      <c r="Y38" s="239"/>
      <c r="Z38" s="240"/>
      <c r="AA38" s="226"/>
      <c r="AB38" s="229"/>
      <c r="AC38" s="43"/>
      <c r="AD38" s="43"/>
      <c r="AE38" s="43"/>
      <c r="AF38" s="43"/>
      <c r="AG38" s="43"/>
      <c r="AH38" s="43"/>
      <c r="AI38" s="43"/>
      <c r="AJ38" s="43"/>
    </row>
    <row r="39" spans="2:36" x14ac:dyDescent="0.15">
      <c r="B39" s="215"/>
      <c r="C39" s="230"/>
      <c r="D39" s="217"/>
      <c r="E39" s="218"/>
      <c r="F39" s="219"/>
      <c r="G39" s="219"/>
      <c r="H39" s="233"/>
      <c r="I39" s="234"/>
      <c r="J39" s="219"/>
      <c r="K39" s="219"/>
      <c r="L39" s="233"/>
      <c r="M39" s="234"/>
      <c r="N39" s="219"/>
      <c r="O39" s="219"/>
      <c r="P39" s="233"/>
      <c r="Q39" s="235"/>
      <c r="R39" s="236"/>
      <c r="S39" s="237"/>
      <c r="T39" s="238"/>
      <c r="U39" s="239"/>
      <c r="V39" s="240"/>
      <c r="W39" s="226"/>
      <c r="X39" s="241"/>
      <c r="Y39" s="239"/>
      <c r="Z39" s="240"/>
      <c r="AA39" s="226"/>
      <c r="AB39" s="229"/>
      <c r="AC39" s="43"/>
      <c r="AD39" s="43"/>
      <c r="AE39" s="43"/>
      <c r="AF39" s="43"/>
      <c r="AG39" s="43"/>
      <c r="AH39" s="43"/>
      <c r="AI39" s="43"/>
      <c r="AJ39" s="43"/>
    </row>
    <row r="40" spans="2:36" x14ac:dyDescent="0.15">
      <c r="B40" s="215"/>
      <c r="C40" s="230"/>
      <c r="D40" s="217"/>
      <c r="E40" s="218"/>
      <c r="F40" s="219"/>
      <c r="G40" s="219"/>
      <c r="H40" s="233"/>
      <c r="I40" s="234"/>
      <c r="J40" s="219"/>
      <c r="K40" s="219"/>
      <c r="L40" s="233"/>
      <c r="M40" s="234"/>
      <c r="N40" s="219"/>
      <c r="O40" s="219"/>
      <c r="P40" s="233"/>
      <c r="Q40" s="235"/>
      <c r="R40" s="236"/>
      <c r="S40" s="237"/>
      <c r="T40" s="238"/>
      <c r="U40" s="239"/>
      <c r="V40" s="240"/>
      <c r="W40" s="226"/>
      <c r="X40" s="241"/>
      <c r="Y40" s="239"/>
      <c r="Z40" s="240"/>
      <c r="AA40" s="226"/>
      <c r="AB40" s="229"/>
      <c r="AC40" s="43"/>
      <c r="AD40" s="43"/>
      <c r="AE40" s="43"/>
      <c r="AF40" s="43"/>
      <c r="AG40" s="43"/>
      <c r="AH40" s="43"/>
      <c r="AI40" s="43"/>
      <c r="AJ40" s="43"/>
    </row>
    <row r="41" spans="2:36" x14ac:dyDescent="0.15">
      <c r="B41" s="215"/>
      <c r="C41" s="230"/>
      <c r="D41" s="217"/>
      <c r="E41" s="218"/>
      <c r="F41" s="219"/>
      <c r="G41" s="219"/>
      <c r="H41" s="233"/>
      <c r="I41" s="234"/>
      <c r="J41" s="219"/>
      <c r="K41" s="219"/>
      <c r="L41" s="233"/>
      <c r="M41" s="234"/>
      <c r="N41" s="219"/>
      <c r="O41" s="219"/>
      <c r="P41" s="233"/>
      <c r="Q41" s="235"/>
      <c r="R41" s="236"/>
      <c r="S41" s="237"/>
      <c r="T41" s="238"/>
      <c r="U41" s="239"/>
      <c r="V41" s="240"/>
      <c r="W41" s="226"/>
      <c r="X41" s="241"/>
      <c r="Y41" s="239"/>
      <c r="Z41" s="240"/>
      <c r="AA41" s="226"/>
      <c r="AB41" s="229"/>
      <c r="AC41" s="43"/>
      <c r="AD41" s="43"/>
      <c r="AE41" s="43"/>
      <c r="AF41" s="43"/>
      <c r="AG41" s="43"/>
      <c r="AH41" s="43"/>
      <c r="AI41" s="43"/>
      <c r="AJ41" s="43"/>
    </row>
    <row r="42" spans="2:36" x14ac:dyDescent="0.15">
      <c r="B42" s="215"/>
      <c r="C42" s="230"/>
      <c r="D42" s="217"/>
      <c r="E42" s="218"/>
      <c r="F42" s="219"/>
      <c r="G42" s="219"/>
      <c r="H42" s="233"/>
      <c r="I42" s="234"/>
      <c r="J42" s="219"/>
      <c r="K42" s="219"/>
      <c r="L42" s="233"/>
      <c r="M42" s="234"/>
      <c r="N42" s="219"/>
      <c r="O42" s="219"/>
      <c r="P42" s="233"/>
      <c r="Q42" s="235"/>
      <c r="R42" s="236"/>
      <c r="S42" s="237"/>
      <c r="T42" s="238"/>
      <c r="U42" s="239"/>
      <c r="V42" s="240"/>
      <c r="W42" s="226"/>
      <c r="X42" s="241"/>
      <c r="Y42" s="239"/>
      <c r="Z42" s="240"/>
      <c r="AA42" s="226"/>
      <c r="AB42" s="229"/>
      <c r="AC42" s="43"/>
      <c r="AD42" s="43"/>
      <c r="AE42" s="43"/>
      <c r="AF42" s="43"/>
      <c r="AG42" s="43"/>
      <c r="AH42" s="43"/>
      <c r="AI42" s="43"/>
      <c r="AJ42" s="43"/>
    </row>
    <row r="43" spans="2:36" ht="12.75" thickBot="1" x14ac:dyDescent="0.2">
      <c r="B43" s="215"/>
      <c r="C43" s="230"/>
      <c r="D43" s="217"/>
      <c r="E43" s="218"/>
      <c r="F43" s="219"/>
      <c r="G43" s="219"/>
      <c r="H43" s="233"/>
      <c r="I43" s="234"/>
      <c r="J43" s="219"/>
      <c r="K43" s="219"/>
      <c r="L43" s="233"/>
      <c r="M43" s="234"/>
      <c r="N43" s="219"/>
      <c r="O43" s="219"/>
      <c r="P43" s="233"/>
      <c r="Q43" s="235"/>
      <c r="R43" s="236"/>
      <c r="S43" s="237"/>
      <c r="T43" s="238"/>
      <c r="U43" s="239"/>
      <c r="V43" s="240"/>
      <c r="W43" s="226"/>
      <c r="X43" s="241"/>
      <c r="Y43" s="239"/>
      <c r="Z43" s="240"/>
      <c r="AA43" s="226"/>
      <c r="AB43" s="229"/>
      <c r="AC43" s="43"/>
      <c r="AD43" s="43"/>
      <c r="AE43" s="43"/>
      <c r="AF43" s="43"/>
      <c r="AG43" s="43"/>
      <c r="AH43" s="43"/>
      <c r="AI43" s="43"/>
      <c r="AJ43" s="43"/>
    </row>
    <row r="44" spans="2:36" ht="15" customHeight="1" thickTop="1" x14ac:dyDescent="0.15">
      <c r="B44" s="1017" t="s">
        <v>35</v>
      </c>
      <c r="C44" s="1018"/>
      <c r="D44" s="1019"/>
      <c r="E44" s="1034">
        <f t="shared" ref="E44:AB44" si="0">SUM(E10:E43)</f>
        <v>0</v>
      </c>
      <c r="F44" s="1032">
        <f t="shared" si="0"/>
        <v>0</v>
      </c>
      <c r="G44" s="137">
        <f t="shared" si="0"/>
        <v>1</v>
      </c>
      <c r="H44" s="138">
        <f t="shared" si="0"/>
        <v>0</v>
      </c>
      <c r="I44" s="1036">
        <f t="shared" si="0"/>
        <v>0</v>
      </c>
      <c r="J44" s="1032">
        <f t="shared" si="0"/>
        <v>3</v>
      </c>
      <c r="K44" s="137">
        <f t="shared" si="0"/>
        <v>8</v>
      </c>
      <c r="L44" s="138">
        <f t="shared" si="0"/>
        <v>4</v>
      </c>
      <c r="M44" s="1036">
        <f t="shared" si="0"/>
        <v>0</v>
      </c>
      <c r="N44" s="1032">
        <f t="shared" si="0"/>
        <v>1</v>
      </c>
      <c r="O44" s="139">
        <f t="shared" si="0"/>
        <v>6</v>
      </c>
      <c r="P44" s="140">
        <f t="shared" si="0"/>
        <v>38</v>
      </c>
      <c r="Q44" s="141">
        <f t="shared" si="0"/>
        <v>0</v>
      </c>
      <c r="R44" s="142">
        <f t="shared" si="0"/>
        <v>0</v>
      </c>
      <c r="S44" s="143">
        <f t="shared" si="0"/>
        <v>1.45</v>
      </c>
      <c r="T44" s="144">
        <f t="shared" si="0"/>
        <v>0</v>
      </c>
      <c r="U44" s="145">
        <f t="shared" si="0"/>
        <v>0</v>
      </c>
      <c r="V44" s="146">
        <f t="shared" si="0"/>
        <v>1.07</v>
      </c>
      <c r="W44" s="147">
        <f t="shared" si="0"/>
        <v>4.03</v>
      </c>
      <c r="X44" s="148">
        <f t="shared" si="0"/>
        <v>1.3800000000000001</v>
      </c>
      <c r="Y44" s="145">
        <f t="shared" si="0"/>
        <v>0</v>
      </c>
      <c r="Z44" s="146">
        <f t="shared" si="0"/>
        <v>4.05</v>
      </c>
      <c r="AA44" s="147">
        <f t="shared" si="0"/>
        <v>12.04</v>
      </c>
      <c r="AB44" s="149">
        <f t="shared" si="0"/>
        <v>201.68</v>
      </c>
      <c r="AC44" s="45"/>
      <c r="AD44" s="45"/>
      <c r="AE44" s="45"/>
      <c r="AF44" s="45"/>
      <c r="AG44" s="45"/>
      <c r="AH44" s="45"/>
      <c r="AI44" s="45"/>
    </row>
    <row r="45" spans="2:36" ht="15" customHeight="1" thickBot="1" x14ac:dyDescent="0.2">
      <c r="B45" s="1020"/>
      <c r="C45" s="1021"/>
      <c r="D45" s="1013"/>
      <c r="E45" s="1035"/>
      <c r="F45" s="1033"/>
      <c r="G45" s="1010">
        <f>G44+H44</f>
        <v>1</v>
      </c>
      <c r="H45" s="1011"/>
      <c r="I45" s="1037"/>
      <c r="J45" s="1033"/>
      <c r="K45" s="1010">
        <f>K44+L44</f>
        <v>12</v>
      </c>
      <c r="L45" s="1011"/>
      <c r="M45" s="1037"/>
      <c r="N45" s="1033"/>
      <c r="O45" s="1012">
        <f>O44+P44</f>
        <v>44</v>
      </c>
      <c r="P45" s="1013"/>
      <c r="Q45" s="1014"/>
      <c r="R45" s="1015"/>
      <c r="S45" s="1015"/>
      <c r="T45" s="1015"/>
      <c r="U45" s="1015"/>
      <c r="V45" s="1015"/>
      <c r="W45" s="1015"/>
      <c r="X45" s="1015"/>
      <c r="Y45" s="1015"/>
      <c r="Z45" s="1015"/>
      <c r="AA45" s="1015"/>
      <c r="AB45" s="1016"/>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7"/>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38"/>
      <c r="R2" s="1039"/>
      <c r="S2" s="1039"/>
      <c r="T2" s="1039"/>
      <c r="U2" s="252" t="s">
        <v>414</v>
      </c>
      <c r="V2" s="259"/>
      <c r="W2" s="253"/>
      <c r="X2" s="1040" t="s">
        <v>585</v>
      </c>
      <c r="Y2" s="1041"/>
      <c r="Z2" s="1042"/>
    </row>
    <row r="3" spans="2:26" s="1" customFormat="1" ht="25.15" customHeight="1" x14ac:dyDescent="0.15">
      <c r="B3" s="345" t="s">
        <v>17</v>
      </c>
      <c r="C3" s="359"/>
      <c r="D3" s="360"/>
      <c r="E3" s="1043" t="s">
        <v>586</v>
      </c>
      <c r="F3" s="1044"/>
      <c r="G3" s="1044"/>
      <c r="H3" s="1045"/>
      <c r="I3" s="250" t="s">
        <v>18</v>
      </c>
      <c r="J3" s="325"/>
      <c r="K3" s="251"/>
      <c r="L3" s="1046" t="s">
        <v>590</v>
      </c>
      <c r="M3" s="1047"/>
      <c r="N3" s="1048"/>
      <c r="O3" s="265" t="s">
        <v>454</v>
      </c>
      <c r="P3" s="266"/>
      <c r="Q3" s="267"/>
      <c r="R3" s="1049" t="s">
        <v>596</v>
      </c>
      <c r="S3" s="1050"/>
      <c r="T3" s="1051"/>
      <c r="U3" s="486" t="s">
        <v>185</v>
      </c>
      <c r="V3" s="487"/>
      <c r="W3" s="487"/>
      <c r="X3" s="1064">
        <v>45840</v>
      </c>
      <c r="Y3" s="1065"/>
      <c r="Z3" s="1066"/>
    </row>
    <row r="4" spans="2:26" s="1" customFormat="1" ht="25.15" customHeight="1" x14ac:dyDescent="0.15">
      <c r="B4" s="281" t="s">
        <v>0</v>
      </c>
      <c r="C4" s="282"/>
      <c r="D4" s="283"/>
      <c r="E4" s="1070" t="s">
        <v>588</v>
      </c>
      <c r="F4" s="1071"/>
      <c r="G4" s="1071"/>
      <c r="H4" s="1072"/>
      <c r="I4" s="574" t="s">
        <v>1</v>
      </c>
      <c r="J4" s="623"/>
      <c r="K4" s="575"/>
      <c r="L4" s="1073" t="s">
        <v>592</v>
      </c>
      <c r="M4" s="1074"/>
      <c r="N4" s="1075"/>
      <c r="O4" s="268"/>
      <c r="P4" s="269"/>
      <c r="Q4" s="270"/>
      <c r="R4" s="1076" t="s">
        <v>597</v>
      </c>
      <c r="S4" s="1077"/>
      <c r="T4" s="1078"/>
      <c r="U4" s="489"/>
      <c r="V4" s="490"/>
      <c r="W4" s="490"/>
      <c r="X4" s="1067"/>
      <c r="Y4" s="1068"/>
      <c r="Z4" s="1069"/>
    </row>
    <row r="5" spans="2:26" ht="49.9" customHeight="1" x14ac:dyDescent="0.15">
      <c r="B5" s="1061" t="s">
        <v>439</v>
      </c>
      <c r="C5" s="1062"/>
      <c r="D5" s="1062"/>
      <c r="E5" s="1062"/>
      <c r="F5" s="1062"/>
      <c r="G5" s="1062"/>
      <c r="H5" s="1062"/>
      <c r="I5" s="1062"/>
      <c r="J5" s="1062"/>
      <c r="K5" s="1062"/>
      <c r="L5" s="1062"/>
      <c r="M5" s="1062"/>
      <c r="N5" s="1062"/>
      <c r="O5" s="1062"/>
      <c r="P5" s="1062"/>
      <c r="Q5" s="1062"/>
      <c r="R5" s="1062"/>
      <c r="S5" s="1062"/>
      <c r="T5" s="1062"/>
      <c r="U5" s="1062"/>
      <c r="V5" s="1062"/>
      <c r="W5" s="1062"/>
      <c r="X5" s="1062"/>
      <c r="Y5" s="1062"/>
      <c r="Z5" s="1063"/>
    </row>
    <row r="6" spans="2:26" ht="49.9" customHeight="1" x14ac:dyDescent="0.15">
      <c r="B6" s="1052" t="s">
        <v>839</v>
      </c>
      <c r="C6" s="1053"/>
      <c r="D6" s="1053"/>
      <c r="E6" s="1053"/>
      <c r="F6" s="1053"/>
      <c r="G6" s="1053"/>
      <c r="H6" s="1053"/>
      <c r="I6" s="1053"/>
      <c r="J6" s="1053"/>
      <c r="K6" s="1053"/>
      <c r="L6" s="1053"/>
      <c r="M6" s="1053"/>
      <c r="N6" s="1053"/>
      <c r="O6" s="1053"/>
      <c r="P6" s="1053"/>
      <c r="Q6" s="1053"/>
      <c r="R6" s="1053"/>
      <c r="S6" s="1053"/>
      <c r="T6" s="1053"/>
      <c r="U6" s="1053"/>
      <c r="V6" s="1053"/>
      <c r="W6" s="1053"/>
      <c r="X6" s="1053"/>
      <c r="Y6" s="1053"/>
      <c r="Z6" s="1054"/>
    </row>
    <row r="7" spans="2:26" ht="100.15" customHeight="1" x14ac:dyDescent="0.15">
      <c r="B7" s="1055"/>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7"/>
    </row>
    <row r="8" spans="2:26" ht="49.9" customHeight="1" x14ac:dyDescent="0.15">
      <c r="B8" s="1055"/>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7"/>
    </row>
    <row r="9" spans="2:26" ht="100.15" customHeight="1" x14ac:dyDescent="0.15">
      <c r="B9" s="1055"/>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7"/>
    </row>
    <row r="10" spans="2:26" ht="49.9" customHeight="1" x14ac:dyDescent="0.15">
      <c r="B10" s="1055"/>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7"/>
    </row>
    <row r="11" spans="2:26" ht="100.15" customHeight="1" x14ac:dyDescent="0.15">
      <c r="B11" s="1055"/>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7"/>
    </row>
    <row r="12" spans="2:26" ht="49.9" customHeight="1" x14ac:dyDescent="0.15">
      <c r="B12" s="1055"/>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7"/>
    </row>
    <row r="13" spans="2:26" ht="100.15" customHeight="1" x14ac:dyDescent="0.15">
      <c r="B13" s="1055"/>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7"/>
    </row>
    <row r="14" spans="2:26" ht="49.9" customHeight="1" x14ac:dyDescent="0.15">
      <c r="B14" s="1055"/>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7"/>
    </row>
    <row r="15" spans="2:26" ht="100.15" customHeight="1" x14ac:dyDescent="0.15">
      <c r="B15" s="1058"/>
      <c r="C15" s="1059"/>
      <c r="D15" s="1059"/>
      <c r="E15" s="1059"/>
      <c r="F15" s="1059"/>
      <c r="G15" s="1059"/>
      <c r="H15" s="1059"/>
      <c r="I15" s="1059"/>
      <c r="J15" s="1059"/>
      <c r="K15" s="1059"/>
      <c r="L15" s="1059"/>
      <c r="M15" s="1059"/>
      <c r="N15" s="1059"/>
      <c r="O15" s="1059"/>
      <c r="P15" s="1059"/>
      <c r="Q15" s="1059"/>
      <c r="R15" s="1059"/>
      <c r="S15" s="1059"/>
      <c r="T15" s="1059"/>
      <c r="U15" s="1059"/>
      <c r="V15" s="1059"/>
      <c r="W15" s="1059"/>
      <c r="X15" s="1059"/>
      <c r="Y15" s="1059"/>
      <c r="Z15" s="1060"/>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7"/>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9" t="s">
        <v>364</v>
      </c>
      <c r="C4" s="1080"/>
      <c r="D4" s="1080"/>
      <c r="E4" s="1080"/>
      <c r="F4" s="1081"/>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9" t="s">
        <v>367</v>
      </c>
      <c r="C14" s="1080"/>
      <c r="D14" s="1080"/>
      <c r="E14" s="1080"/>
      <c r="F14" s="1080"/>
      <c r="G14" s="1080"/>
      <c r="H14" s="1080"/>
      <c r="I14" s="1080"/>
      <c r="J14" s="1081"/>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82" t="s">
        <v>369</v>
      </c>
      <c r="C50" s="1083"/>
      <c r="D50" s="1083"/>
      <c r="E50" s="1083"/>
      <c r="F50" s="1083"/>
      <c r="G50" s="1084"/>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7"/>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74</vt:i4>
      </vt:variant>
      <vt:variant>
        <vt:lpstr>名前付き一覧</vt:lpstr>
      </vt:variant>
      <vt:variant>
        <vt:i4>124</vt:i4>
      </vt:variant>
    </vt:vector>
  </HeadingPairs>
  <TitlesOfParts>
    <vt:vector size="198"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様式D-1-2</vt:lpstr>
      <vt:lpstr>様式D-2-1</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'様式D-1-2'!Print_Area</vt:lpstr>
      <vt:lpstr>'様式D-2-1'!Print_Area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2026-01-13T05:41:03Z</dcterms:modified>
</cp:coreProperties>
</file>