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3工区\260113■点検調書（３工区岩国）(10トンネル）２回目\"/>
    </mc:Choice>
  </mc:AlternateContent>
  <xr:revisionPtr revIDLastSave="0" documentId="13_ncr:1_{3FB1FBF3-6395-4C6A-B663-25263EBDEC87}" xr6:coauthVersionLast="47" xr6:coauthVersionMax="47" xr10:uidLastSave="{00000000-0000-0000-0000-000000000000}"/>
  <bookViews>
    <workbookView xWindow="-120" yWindow="-120" windowWidth="38640" windowHeight="21120" tabRatio="907" activeTab="3" xr2:uid="{F4107148-E7FB-4BD0-BC35-FDE47D3BECED}"/>
  </bookViews>
  <sheets>
    <sheet name="点検様式作成フロー" sheetId="96" r:id="rId1"/>
    <sheet name="変状面積算出方法" sheetId="77" r:id="rId2"/>
    <sheet name="記入の留意点" sheetId="97" r:id="rId3"/>
    <sheet name="様式A-1" sheetId="57" r:id="rId4"/>
    <sheet name="様式A-2" sheetId="58" r:id="rId5"/>
    <sheet name="様式A-3" sheetId="59" r:id="rId6"/>
    <sheet name="様式B_001" sheetId="93" r:id="rId7"/>
    <sheet name="様式B_002" sheetId="98" r:id="rId8"/>
    <sheet name="様式C-1-1" sheetId="60" r:id="rId9"/>
    <sheet name="様式C-1-2" sheetId="61" r:id="rId10"/>
    <sheet name="様式C-2" sheetId="63" r:id="rId11"/>
    <sheet name="様式D-1-1_001" sheetId="94" r:id="rId12"/>
    <sheet name="様式D-1-1_002" sheetId="99" r:id="rId13"/>
    <sheet name="様式D-1-1_003" sheetId="100" r:id="rId14"/>
    <sheet name="様式D-1-1_004" sheetId="101" r:id="rId15"/>
    <sheet name="様式D-1-1_005" sheetId="102" r:id="rId16"/>
    <sheet name="様式D-1-1_006" sheetId="103" r:id="rId17"/>
    <sheet name="様式D-1-1_007" sheetId="104" r:id="rId18"/>
    <sheet name="様式D-1-1_008" sheetId="105" r:id="rId19"/>
    <sheet name="様式D-1-1_009" sheetId="106" r:id="rId20"/>
    <sheet name="様式D-1-1_010" sheetId="107" r:id="rId21"/>
    <sheet name="様式D-1-1_011" sheetId="108" r:id="rId22"/>
    <sheet name="様式D-1-1_012" sheetId="109" r:id="rId23"/>
    <sheet name="様式D-1-1_013" sheetId="110" r:id="rId24"/>
    <sheet name="様式D-1-1_014" sheetId="111" r:id="rId25"/>
    <sheet name="様式D-1-1_015" sheetId="112" r:id="rId26"/>
    <sheet name="様式D-1-1_016" sheetId="113" r:id="rId27"/>
    <sheet name="様式D-1-1_017" sheetId="114" r:id="rId28"/>
    <sheet name="様式D-1-1_018" sheetId="115" r:id="rId29"/>
    <sheet name="様式D-1-1_019" sheetId="116" r:id="rId30"/>
    <sheet name="様式D-1-1_020" sheetId="117" r:id="rId31"/>
    <sheet name="様式D-1-1_021" sheetId="118" r:id="rId32"/>
    <sheet name="様式D-1-1_022" sheetId="119" r:id="rId33"/>
    <sheet name="様式D-1-1_023" sheetId="120" r:id="rId34"/>
    <sheet name="様式D-1-1_024" sheetId="121" r:id="rId35"/>
    <sheet name="様式D-1-1_025" sheetId="122" r:id="rId36"/>
    <sheet name="様式D-1-1_026" sheetId="123" r:id="rId37"/>
    <sheet name="様式D-1-1_027" sheetId="124" r:id="rId38"/>
    <sheet name="様式D-1-1_028" sheetId="125" r:id="rId39"/>
    <sheet name="様式D-1-1_029" sheetId="126" r:id="rId40"/>
    <sheet name="様式D-1-1_030" sheetId="127" r:id="rId41"/>
    <sheet name="様式D-1-1_031" sheetId="128" r:id="rId42"/>
    <sheet name="様式D-1-1_032" sheetId="129" r:id="rId43"/>
    <sheet name="様式D-1-1_033" sheetId="130" r:id="rId44"/>
    <sheet name="様式D-1-1_034" sheetId="131" r:id="rId45"/>
    <sheet name="様式D-1-2" sheetId="65" r:id="rId46"/>
    <sheet name="様式D-2-1" sheetId="42" r:id="rId47"/>
    <sheet name="様式D-2-1´_001" sheetId="55" r:id="rId48"/>
    <sheet name="様式D-2-1´_002" sheetId="132" r:id="rId49"/>
    <sheet name="様式D-3_PS" sheetId="83" r:id="rId50"/>
    <sheet name="様式D-3_S001" sheetId="133" r:id="rId51"/>
    <sheet name="様式D-3_S002" sheetId="134" r:id="rId52"/>
    <sheet name="様式D-3_S003" sheetId="135" r:id="rId53"/>
    <sheet name="様式D-3_S004" sheetId="136" r:id="rId54"/>
    <sheet name="様式D-3_S005" sheetId="137" r:id="rId55"/>
    <sheet name="様式D-3_S006" sheetId="138" r:id="rId56"/>
    <sheet name="様式D-3_S007" sheetId="139" r:id="rId57"/>
    <sheet name="様式D-3_S008" sheetId="140" r:id="rId58"/>
    <sheet name="様式D-3_S009" sheetId="141" r:id="rId59"/>
    <sheet name="様式D-3_S010" sheetId="142" r:id="rId60"/>
    <sheet name="様式D-3_S011" sheetId="143" r:id="rId61"/>
    <sheet name="様式D-3_S012" sheetId="144" r:id="rId62"/>
    <sheet name="様式D-3_S013" sheetId="145" r:id="rId63"/>
    <sheet name="様式D-3_PE" sheetId="146" r:id="rId64"/>
    <sheet name="様式E" sheetId="64" r:id="rId65"/>
    <sheet name="様式F" sheetId="81" r:id="rId66"/>
    <sheet name="様式G" sheetId="95" r:id="rId67"/>
    <sheet name="(参考)リスト" sheetId="74" r:id="rId68"/>
  </sheets>
  <externalReferences>
    <externalReference r:id="rId69"/>
    <externalReference r:id="rId70"/>
  </externalReferences>
  <definedNames>
    <definedName name="_xlnm.Print_Area" localSheetId="67">'(参考)リスト'!$A$3:$K$84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'様式A-2'!$B$3:$AN$50</definedName>
    <definedName name="_xlnm.Print_Area" localSheetId="5">'様式A-3'!$B$3:$AI$36</definedName>
    <definedName name="_xlnm.Print_Area" localSheetId="6">様式B_001!$A$1:$AA$33</definedName>
    <definedName name="_xlnm.Print_Area" localSheetId="7">様式B_002!$A$1:$AA$33</definedName>
    <definedName name="_xlnm.Print_Area" localSheetId="8">'様式C-1-1'!$B$2:$Y$126</definedName>
    <definedName name="_xlnm.Print_Area" localSheetId="9">'様式C-1-2'!$B$2:$X$46</definedName>
    <definedName name="_xlnm.Print_Area" localSheetId="10">'様式C-2'!$B$2:$Z$23</definedName>
    <definedName name="_xlnm.Print_Area" localSheetId="11">'様式D-1-1_001'!$B$2:$W$30</definedName>
    <definedName name="_xlnm.Print_Area" localSheetId="12">'様式D-1-1_002'!$B$2:$W$30</definedName>
    <definedName name="_xlnm.Print_Area" localSheetId="13">'様式D-1-1_003'!$B$2:$W$30</definedName>
    <definedName name="_xlnm.Print_Area" localSheetId="14">'様式D-1-1_004'!$B$2:$W$30</definedName>
    <definedName name="_xlnm.Print_Area" localSheetId="15">'様式D-1-1_005'!$B$2:$W$30</definedName>
    <definedName name="_xlnm.Print_Area" localSheetId="16">'様式D-1-1_006'!$B$2:$W$30</definedName>
    <definedName name="_xlnm.Print_Area" localSheetId="17">'様式D-1-1_007'!$B$2:$W$30</definedName>
    <definedName name="_xlnm.Print_Area" localSheetId="18">'様式D-1-1_008'!$B$2:$W$30</definedName>
    <definedName name="_xlnm.Print_Area" localSheetId="19">'様式D-1-1_009'!$B$2:$W$30</definedName>
    <definedName name="_xlnm.Print_Area" localSheetId="20">'様式D-1-1_010'!$B$2:$W$30</definedName>
    <definedName name="_xlnm.Print_Area" localSheetId="21">'様式D-1-1_011'!$B$2:$W$30</definedName>
    <definedName name="_xlnm.Print_Area" localSheetId="22">'様式D-1-1_012'!$B$2:$W$30</definedName>
    <definedName name="_xlnm.Print_Area" localSheetId="23">'様式D-1-1_013'!$B$2:$W$30</definedName>
    <definedName name="_xlnm.Print_Area" localSheetId="24">'様式D-1-1_014'!$B$2:$W$30</definedName>
    <definedName name="_xlnm.Print_Area" localSheetId="25">'様式D-1-1_015'!$B$2:$W$30</definedName>
    <definedName name="_xlnm.Print_Area" localSheetId="26">'様式D-1-1_016'!$B$2:$W$30</definedName>
    <definedName name="_xlnm.Print_Area" localSheetId="27">'様式D-1-1_017'!$B$2:$W$30</definedName>
    <definedName name="_xlnm.Print_Area" localSheetId="28">'様式D-1-1_018'!$B$2:$W$30</definedName>
    <definedName name="_xlnm.Print_Area" localSheetId="29">'様式D-1-1_019'!$B$2:$W$30</definedName>
    <definedName name="_xlnm.Print_Area" localSheetId="30">'様式D-1-1_020'!$B$2:$W$30</definedName>
    <definedName name="_xlnm.Print_Area" localSheetId="31">'様式D-1-1_021'!$B$2:$W$30</definedName>
    <definedName name="_xlnm.Print_Area" localSheetId="32">'様式D-1-1_022'!$B$2:$W$30</definedName>
    <definedName name="_xlnm.Print_Area" localSheetId="33">'様式D-1-1_023'!$B$2:$W$30</definedName>
    <definedName name="_xlnm.Print_Area" localSheetId="34">'様式D-1-1_024'!$B$2:$W$30</definedName>
    <definedName name="_xlnm.Print_Area" localSheetId="35">'様式D-1-1_025'!$B$2:$W$30</definedName>
    <definedName name="_xlnm.Print_Area" localSheetId="36">'様式D-1-1_026'!$B$2:$W$30</definedName>
    <definedName name="_xlnm.Print_Area" localSheetId="37">'様式D-1-1_027'!$B$2:$W$30</definedName>
    <definedName name="_xlnm.Print_Area" localSheetId="38">'様式D-1-1_028'!$B$2:$W$30</definedName>
    <definedName name="_xlnm.Print_Area" localSheetId="39">'様式D-1-1_029'!$B$2:$W$30</definedName>
    <definedName name="_xlnm.Print_Area" localSheetId="40">'様式D-1-1_030'!$B$2:$W$30</definedName>
    <definedName name="_xlnm.Print_Area" localSheetId="41">'様式D-1-1_031'!$B$2:$W$30</definedName>
    <definedName name="_xlnm.Print_Area" localSheetId="42">'様式D-1-1_032'!$B$2:$W$30</definedName>
    <definedName name="_xlnm.Print_Area" localSheetId="43">'様式D-1-1_033'!$B$2:$W$30</definedName>
    <definedName name="_xlnm.Print_Area" localSheetId="44">'様式D-1-1_034'!$B$2:$W$30</definedName>
    <definedName name="_xlnm.Print_Area" localSheetId="45">'様式D-1-2'!$B$2:$Y$41</definedName>
    <definedName name="_xlnm.Print_Area" localSheetId="46">'様式D-2-1'!$B$3:$AI$19</definedName>
    <definedName name="_xlnm.Print_Area" localSheetId="47">'様式D-2-1´_001'!$B$3:$AI$19</definedName>
    <definedName name="_xlnm.Print_Area" localSheetId="48">'様式D-2-1´_002'!$B$3:$AI$19</definedName>
    <definedName name="_xlnm.Print_Area" localSheetId="63">'様式D-3_PE'!$A$1:$AO$45</definedName>
    <definedName name="_xlnm.Print_Area" localSheetId="49">'様式D-3_PS'!$A$1:$AO$45</definedName>
    <definedName name="_xlnm.Print_Area" localSheetId="50">'様式D-3_S001'!$A$1:$AO$45</definedName>
    <definedName name="_xlnm.Print_Area" localSheetId="51">'様式D-3_S002'!$A$1:$AO$45</definedName>
    <definedName name="_xlnm.Print_Area" localSheetId="52">'様式D-3_S003'!$A$1:$AO$45</definedName>
    <definedName name="_xlnm.Print_Area" localSheetId="53">'様式D-3_S004'!$A$1:$AO$45</definedName>
    <definedName name="_xlnm.Print_Area" localSheetId="54">'様式D-3_S005'!$A$1:$AO$45</definedName>
    <definedName name="_xlnm.Print_Area" localSheetId="55">'様式D-3_S006'!$A$1:$AO$45</definedName>
    <definedName name="_xlnm.Print_Area" localSheetId="56">'様式D-3_S007'!$A$1:$AO$45</definedName>
    <definedName name="_xlnm.Print_Area" localSheetId="57">'様式D-3_S008'!$A$1:$AO$45</definedName>
    <definedName name="_xlnm.Print_Area" localSheetId="58">'様式D-3_S009'!$A$1:$AO$45</definedName>
    <definedName name="_xlnm.Print_Area" localSheetId="59">'様式D-3_S010'!$A$1:$AO$45</definedName>
    <definedName name="_xlnm.Print_Area" localSheetId="60">'様式D-3_S011'!$A$1:$AO$45</definedName>
    <definedName name="_xlnm.Print_Area" localSheetId="61">'様式D-3_S012'!$A$1:$AO$45</definedName>
    <definedName name="_xlnm.Print_Area" localSheetId="62">'様式D-3_S013'!$A$1:$AO$45</definedName>
    <definedName name="_xlnm.Print_Area" localSheetId="65">様式F!$B$1:$AB$50</definedName>
    <definedName name="_xlnm.Print_Area" localSheetId="66">様式G!$A$1:$AA$16</definedName>
    <definedName name="_xlnm.Print_Titles" localSheetId="4">'様式A-2'!$3:$9</definedName>
    <definedName name="_xlnm.Print_Titles" localSheetId="8">'様式C-1-1'!$2:$8</definedName>
    <definedName name="_xlnm.Print_Titles" localSheetId="9">'様式C-1-2'!$2:$7</definedName>
    <definedName name="_xlnm.Print_Titles" localSheetId="10">'様式C-2'!$2:$6</definedName>
    <definedName name="_xlnm.Print_Titles" localSheetId="11">'様式D-1-1_001'!$B:$W</definedName>
    <definedName name="_xlnm.Print_Titles" localSheetId="12">'様式D-1-1_002'!$B:$W</definedName>
    <definedName name="_xlnm.Print_Titles" localSheetId="13">'様式D-1-1_003'!$B:$W</definedName>
    <definedName name="_xlnm.Print_Titles" localSheetId="14">'様式D-1-1_004'!$B:$W</definedName>
    <definedName name="_xlnm.Print_Titles" localSheetId="15">'様式D-1-1_005'!$B:$W</definedName>
    <definedName name="_xlnm.Print_Titles" localSheetId="16">'様式D-1-1_006'!$B:$W</definedName>
    <definedName name="_xlnm.Print_Titles" localSheetId="17">'様式D-1-1_007'!$B:$W</definedName>
    <definedName name="_xlnm.Print_Titles" localSheetId="18">'様式D-1-1_008'!$B:$W</definedName>
    <definedName name="_xlnm.Print_Titles" localSheetId="19">'様式D-1-1_009'!$B:$W</definedName>
    <definedName name="_xlnm.Print_Titles" localSheetId="20">'様式D-1-1_010'!$B:$W</definedName>
    <definedName name="_xlnm.Print_Titles" localSheetId="21">'様式D-1-1_011'!$B:$W</definedName>
    <definedName name="_xlnm.Print_Titles" localSheetId="22">'様式D-1-1_012'!$B:$W</definedName>
    <definedName name="_xlnm.Print_Titles" localSheetId="23">'様式D-1-1_013'!$B:$W</definedName>
    <definedName name="_xlnm.Print_Titles" localSheetId="24">'様式D-1-1_014'!$B:$W</definedName>
    <definedName name="_xlnm.Print_Titles" localSheetId="25">'様式D-1-1_015'!$B:$W</definedName>
    <definedName name="_xlnm.Print_Titles" localSheetId="26">'様式D-1-1_016'!$B:$W</definedName>
    <definedName name="_xlnm.Print_Titles" localSheetId="27">'様式D-1-1_017'!$B:$W</definedName>
    <definedName name="_xlnm.Print_Titles" localSheetId="28">'様式D-1-1_018'!$B:$W</definedName>
    <definedName name="_xlnm.Print_Titles" localSheetId="29">'様式D-1-1_019'!$B:$W</definedName>
    <definedName name="_xlnm.Print_Titles" localSheetId="30">'様式D-1-1_020'!$B:$W</definedName>
    <definedName name="_xlnm.Print_Titles" localSheetId="31">'様式D-1-1_021'!$B:$W</definedName>
    <definedName name="_xlnm.Print_Titles" localSheetId="32">'様式D-1-1_022'!$B:$W</definedName>
    <definedName name="_xlnm.Print_Titles" localSheetId="33">'様式D-1-1_023'!$B:$W</definedName>
    <definedName name="_xlnm.Print_Titles" localSheetId="34">'様式D-1-1_024'!$B:$W</definedName>
    <definedName name="_xlnm.Print_Titles" localSheetId="35">'様式D-1-1_025'!$B:$W</definedName>
    <definedName name="_xlnm.Print_Titles" localSheetId="36">'様式D-1-1_026'!$B:$W</definedName>
    <definedName name="_xlnm.Print_Titles" localSheetId="37">'様式D-1-1_027'!$B:$W</definedName>
    <definedName name="_xlnm.Print_Titles" localSheetId="38">'様式D-1-1_028'!$B:$W</definedName>
    <definedName name="_xlnm.Print_Titles" localSheetId="39">'様式D-1-1_029'!$B:$W</definedName>
    <definedName name="_xlnm.Print_Titles" localSheetId="40">'様式D-1-1_030'!$B:$W</definedName>
    <definedName name="_xlnm.Print_Titles" localSheetId="41">'様式D-1-1_031'!$B:$W</definedName>
    <definedName name="_xlnm.Print_Titles" localSheetId="42">'様式D-1-1_032'!$B:$W</definedName>
    <definedName name="_xlnm.Print_Titles" localSheetId="43">'様式D-1-1_033'!$B:$W</definedName>
    <definedName name="_xlnm.Print_Titles" localSheetId="44">'様式D-1-1_034'!$B:$W</definedName>
    <definedName name="_xlnm.Print_Titles" localSheetId="49">'様式D-3_PS'!$B:$AO</definedName>
    <definedName name="_xlnm.Print_Titles" localSheetId="65">様式F!$1:$9</definedName>
    <definedName name="Z_D77EBD73_782E_4A63_AC37_29D349B4D009_.wvu.Cols" localSheetId="8" hidden="1">'様式C-1-1'!#REF!</definedName>
    <definedName name="Z_D77EBD73_782E_4A63_AC37_29D349B4D009_.wvu.Cols" localSheetId="9" hidden="1">'様式C-1-2'!#REF!</definedName>
    <definedName name="Z_D77EBD73_782E_4A63_AC37_29D349B4D009_.wvu.Cols" localSheetId="10"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様式B_001!$B$20:$Z$29</definedName>
    <definedName name="Z_D77EBD73_782E_4A63_AC37_29D349B4D009_.wvu.PrintArea" localSheetId="7" hidden="1">様式B_002!#REF!</definedName>
    <definedName name="Z_D77EBD73_782E_4A63_AC37_29D349B4D009_.wvu.PrintArea" localSheetId="8" hidden="1">'様式C-1-1'!$B$2:$X$124</definedName>
    <definedName name="Z_D77EBD73_782E_4A63_AC37_29D349B4D009_.wvu.PrintArea" localSheetId="9" hidden="1">'様式C-1-2'!#REF!</definedName>
    <definedName name="Z_D77EBD73_782E_4A63_AC37_29D349B4D009_.wvu.PrintArea" localSheetId="10" hidden="1">'様式C-2'!$B$2:$Z$21</definedName>
    <definedName name="Z_D77EBD73_782E_4A63_AC37_29D349B4D009_.wvu.PrintArea" localSheetId="46" hidden="1">'様式D-2-1'!$B$3:$AI$18</definedName>
    <definedName name="Z_D77EBD73_782E_4A63_AC37_29D349B4D009_.wvu.PrintArea" localSheetId="47" hidden="1">'様式D-2-1´_001'!$B$3:$AI$18</definedName>
    <definedName name="Z_D77EBD73_782E_4A63_AC37_29D349B4D009_.wvu.PrintArea" localSheetId="48" hidden="1">'様式D-2-1´_002'!#REF!</definedName>
    <definedName name="Z_D77EBD73_782E_4A63_AC37_29D349B4D009_.wvu.PrintArea" localSheetId="49" hidden="1">'様式D-3_PS'!$B$3:$AO$47</definedName>
    <definedName name="Z_D77EBD73_782E_4A63_AC37_29D349B4D009_.wvu.PrintArea" localSheetId="66"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4" i="81" l="1"/>
  <c r="N24" i="81"/>
  <c r="D24" i="81"/>
  <c r="Z23" i="81"/>
  <c r="Y23" i="81"/>
  <c r="V23" i="81"/>
  <c r="S23" i="81"/>
  <c r="F23" i="81"/>
  <c r="D23" i="81"/>
  <c r="C23" i="81"/>
  <c r="B23" i="81"/>
  <c r="AA22" i="81"/>
  <c r="Z22" i="81"/>
  <c r="Y22" i="81"/>
  <c r="M22" i="81"/>
  <c r="L22" i="81"/>
  <c r="D22" i="81"/>
  <c r="C22" i="81"/>
  <c r="R21" i="81"/>
  <c r="P21" i="81"/>
  <c r="O21" i="81"/>
  <c r="M21" i="81"/>
  <c r="L21" i="81"/>
  <c r="D21" i="81"/>
  <c r="W20" i="81"/>
  <c r="V20" i="81"/>
  <c r="R20" i="81"/>
  <c r="Q20" i="81"/>
  <c r="G20" i="81"/>
  <c r="F20" i="81"/>
  <c r="Y19" i="81"/>
  <c r="X19" i="81"/>
  <c r="N19" i="81"/>
  <c r="M19" i="81"/>
  <c r="J19" i="81"/>
  <c r="Q18" i="81"/>
  <c r="O18" i="81"/>
  <c r="N18" i="81"/>
  <c r="M18" i="81"/>
  <c r="L18" i="81"/>
  <c r="K18" i="81"/>
  <c r="G18" i="81"/>
  <c r="F18" i="81"/>
  <c r="C18" i="81"/>
  <c r="B18" i="81"/>
  <c r="AB17" i="81"/>
  <c r="I16" i="81"/>
  <c r="H16" i="81"/>
  <c r="G16" i="81"/>
  <c r="F16" i="81"/>
  <c r="O15" i="81"/>
  <c r="G15" i="81"/>
  <c r="B15" i="81"/>
  <c r="AA14" i="81"/>
  <c r="Z14" i="81"/>
  <c r="V14" i="81"/>
  <c r="U14" i="81"/>
  <c r="E14" i="81"/>
  <c r="D14" i="81"/>
  <c r="C14" i="81"/>
  <c r="AA13" i="81"/>
  <c r="P13" i="81"/>
  <c r="O13" i="81"/>
  <c r="B13" i="81"/>
  <c r="U12" i="81"/>
  <c r="P12" i="81"/>
  <c r="I12" i="81"/>
  <c r="C12" i="81"/>
  <c r="B12" i="81"/>
  <c r="AB11" i="81"/>
  <c r="D11" i="81"/>
  <c r="C11" i="81"/>
  <c r="B11" i="81"/>
  <c r="AJ37" i="146"/>
  <c r="BJ5" i="146" s="1"/>
  <c r="P24" i="81" s="1"/>
  <c r="AI37" i="146"/>
  <c r="AH37" i="146"/>
  <c r="AG37" i="146"/>
  <c r="BG5" i="146" s="1"/>
  <c r="M24" i="81" s="1"/>
  <c r="AF37" i="146"/>
  <c r="BF5" i="146" s="1"/>
  <c r="L24" i="81" s="1"/>
  <c r="AE37" i="146"/>
  <c r="BE5" i="146" s="1"/>
  <c r="K24" i="81" s="1"/>
  <c r="AD37" i="146"/>
  <c r="BD5" i="146" s="1"/>
  <c r="J24" i="81" s="1"/>
  <c r="AC37" i="146"/>
  <c r="BC5" i="146" s="1"/>
  <c r="I24" i="81" s="1"/>
  <c r="AB37" i="146"/>
  <c r="AA37" i="146"/>
  <c r="Z37" i="146"/>
  <c r="Y37" i="146"/>
  <c r="AZ5" i="146" s="1"/>
  <c r="F24" i="81" s="1"/>
  <c r="AJ35" i="146"/>
  <c r="BV5" i="146" s="1"/>
  <c r="AB24" i="81" s="1"/>
  <c r="AI35" i="146"/>
  <c r="AH35" i="146"/>
  <c r="AG35" i="146"/>
  <c r="AF35" i="146"/>
  <c r="AE35" i="146"/>
  <c r="AD35" i="146"/>
  <c r="BP5" i="146" s="1"/>
  <c r="V24" i="81" s="1"/>
  <c r="AC35" i="146"/>
  <c r="AQ34" i="146"/>
  <c r="AQ33" i="146"/>
  <c r="AQ32" i="146"/>
  <c r="AQ31" i="146"/>
  <c r="AQ30" i="146"/>
  <c r="AQ29" i="146"/>
  <c r="AQ28" i="146"/>
  <c r="AQ27" i="146"/>
  <c r="AQ26" i="146"/>
  <c r="AQ25" i="146"/>
  <c r="AQ24" i="146"/>
  <c r="AQ23" i="146"/>
  <c r="AQ22" i="146"/>
  <c r="AQ21" i="146"/>
  <c r="AQ20" i="146"/>
  <c r="AQ19" i="146"/>
  <c r="AQ18" i="146"/>
  <c r="AQ17" i="146"/>
  <c r="AQ16" i="146"/>
  <c r="AQ15" i="146"/>
  <c r="AQ14" i="146"/>
  <c r="AQ13" i="146"/>
  <c r="AQ12" i="146"/>
  <c r="AQ11" i="146"/>
  <c r="BU5" i="146"/>
  <c r="AA24" i="81" s="1"/>
  <c r="BT5" i="146"/>
  <c r="Z24" i="81" s="1"/>
  <c r="BS5" i="146"/>
  <c r="Y24" i="81" s="1"/>
  <c r="BR5" i="146"/>
  <c r="X24" i="81" s="1"/>
  <c r="BQ5" i="146"/>
  <c r="W24" i="81" s="1"/>
  <c r="BO5" i="146"/>
  <c r="U24" i="81" s="1"/>
  <c r="BI5" i="146"/>
  <c r="BH5" i="146"/>
  <c r="AX5" i="146"/>
  <c r="AW5" i="146"/>
  <c r="C24" i="81" s="1"/>
  <c r="AV5" i="146"/>
  <c r="B24" i="81" s="1"/>
  <c r="AJ37" i="145"/>
  <c r="BJ5" i="145" s="1"/>
  <c r="P23" i="81" s="1"/>
  <c r="AI37" i="145"/>
  <c r="BI5" i="145" s="1"/>
  <c r="O23" i="81" s="1"/>
  <c r="AH37" i="145"/>
  <c r="AG37" i="145"/>
  <c r="AF37" i="145"/>
  <c r="AE37" i="145"/>
  <c r="AD37" i="145"/>
  <c r="AC37" i="145"/>
  <c r="AB37" i="145"/>
  <c r="BN5" i="145" s="1"/>
  <c r="T23" i="81" s="1"/>
  <c r="AA37" i="145"/>
  <c r="Z37" i="145"/>
  <c r="Y37" i="145"/>
  <c r="BB5" i="145" s="1"/>
  <c r="H23" i="81" s="1"/>
  <c r="AJ35" i="145"/>
  <c r="BV5" i="145" s="1"/>
  <c r="AB23" i="81" s="1"/>
  <c r="AI35" i="145"/>
  <c r="BU5" i="145" s="1"/>
  <c r="AA23" i="81" s="1"/>
  <c r="AH35" i="145"/>
  <c r="BT5" i="145" s="1"/>
  <c r="AG35" i="145"/>
  <c r="BS5" i="145" s="1"/>
  <c r="AF35" i="145"/>
  <c r="AE35" i="145"/>
  <c r="AD35" i="145"/>
  <c r="BP5" i="145" s="1"/>
  <c r="AC35" i="145"/>
  <c r="BO5" i="145" s="1"/>
  <c r="U23" i="81" s="1"/>
  <c r="AQ34" i="145"/>
  <c r="AQ33" i="145"/>
  <c r="AQ32" i="145"/>
  <c r="AQ31" i="145"/>
  <c r="AQ30" i="145"/>
  <c r="AQ29" i="145"/>
  <c r="AQ28" i="145"/>
  <c r="AQ27" i="145"/>
  <c r="AQ26" i="145"/>
  <c r="AQ25" i="145"/>
  <c r="AQ24" i="145"/>
  <c r="AQ23" i="145"/>
  <c r="AQ22" i="145"/>
  <c r="AQ21" i="145"/>
  <c r="AQ20" i="145"/>
  <c r="AQ19" i="145"/>
  <c r="AQ18" i="145"/>
  <c r="AQ17" i="145"/>
  <c r="AQ16" i="145"/>
  <c r="AQ15" i="145"/>
  <c r="AQ14" i="145"/>
  <c r="AQ13" i="145"/>
  <c r="AQ12" i="145"/>
  <c r="AQ11" i="145"/>
  <c r="BR5" i="145"/>
  <c r="X23" i="81" s="1"/>
  <c r="BQ5" i="145"/>
  <c r="W23" i="81" s="1"/>
  <c r="BM5" i="145"/>
  <c r="BL5" i="145"/>
  <c r="R23" i="81" s="1"/>
  <c r="BK5" i="145"/>
  <c r="Q23" i="81" s="1"/>
  <c r="BH5" i="145"/>
  <c r="N23" i="81" s="1"/>
  <c r="BG5" i="145"/>
  <c r="M23" i="81" s="1"/>
  <c r="BF5" i="145"/>
  <c r="L23" i="81" s="1"/>
  <c r="BE5" i="145"/>
  <c r="K23" i="81" s="1"/>
  <c r="BD5" i="145"/>
  <c r="J23" i="81" s="1"/>
  <c r="BC5" i="145"/>
  <c r="I23" i="81" s="1"/>
  <c r="AZ5" i="145"/>
  <c r="AY5" i="145"/>
  <c r="E23" i="81" s="1"/>
  <c r="AX5" i="145"/>
  <c r="AW5" i="145"/>
  <c r="AV5" i="145"/>
  <c r="AJ37" i="144"/>
  <c r="AI37" i="144"/>
  <c r="BI5" i="144" s="1"/>
  <c r="O22" i="81" s="1"/>
  <c r="AH37" i="144"/>
  <c r="BH5" i="144" s="1"/>
  <c r="N22" i="81" s="1"/>
  <c r="AG37" i="144"/>
  <c r="BG5" i="144" s="1"/>
  <c r="AF37" i="144"/>
  <c r="BF5" i="144" s="1"/>
  <c r="AE37" i="144"/>
  <c r="AD37" i="144"/>
  <c r="AC37" i="144"/>
  <c r="AB37" i="144"/>
  <c r="AA37" i="144"/>
  <c r="Z37" i="144"/>
  <c r="Y37" i="144"/>
  <c r="BB5" i="144" s="1"/>
  <c r="H22" i="81" s="1"/>
  <c r="AJ35" i="144"/>
  <c r="BV5" i="144" s="1"/>
  <c r="AB22" i="81" s="1"/>
  <c r="AI35" i="144"/>
  <c r="AH35" i="144"/>
  <c r="AG35" i="144"/>
  <c r="AF35" i="144"/>
  <c r="BR5" i="144" s="1"/>
  <c r="X22" i="81" s="1"/>
  <c r="AE35" i="144"/>
  <c r="AD35" i="144"/>
  <c r="AC35" i="144"/>
  <c r="AQ34" i="144"/>
  <c r="AQ33" i="144"/>
  <c r="AQ32" i="144"/>
  <c r="AQ31" i="144"/>
  <c r="AQ30" i="144"/>
  <c r="AQ29" i="144"/>
  <c r="AQ28" i="144"/>
  <c r="AQ27" i="144"/>
  <c r="AQ26" i="144"/>
  <c r="AQ25" i="144"/>
  <c r="AQ24" i="144"/>
  <c r="AQ23" i="144"/>
  <c r="AQ22" i="144"/>
  <c r="AQ21" i="144"/>
  <c r="AQ20" i="144"/>
  <c r="AQ19" i="144"/>
  <c r="AQ18" i="144"/>
  <c r="AQ17" i="144"/>
  <c r="AQ16" i="144"/>
  <c r="AQ15" i="144"/>
  <c r="AQ14" i="144"/>
  <c r="AQ13" i="144"/>
  <c r="AQ12" i="144"/>
  <c r="AQ11" i="144"/>
  <c r="BU5" i="144"/>
  <c r="BT5" i="144"/>
  <c r="BS5" i="144"/>
  <c r="BQ5" i="144"/>
  <c r="W22" i="81" s="1"/>
  <c r="BP5" i="144"/>
  <c r="V22" i="81" s="1"/>
  <c r="BO5" i="144"/>
  <c r="U22" i="81" s="1"/>
  <c r="BJ5" i="144"/>
  <c r="P22" i="81" s="1"/>
  <c r="BE5" i="144"/>
  <c r="K22" i="81" s="1"/>
  <c r="BD5" i="144"/>
  <c r="J22" i="81" s="1"/>
  <c r="BC5" i="144"/>
  <c r="I22" i="81" s="1"/>
  <c r="AX5" i="144"/>
  <c r="AW5" i="144"/>
  <c r="AV5" i="144"/>
  <c r="B22" i="81" s="1"/>
  <c r="AJ37" i="143"/>
  <c r="AI37" i="143"/>
  <c r="BI5" i="143" s="1"/>
  <c r="AH37" i="143"/>
  <c r="AG37" i="143"/>
  <c r="AF37" i="143"/>
  <c r="AE37" i="143"/>
  <c r="BE5" i="143" s="1"/>
  <c r="K21" i="81" s="1"/>
  <c r="AD37" i="143"/>
  <c r="BD5" i="143" s="1"/>
  <c r="J21" i="81" s="1"/>
  <c r="AC37" i="143"/>
  <c r="BC5" i="143" s="1"/>
  <c r="I21" i="81" s="1"/>
  <c r="AB37" i="143"/>
  <c r="AA37" i="143"/>
  <c r="Z37" i="143"/>
  <c r="Y37" i="143"/>
  <c r="BK5" i="143" s="1"/>
  <c r="Q21" i="81" s="1"/>
  <c r="AJ35" i="143"/>
  <c r="BV5" i="143" s="1"/>
  <c r="AB21" i="81" s="1"/>
  <c r="AI35" i="143"/>
  <c r="AH35" i="143"/>
  <c r="AG35" i="143"/>
  <c r="AF35" i="143"/>
  <c r="BR5" i="143" s="1"/>
  <c r="X21" i="81" s="1"/>
  <c r="AE35" i="143"/>
  <c r="BQ5" i="143" s="1"/>
  <c r="W21" i="81" s="1"/>
  <c r="AD35" i="143"/>
  <c r="AC35" i="143"/>
  <c r="AQ34" i="143"/>
  <c r="AQ33" i="143"/>
  <c r="AQ32" i="143"/>
  <c r="AQ31" i="143"/>
  <c r="AQ30" i="143"/>
  <c r="AQ29" i="143"/>
  <c r="AQ28" i="143"/>
  <c r="AQ27" i="143"/>
  <c r="AQ26" i="143"/>
  <c r="AQ25" i="143"/>
  <c r="AQ24" i="143"/>
  <c r="AQ23" i="143"/>
  <c r="AQ22" i="143"/>
  <c r="AQ21" i="143"/>
  <c r="AQ20" i="143"/>
  <c r="AQ19" i="143"/>
  <c r="AQ18" i="143"/>
  <c r="AQ17" i="143"/>
  <c r="AQ16" i="143"/>
  <c r="AQ15" i="143"/>
  <c r="AQ14" i="143"/>
  <c r="AQ13" i="143"/>
  <c r="AQ12" i="143"/>
  <c r="AQ11" i="143"/>
  <c r="BU5" i="143"/>
  <c r="AA21" i="81" s="1"/>
  <c r="BT5" i="143"/>
  <c r="Z21" i="81" s="1"/>
  <c r="BS5" i="143"/>
  <c r="Y21" i="81" s="1"/>
  <c r="BP5" i="143"/>
  <c r="V21" i="81" s="1"/>
  <c r="BO5" i="143"/>
  <c r="U21" i="81" s="1"/>
  <c r="BL5" i="143"/>
  <c r="BJ5" i="143"/>
  <c r="BH5" i="143"/>
  <c r="N21" i="81" s="1"/>
  <c r="BG5" i="143"/>
  <c r="BF5" i="143"/>
  <c r="AX5" i="143"/>
  <c r="AW5" i="143"/>
  <c r="C21" i="81" s="1"/>
  <c r="AV5" i="143"/>
  <c r="B21" i="81" s="1"/>
  <c r="AJ37" i="142"/>
  <c r="BJ5" i="142" s="1"/>
  <c r="P20" i="81" s="1"/>
  <c r="AI37" i="142"/>
  <c r="BI5" i="142" s="1"/>
  <c r="O20" i="81" s="1"/>
  <c r="AH37" i="142"/>
  <c r="BH5" i="142" s="1"/>
  <c r="N20" i="81" s="1"/>
  <c r="AG37" i="142"/>
  <c r="BG5" i="142" s="1"/>
  <c r="M20" i="81" s="1"/>
  <c r="AF37" i="142"/>
  <c r="BF5" i="142" s="1"/>
  <c r="L20" i="81" s="1"/>
  <c r="AE37" i="142"/>
  <c r="BE5" i="142" s="1"/>
  <c r="K20" i="81" s="1"/>
  <c r="AD37" i="142"/>
  <c r="BD5" i="142" s="1"/>
  <c r="J20" i="81" s="1"/>
  <c r="AC37" i="142"/>
  <c r="BC5" i="142" s="1"/>
  <c r="I20" i="81" s="1"/>
  <c r="AB37" i="142"/>
  <c r="BB5" i="142" s="1"/>
  <c r="H20" i="81" s="1"/>
  <c r="AA37" i="142"/>
  <c r="Z37" i="142"/>
  <c r="Y37" i="142"/>
  <c r="AJ35" i="142"/>
  <c r="AI35" i="142"/>
  <c r="AH35" i="142"/>
  <c r="AG35" i="142"/>
  <c r="AF35" i="142"/>
  <c r="AE35" i="142"/>
  <c r="AD35" i="142"/>
  <c r="AC35" i="142"/>
  <c r="BO5" i="142" s="1"/>
  <c r="U20" i="81" s="1"/>
  <c r="AQ34" i="142"/>
  <c r="AQ33" i="142"/>
  <c r="AQ32" i="142"/>
  <c r="AQ31" i="142"/>
  <c r="AQ30" i="142"/>
  <c r="AQ29" i="142"/>
  <c r="AQ28" i="142"/>
  <c r="AQ27" i="142"/>
  <c r="AQ26" i="142"/>
  <c r="AQ25" i="142"/>
  <c r="AQ24" i="142"/>
  <c r="AQ23" i="142"/>
  <c r="AQ22" i="142"/>
  <c r="AQ21" i="142"/>
  <c r="AQ20" i="142"/>
  <c r="AQ19" i="142"/>
  <c r="AQ18" i="142"/>
  <c r="AQ17" i="142"/>
  <c r="AQ16" i="142"/>
  <c r="AQ15" i="142"/>
  <c r="AQ14" i="142"/>
  <c r="AQ13" i="142"/>
  <c r="AQ12" i="142"/>
  <c r="AQ11" i="142"/>
  <c r="BV5" i="142"/>
  <c r="AB20" i="81" s="1"/>
  <c r="BU5" i="142"/>
  <c r="AA20" i="81" s="1"/>
  <c r="BT5" i="142"/>
  <c r="Z20" i="81" s="1"/>
  <c r="BS5" i="142"/>
  <c r="Y20" i="81" s="1"/>
  <c r="BR5" i="142"/>
  <c r="X20" i="81" s="1"/>
  <c r="BQ5" i="142"/>
  <c r="BP5" i="142"/>
  <c r="BL5" i="142"/>
  <c r="BK5" i="142"/>
  <c r="BA5" i="142"/>
  <c r="AZ5" i="142"/>
  <c r="AY5" i="142"/>
  <c r="E20" i="81" s="1"/>
  <c r="AX5" i="142"/>
  <c r="D20" i="81" s="1"/>
  <c r="AW5" i="142"/>
  <c r="C20" i="81" s="1"/>
  <c r="AV5" i="142"/>
  <c r="B20" i="81" s="1"/>
  <c r="AJ37" i="141"/>
  <c r="AI37" i="141"/>
  <c r="AH37" i="141"/>
  <c r="AG37" i="141"/>
  <c r="AF37" i="141"/>
  <c r="BF5" i="141" s="1"/>
  <c r="L19" i="81" s="1"/>
  <c r="AE37" i="141"/>
  <c r="BE5" i="141" s="1"/>
  <c r="K19" i="81" s="1"/>
  <c r="AD37" i="141"/>
  <c r="AC37" i="141"/>
  <c r="AB37" i="141"/>
  <c r="AA37" i="141"/>
  <c r="Z37" i="141"/>
  <c r="Y37" i="141"/>
  <c r="AJ35" i="141"/>
  <c r="AI35" i="141"/>
  <c r="AH35" i="141"/>
  <c r="BT5" i="141" s="1"/>
  <c r="Z19" i="81" s="1"/>
  <c r="AG35" i="141"/>
  <c r="BS5" i="141" s="1"/>
  <c r="AF35" i="141"/>
  <c r="BR5" i="141" s="1"/>
  <c r="AE35" i="141"/>
  <c r="BQ5" i="141" s="1"/>
  <c r="W19" i="81" s="1"/>
  <c r="AD35" i="141"/>
  <c r="BP5" i="141" s="1"/>
  <c r="V19" i="81" s="1"/>
  <c r="AC35" i="141"/>
  <c r="BO5" i="141" s="1"/>
  <c r="U19" i="81" s="1"/>
  <c r="AQ34" i="141"/>
  <c r="AQ33" i="141"/>
  <c r="AQ32" i="141"/>
  <c r="AQ31" i="141"/>
  <c r="AQ30" i="141"/>
  <c r="AQ29" i="141"/>
  <c r="AQ28" i="141"/>
  <c r="AQ27" i="141"/>
  <c r="AQ26" i="141"/>
  <c r="AQ25" i="141"/>
  <c r="AQ24" i="141"/>
  <c r="AQ23" i="141"/>
  <c r="AQ22" i="141"/>
  <c r="AQ21" i="141"/>
  <c r="AQ20" i="141"/>
  <c r="AQ19" i="141"/>
  <c r="AQ18" i="141"/>
  <c r="AQ17" i="141"/>
  <c r="AQ16" i="141"/>
  <c r="AQ15" i="141"/>
  <c r="AQ14" i="141"/>
  <c r="AQ13" i="141"/>
  <c r="AQ12" i="141"/>
  <c r="AQ11" i="141"/>
  <c r="BV5" i="141"/>
  <c r="AB19" i="81" s="1"/>
  <c r="BU5" i="141"/>
  <c r="AA19" i="81" s="1"/>
  <c r="BL5" i="141"/>
  <c r="R19" i="81" s="1"/>
  <c r="BK5" i="141"/>
  <c r="Q19" i="81" s="1"/>
  <c r="BJ5" i="141"/>
  <c r="P19" i="81" s="1"/>
  <c r="BI5" i="141"/>
  <c r="O19" i="81" s="1"/>
  <c r="BH5" i="141"/>
  <c r="BG5" i="141"/>
  <c r="BD5" i="141"/>
  <c r="BC5" i="141"/>
  <c r="I19" i="81" s="1"/>
  <c r="BB5" i="141"/>
  <c r="H19" i="81" s="1"/>
  <c r="BA5" i="141"/>
  <c r="G19" i="81" s="1"/>
  <c r="AX5" i="141"/>
  <c r="D19" i="81" s="1"/>
  <c r="AW5" i="141"/>
  <c r="C19" i="81" s="1"/>
  <c r="AV5" i="141"/>
  <c r="B19" i="81" s="1"/>
  <c r="AJ37" i="140"/>
  <c r="BJ5" i="140" s="1"/>
  <c r="P18" i="81" s="1"/>
  <c r="AI37" i="140"/>
  <c r="AH37" i="140"/>
  <c r="AG37" i="140"/>
  <c r="AF37" i="140"/>
  <c r="AE37" i="140"/>
  <c r="AD37" i="140"/>
  <c r="AC37" i="140"/>
  <c r="BC5" i="140" s="1"/>
  <c r="I18" i="81" s="1"/>
  <c r="AB37" i="140"/>
  <c r="BN5" i="140" s="1"/>
  <c r="T18" i="81" s="1"/>
  <c r="AA37" i="140"/>
  <c r="Z37" i="140"/>
  <c r="Y37" i="140"/>
  <c r="BK5" i="140" s="1"/>
  <c r="AJ35" i="140"/>
  <c r="BV5" i="140" s="1"/>
  <c r="AB18" i="81" s="1"/>
  <c r="AI35" i="140"/>
  <c r="BU5" i="140" s="1"/>
  <c r="AA18" i="81" s="1"/>
  <c r="AH35" i="140"/>
  <c r="BT5" i="140" s="1"/>
  <c r="Z18" i="81" s="1"/>
  <c r="AG35" i="140"/>
  <c r="AF35" i="140"/>
  <c r="AE35" i="140"/>
  <c r="BQ5" i="140" s="1"/>
  <c r="W18" i="81" s="1"/>
  <c r="AD35" i="140"/>
  <c r="BP5" i="140" s="1"/>
  <c r="V18" i="81" s="1"/>
  <c r="AC35" i="140"/>
  <c r="BO5" i="140" s="1"/>
  <c r="U18" i="81" s="1"/>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Q11" i="140"/>
  <c r="BS5" i="140"/>
  <c r="Y18" i="81" s="1"/>
  <c r="BR5" i="140"/>
  <c r="X18" i="81" s="1"/>
  <c r="BM5" i="140"/>
  <c r="S18" i="81" s="1"/>
  <c r="BL5" i="140"/>
  <c r="R18" i="81" s="1"/>
  <c r="BI5" i="140"/>
  <c r="BH5" i="140"/>
  <c r="BG5" i="140"/>
  <c r="BF5" i="140"/>
  <c r="BE5" i="140"/>
  <c r="BD5" i="140"/>
  <c r="J18" i="81" s="1"/>
  <c r="BA5" i="140"/>
  <c r="AZ5" i="140"/>
  <c r="AY5" i="140"/>
  <c r="E18" i="81" s="1"/>
  <c r="AX5" i="140"/>
  <c r="D18" i="81" s="1"/>
  <c r="AW5" i="140"/>
  <c r="AV5" i="140"/>
  <c r="AJ37" i="139"/>
  <c r="AI37" i="139"/>
  <c r="BI5" i="139" s="1"/>
  <c r="O17" i="81" s="1"/>
  <c r="AH37" i="139"/>
  <c r="BH5" i="139" s="1"/>
  <c r="N17" i="81" s="1"/>
  <c r="AG37" i="139"/>
  <c r="BG5" i="139" s="1"/>
  <c r="M17" i="81" s="1"/>
  <c r="AF37" i="139"/>
  <c r="AE37" i="139"/>
  <c r="AD37" i="139"/>
  <c r="BD5" i="139" s="1"/>
  <c r="J17" i="81" s="1"/>
  <c r="AC37" i="139"/>
  <c r="BC5" i="139" s="1"/>
  <c r="I17" i="81" s="1"/>
  <c r="AB37" i="139"/>
  <c r="AA37" i="139"/>
  <c r="BM5" i="139" s="1"/>
  <c r="S17" i="81" s="1"/>
  <c r="Z37" i="139"/>
  <c r="Y37" i="139"/>
  <c r="AJ35" i="139"/>
  <c r="BV5" i="139" s="1"/>
  <c r="AI35" i="139"/>
  <c r="BU5" i="139" s="1"/>
  <c r="AA17" i="81" s="1"/>
  <c r="AH35" i="139"/>
  <c r="AG35" i="139"/>
  <c r="AF35" i="139"/>
  <c r="AE35" i="139"/>
  <c r="AD35" i="139"/>
  <c r="AC35" i="139"/>
  <c r="AQ34" i="139"/>
  <c r="AQ33" i="139"/>
  <c r="AQ32" i="139"/>
  <c r="AQ31" i="139"/>
  <c r="AQ30" i="139"/>
  <c r="AQ29" i="139"/>
  <c r="AQ28" i="139"/>
  <c r="AQ27" i="139"/>
  <c r="AQ26" i="139"/>
  <c r="AQ25" i="139"/>
  <c r="AQ24" i="139"/>
  <c r="AQ23" i="139"/>
  <c r="AQ22" i="139"/>
  <c r="AQ21" i="139"/>
  <c r="AQ20" i="139"/>
  <c r="AQ19" i="139"/>
  <c r="AQ18" i="139"/>
  <c r="AQ17" i="139"/>
  <c r="AQ16" i="139"/>
  <c r="AQ15" i="139"/>
  <c r="AQ14" i="139"/>
  <c r="AQ13" i="139"/>
  <c r="AQ12" i="139"/>
  <c r="AQ11" i="139"/>
  <c r="BT5" i="139"/>
  <c r="Z17" i="81" s="1"/>
  <c r="BS5" i="139"/>
  <c r="Y17" i="81" s="1"/>
  <c r="BR5" i="139"/>
  <c r="X17" i="81" s="1"/>
  <c r="BQ5" i="139"/>
  <c r="W17" i="81" s="1"/>
  <c r="BP5" i="139"/>
  <c r="V17" i="81" s="1"/>
  <c r="BO5" i="139"/>
  <c r="U17" i="81" s="1"/>
  <c r="BK5" i="139"/>
  <c r="Q17" i="81" s="1"/>
  <c r="BJ5" i="139"/>
  <c r="P17" i="81" s="1"/>
  <c r="BF5" i="139"/>
  <c r="L17" i="81" s="1"/>
  <c r="BE5" i="139"/>
  <c r="K17" i="81" s="1"/>
  <c r="AY5" i="139"/>
  <c r="E17" i="81" s="1"/>
  <c r="AX5" i="139"/>
  <c r="D17" i="81" s="1"/>
  <c r="AW5" i="139"/>
  <c r="C17" i="81" s="1"/>
  <c r="AV5" i="139"/>
  <c r="B17" i="81" s="1"/>
  <c r="AJ37" i="138"/>
  <c r="BJ5" i="138" s="1"/>
  <c r="P16" i="81" s="1"/>
  <c r="AI37" i="138"/>
  <c r="BI5" i="138" s="1"/>
  <c r="O16" i="81" s="1"/>
  <c r="AH37" i="138"/>
  <c r="BH5" i="138" s="1"/>
  <c r="N16" i="81" s="1"/>
  <c r="AG37" i="138"/>
  <c r="BG5" i="138" s="1"/>
  <c r="M16" i="81" s="1"/>
  <c r="AF37" i="138"/>
  <c r="BF5" i="138" s="1"/>
  <c r="L16" i="81" s="1"/>
  <c r="AE37" i="138"/>
  <c r="BE5" i="138" s="1"/>
  <c r="K16" i="81" s="1"/>
  <c r="AD37" i="138"/>
  <c r="BD5" i="138" s="1"/>
  <c r="J16" i="81" s="1"/>
  <c r="AC37" i="138"/>
  <c r="AB37" i="138"/>
  <c r="AA37" i="138"/>
  <c r="Z37" i="138"/>
  <c r="Y37" i="138"/>
  <c r="AJ35" i="138"/>
  <c r="AI35" i="138"/>
  <c r="AH35" i="138"/>
  <c r="AG35" i="138"/>
  <c r="BS5" i="138" s="1"/>
  <c r="Y16" i="81" s="1"/>
  <c r="AF35" i="138"/>
  <c r="BR5" i="138" s="1"/>
  <c r="X16" i="81" s="1"/>
  <c r="AE35" i="138"/>
  <c r="BQ5" i="138" s="1"/>
  <c r="W16" i="81" s="1"/>
  <c r="AD35" i="138"/>
  <c r="BP5" i="138" s="1"/>
  <c r="V16" i="81" s="1"/>
  <c r="AC35" i="138"/>
  <c r="BO5" i="138" s="1"/>
  <c r="U16" i="81" s="1"/>
  <c r="AQ34" i="138"/>
  <c r="AQ33" i="138"/>
  <c r="AQ32" i="138"/>
  <c r="AQ31" i="138"/>
  <c r="AQ30" i="138"/>
  <c r="AQ29" i="138"/>
  <c r="AQ28" i="138"/>
  <c r="AQ27" i="138"/>
  <c r="AQ26" i="138"/>
  <c r="AQ25" i="138"/>
  <c r="AQ24" i="138"/>
  <c r="AQ23" i="138"/>
  <c r="AQ22" i="138"/>
  <c r="AQ21" i="138"/>
  <c r="AQ20" i="138"/>
  <c r="AQ19" i="138"/>
  <c r="AQ18" i="138"/>
  <c r="AQ17" i="138"/>
  <c r="AQ16" i="138"/>
  <c r="AQ15" i="138"/>
  <c r="AQ14" i="138"/>
  <c r="AQ13" i="138"/>
  <c r="AQ12" i="138"/>
  <c r="AQ11" i="138"/>
  <c r="BV5" i="138"/>
  <c r="AB16" i="81" s="1"/>
  <c r="BU5" i="138"/>
  <c r="AA16" i="81" s="1"/>
  <c r="BT5" i="138"/>
  <c r="Z16" i="81" s="1"/>
  <c r="BK5" i="138"/>
  <c r="Q16" i="81" s="1"/>
  <c r="BC5" i="138"/>
  <c r="BB5" i="138"/>
  <c r="BA5" i="138"/>
  <c r="AZ5" i="138"/>
  <c r="AX5" i="138"/>
  <c r="D16" i="81" s="1"/>
  <c r="AW5" i="138"/>
  <c r="C16" i="81" s="1"/>
  <c r="AV5" i="138"/>
  <c r="B16" i="81" s="1"/>
  <c r="AJ37" i="137"/>
  <c r="BJ5" i="137" s="1"/>
  <c r="P15" i="81" s="1"/>
  <c r="AI37" i="137"/>
  <c r="BI5" i="137" s="1"/>
  <c r="AH37" i="137"/>
  <c r="AG37" i="137"/>
  <c r="AF37" i="137"/>
  <c r="AE37" i="137"/>
  <c r="AD37" i="137"/>
  <c r="BD5" i="137" s="1"/>
  <c r="J15" i="81" s="1"/>
  <c r="AC37" i="137"/>
  <c r="BC5" i="137" s="1"/>
  <c r="I15" i="81" s="1"/>
  <c r="AB37" i="137"/>
  <c r="AA37" i="137"/>
  <c r="Z37" i="137"/>
  <c r="Y37" i="137"/>
  <c r="BA5" i="137" s="1"/>
  <c r="AJ35" i="137"/>
  <c r="BV5" i="137" s="1"/>
  <c r="AB15" i="81" s="1"/>
  <c r="AI35" i="137"/>
  <c r="BU5" i="137" s="1"/>
  <c r="AA15" i="81" s="1"/>
  <c r="AH35" i="137"/>
  <c r="BT5" i="137" s="1"/>
  <c r="Z15" i="81" s="1"/>
  <c r="AG35" i="137"/>
  <c r="BS5" i="137" s="1"/>
  <c r="Y15" i="81" s="1"/>
  <c r="AF35" i="137"/>
  <c r="AE35" i="137"/>
  <c r="AD35" i="137"/>
  <c r="AC35" i="137"/>
  <c r="BO5" i="137" s="1"/>
  <c r="U15" i="81" s="1"/>
  <c r="AQ34" i="137"/>
  <c r="AQ33" i="137"/>
  <c r="AQ32" i="137"/>
  <c r="AQ31" i="137"/>
  <c r="AQ30" i="137"/>
  <c r="AQ29" i="137"/>
  <c r="AQ28" i="137"/>
  <c r="AQ27" i="137"/>
  <c r="AQ26" i="137"/>
  <c r="AQ25" i="137"/>
  <c r="AQ24" i="137"/>
  <c r="AQ23" i="137"/>
  <c r="AQ22" i="137"/>
  <c r="AQ21" i="137"/>
  <c r="AQ20" i="137"/>
  <c r="AQ19" i="137"/>
  <c r="AQ18" i="137"/>
  <c r="AQ17" i="137"/>
  <c r="AQ16" i="137"/>
  <c r="AQ15" i="137"/>
  <c r="AQ14" i="137"/>
  <c r="AQ13" i="137"/>
  <c r="AQ12" i="137"/>
  <c r="AQ11" i="137"/>
  <c r="BR5" i="137"/>
  <c r="X15" i="81" s="1"/>
  <c r="BQ5" i="137"/>
  <c r="W15" i="81" s="1"/>
  <c r="BP5" i="137"/>
  <c r="V15" i="81" s="1"/>
  <c r="BM5" i="137"/>
  <c r="S15" i="81" s="1"/>
  <c r="BK5" i="137"/>
  <c r="Q15" i="81" s="1"/>
  <c r="BH5" i="137"/>
  <c r="N15" i="81" s="1"/>
  <c r="BG5" i="137"/>
  <c r="M15" i="81" s="1"/>
  <c r="BF5" i="137"/>
  <c r="L15" i="81" s="1"/>
  <c r="BE5" i="137"/>
  <c r="K15" i="81" s="1"/>
  <c r="BB5" i="137"/>
  <c r="H15" i="81" s="1"/>
  <c r="AZ5" i="137"/>
  <c r="F15" i="81" s="1"/>
  <c r="AY5" i="137"/>
  <c r="E15" i="81" s="1"/>
  <c r="AX5" i="137"/>
  <c r="D15" i="81" s="1"/>
  <c r="AW5" i="137"/>
  <c r="C15" i="81" s="1"/>
  <c r="AV5" i="137"/>
  <c r="AJ37" i="136"/>
  <c r="AI37" i="136"/>
  <c r="AH37" i="136"/>
  <c r="AG37" i="136"/>
  <c r="BG5" i="136" s="1"/>
  <c r="M14" i="81" s="1"/>
  <c r="AF37" i="136"/>
  <c r="BF5" i="136" s="1"/>
  <c r="L14" i="81" s="1"/>
  <c r="AE37" i="136"/>
  <c r="AD37" i="136"/>
  <c r="AC37" i="136"/>
  <c r="BC5" i="136" s="1"/>
  <c r="I14" i="81" s="1"/>
  <c r="AB37" i="136"/>
  <c r="AA37" i="136"/>
  <c r="Z37" i="136"/>
  <c r="Y37" i="136"/>
  <c r="BA5" i="136" s="1"/>
  <c r="G14" i="81" s="1"/>
  <c r="AJ35" i="136"/>
  <c r="AI35" i="136"/>
  <c r="BU5" i="136" s="1"/>
  <c r="AH35" i="136"/>
  <c r="BT5" i="136" s="1"/>
  <c r="AG35" i="136"/>
  <c r="BS5" i="136" s="1"/>
  <c r="Y14" i="81" s="1"/>
  <c r="AF35" i="136"/>
  <c r="BR5" i="136" s="1"/>
  <c r="X14" i="81" s="1"/>
  <c r="AE35" i="136"/>
  <c r="AD35" i="136"/>
  <c r="AC35" i="136"/>
  <c r="BO5" i="136" s="1"/>
  <c r="AQ34" i="136"/>
  <c r="AQ33" i="136"/>
  <c r="AQ32" i="136"/>
  <c r="AQ31" i="136"/>
  <c r="AQ30" i="136"/>
  <c r="AQ29" i="136"/>
  <c r="AQ28" i="136"/>
  <c r="AQ27" i="136"/>
  <c r="AQ26" i="136"/>
  <c r="AQ25" i="136"/>
  <c r="AQ24" i="136"/>
  <c r="AQ23" i="136"/>
  <c r="AQ22" i="136"/>
  <c r="AQ21" i="136"/>
  <c r="AQ20" i="136"/>
  <c r="AQ19" i="136"/>
  <c r="AQ18" i="136"/>
  <c r="AQ17" i="136"/>
  <c r="AQ16" i="136"/>
  <c r="AQ15" i="136"/>
  <c r="AQ14" i="136"/>
  <c r="AQ13" i="136"/>
  <c r="AQ12" i="136"/>
  <c r="AQ11" i="136"/>
  <c r="BV5" i="136"/>
  <c r="AB14" i="81" s="1"/>
  <c r="BQ5" i="136"/>
  <c r="W14" i="81" s="1"/>
  <c r="BP5" i="136"/>
  <c r="BK5" i="136"/>
  <c r="Q14" i="81" s="1"/>
  <c r="BJ5" i="136"/>
  <c r="P14" i="81" s="1"/>
  <c r="BI5" i="136"/>
  <c r="O14" i="81" s="1"/>
  <c r="BH5" i="136"/>
  <c r="N14" i="81" s="1"/>
  <c r="BE5" i="136"/>
  <c r="K14" i="81" s="1"/>
  <c r="BD5" i="136"/>
  <c r="J14" i="81" s="1"/>
  <c r="AY5" i="136"/>
  <c r="AX5" i="136"/>
  <c r="AW5" i="136"/>
  <c r="AV5" i="136"/>
  <c r="B14" i="81" s="1"/>
  <c r="AJ37" i="135"/>
  <c r="AI37" i="135"/>
  <c r="AH37" i="135"/>
  <c r="BH5" i="135" s="1"/>
  <c r="N13" i="81" s="1"/>
  <c r="AG37" i="135"/>
  <c r="BG5" i="135" s="1"/>
  <c r="M13" i="81" s="1"/>
  <c r="AF37" i="135"/>
  <c r="BF5" i="135" s="1"/>
  <c r="L13" i="81" s="1"/>
  <c r="AE37" i="135"/>
  <c r="BE5" i="135" s="1"/>
  <c r="K13" i="81" s="1"/>
  <c r="AD37" i="135"/>
  <c r="AC37" i="135"/>
  <c r="AB37" i="135"/>
  <c r="AA37" i="135"/>
  <c r="Z37" i="135"/>
  <c r="Y37" i="135"/>
  <c r="AJ35" i="135"/>
  <c r="AI35" i="135"/>
  <c r="AH35" i="135"/>
  <c r="AG35" i="135"/>
  <c r="AF35" i="135"/>
  <c r="AE35" i="135"/>
  <c r="AD35" i="135"/>
  <c r="BP5" i="135" s="1"/>
  <c r="V13" i="81" s="1"/>
  <c r="AC35" i="135"/>
  <c r="BO5" i="135" s="1"/>
  <c r="U13" i="81" s="1"/>
  <c r="AQ34" i="135"/>
  <c r="AQ33" i="135"/>
  <c r="AQ32" i="135"/>
  <c r="AQ31" i="135"/>
  <c r="AQ30" i="135"/>
  <c r="AQ29" i="135"/>
  <c r="AQ28" i="135"/>
  <c r="AQ27" i="135"/>
  <c r="AQ26" i="135"/>
  <c r="AQ25" i="135"/>
  <c r="AQ24" i="135"/>
  <c r="AQ23" i="135"/>
  <c r="AQ22" i="135"/>
  <c r="AQ21" i="135"/>
  <c r="AQ20" i="135"/>
  <c r="AQ19" i="135"/>
  <c r="AQ18" i="135"/>
  <c r="AQ17" i="135"/>
  <c r="AQ16" i="135"/>
  <c r="AQ15" i="135"/>
  <c r="AQ14" i="135"/>
  <c r="AQ13" i="135"/>
  <c r="AQ12" i="135"/>
  <c r="AQ11" i="135"/>
  <c r="BV5" i="135"/>
  <c r="AB13" i="81" s="1"/>
  <c r="BU5" i="135"/>
  <c r="BT5" i="135"/>
  <c r="Z13" i="81" s="1"/>
  <c r="BS5" i="135"/>
  <c r="Y13" i="81" s="1"/>
  <c r="BR5" i="135"/>
  <c r="X13" i="81" s="1"/>
  <c r="BQ5" i="135"/>
  <c r="W13" i="81" s="1"/>
  <c r="BJ5" i="135"/>
  <c r="BI5" i="135"/>
  <c r="BD5" i="135"/>
  <c r="J13" i="81" s="1"/>
  <c r="BC5" i="135"/>
  <c r="I13" i="81" s="1"/>
  <c r="BB5" i="135"/>
  <c r="H13" i="81" s="1"/>
  <c r="BA5" i="135"/>
  <c r="G13" i="81" s="1"/>
  <c r="AZ5" i="135"/>
  <c r="F13" i="81" s="1"/>
  <c r="AY5" i="135"/>
  <c r="E13" i="81" s="1"/>
  <c r="AX5" i="135"/>
  <c r="D13" i="81" s="1"/>
  <c r="AW5" i="135"/>
  <c r="C13" i="81" s="1"/>
  <c r="AV5" i="135"/>
  <c r="AJ37" i="134"/>
  <c r="AI37" i="134"/>
  <c r="AH37" i="134"/>
  <c r="AG37" i="134"/>
  <c r="AF37" i="134"/>
  <c r="AE37" i="134"/>
  <c r="AD37" i="134"/>
  <c r="AC37" i="134"/>
  <c r="BC5" i="134" s="1"/>
  <c r="AB37" i="134"/>
  <c r="AA37" i="134"/>
  <c r="Z37" i="134"/>
  <c r="Y37" i="134"/>
  <c r="BL5" i="134" s="1"/>
  <c r="R12" i="81" s="1"/>
  <c r="AJ35" i="134"/>
  <c r="BV5" i="134" s="1"/>
  <c r="AB12" i="81" s="1"/>
  <c r="AI35" i="134"/>
  <c r="BU5" i="134" s="1"/>
  <c r="AA12" i="81" s="1"/>
  <c r="AH35" i="134"/>
  <c r="BT5" i="134" s="1"/>
  <c r="Z12" i="81" s="1"/>
  <c r="AG35" i="134"/>
  <c r="BS5" i="134" s="1"/>
  <c r="Y12" i="81" s="1"/>
  <c r="AF35" i="134"/>
  <c r="BR5" i="134" s="1"/>
  <c r="X12" i="81" s="1"/>
  <c r="AE35" i="134"/>
  <c r="BQ5" i="134" s="1"/>
  <c r="W12" i="81" s="1"/>
  <c r="AD35" i="134"/>
  <c r="BP5" i="134" s="1"/>
  <c r="V12" i="81" s="1"/>
  <c r="AC35" i="134"/>
  <c r="BO5" i="134" s="1"/>
  <c r="AQ34" i="134"/>
  <c r="AQ33" i="134"/>
  <c r="AQ32" i="134"/>
  <c r="AQ31" i="134"/>
  <c r="AQ30" i="134"/>
  <c r="AQ29" i="134"/>
  <c r="AQ28" i="134"/>
  <c r="AQ27" i="134"/>
  <c r="AQ26" i="134"/>
  <c r="AQ25" i="134"/>
  <c r="AQ24" i="134"/>
  <c r="AQ23" i="134"/>
  <c r="AQ22" i="134"/>
  <c r="AQ21" i="134"/>
  <c r="AQ20" i="134"/>
  <c r="AQ19" i="134"/>
  <c r="AQ18" i="134"/>
  <c r="AQ17" i="134"/>
  <c r="AQ16" i="134"/>
  <c r="AQ15" i="134"/>
  <c r="AQ14" i="134"/>
  <c r="AQ13" i="134"/>
  <c r="AQ12" i="134"/>
  <c r="AQ11" i="134"/>
  <c r="BJ5" i="134"/>
  <c r="BI5" i="134"/>
  <c r="O12" i="81" s="1"/>
  <c r="BH5" i="134"/>
  <c r="N12" i="81" s="1"/>
  <c r="BG5" i="134"/>
  <c r="M12" i="81" s="1"/>
  <c r="BF5" i="134"/>
  <c r="L12" i="81" s="1"/>
  <c r="BE5" i="134"/>
  <c r="K12" i="81" s="1"/>
  <c r="BD5" i="134"/>
  <c r="J12" i="81" s="1"/>
  <c r="BA5" i="134"/>
  <c r="G12" i="81" s="1"/>
  <c r="AZ5" i="134"/>
  <c r="F12" i="81" s="1"/>
  <c r="AY5" i="134"/>
  <c r="E12" i="81" s="1"/>
  <c r="AX5" i="134"/>
  <c r="D12" i="81" s="1"/>
  <c r="AW5" i="134"/>
  <c r="AV5" i="134"/>
  <c r="AJ37" i="133"/>
  <c r="AI37" i="133"/>
  <c r="AH37" i="133"/>
  <c r="BH5" i="133" s="1"/>
  <c r="N11" i="81" s="1"/>
  <c r="AG37" i="133"/>
  <c r="BG5" i="133" s="1"/>
  <c r="M11" i="81" s="1"/>
  <c r="AF37" i="133"/>
  <c r="AE37" i="133"/>
  <c r="AD37" i="133"/>
  <c r="AC37" i="133"/>
  <c r="BC5" i="133" s="1"/>
  <c r="I11" i="81" s="1"/>
  <c r="AB37" i="133"/>
  <c r="AA37" i="133"/>
  <c r="Z37" i="133"/>
  <c r="Y37" i="133"/>
  <c r="AJ35" i="133"/>
  <c r="AI35" i="133"/>
  <c r="AH35" i="133"/>
  <c r="BT5" i="133" s="1"/>
  <c r="Z11" i="81" s="1"/>
  <c r="AG35" i="133"/>
  <c r="BS5" i="133" s="1"/>
  <c r="Y11" i="81" s="1"/>
  <c r="AF35" i="133"/>
  <c r="BR5" i="133" s="1"/>
  <c r="X11" i="81" s="1"/>
  <c r="AE35" i="133"/>
  <c r="BQ5" i="133" s="1"/>
  <c r="W11" i="81" s="1"/>
  <c r="AD35" i="133"/>
  <c r="AC35" i="133"/>
  <c r="AQ34" i="133"/>
  <c r="AQ33" i="133"/>
  <c r="AQ32" i="133"/>
  <c r="AQ31" i="133"/>
  <c r="AQ30" i="133"/>
  <c r="AQ29" i="133"/>
  <c r="AQ28" i="133"/>
  <c r="AQ27" i="133"/>
  <c r="AQ26" i="133"/>
  <c r="AQ25" i="133"/>
  <c r="AQ24" i="133"/>
  <c r="AQ23" i="133"/>
  <c r="AQ22" i="133"/>
  <c r="AQ21" i="133"/>
  <c r="AQ20" i="133"/>
  <c r="AQ19" i="133"/>
  <c r="AQ18" i="133"/>
  <c r="AQ17" i="133"/>
  <c r="AQ16" i="133"/>
  <c r="AQ15" i="133"/>
  <c r="AQ14" i="133"/>
  <c r="AQ13" i="133"/>
  <c r="AQ12" i="133"/>
  <c r="AQ11" i="133"/>
  <c r="BV5" i="133"/>
  <c r="BU5" i="133"/>
  <c r="AA11" i="81" s="1"/>
  <c r="BP5" i="133"/>
  <c r="V11" i="81" s="1"/>
  <c r="BO5" i="133"/>
  <c r="U11" i="81" s="1"/>
  <c r="BL5" i="133"/>
  <c r="R11" i="81" s="1"/>
  <c r="BK5" i="133"/>
  <c r="Q11" i="81" s="1"/>
  <c r="BJ5" i="133"/>
  <c r="P11" i="81" s="1"/>
  <c r="BI5" i="133"/>
  <c r="O11" i="81" s="1"/>
  <c r="BF5" i="133"/>
  <c r="L11" i="81" s="1"/>
  <c r="BE5" i="133"/>
  <c r="K11" i="81" s="1"/>
  <c r="BD5" i="133"/>
  <c r="J11" i="81" s="1"/>
  <c r="AX5" i="133"/>
  <c r="AW5" i="133"/>
  <c r="AV5" i="133"/>
  <c r="BN5" i="146" l="1"/>
  <c r="T24" i="81" s="1"/>
  <c r="BK5" i="134"/>
  <c r="Q12" i="81" s="1"/>
  <c r="BB5" i="140"/>
  <c r="H18" i="81" s="1"/>
  <c r="AZ5" i="144"/>
  <c r="F22" i="81" s="1"/>
  <c r="AZ5" i="136"/>
  <c r="F14" i="81" s="1"/>
  <c r="BN5" i="136"/>
  <c r="T14" i="81" s="1"/>
  <c r="BB5" i="136"/>
  <c r="H14" i="81" s="1"/>
  <c r="BM5" i="136"/>
  <c r="S14" i="81" s="1"/>
  <c r="BB5" i="139"/>
  <c r="H17" i="81" s="1"/>
  <c r="BA5" i="139"/>
  <c r="G17" i="81" s="1"/>
  <c r="BL5" i="139"/>
  <c r="R17" i="81" s="1"/>
  <c r="AZ5" i="139"/>
  <c r="F17" i="81" s="1"/>
  <c r="AY5" i="146"/>
  <c r="E24" i="81" s="1"/>
  <c r="BL5" i="137"/>
  <c r="R15" i="81" s="1"/>
  <c r="BN5" i="139"/>
  <c r="T17" i="81" s="1"/>
  <c r="BM5" i="144"/>
  <c r="S22" i="81" s="1"/>
  <c r="BK5" i="144"/>
  <c r="Q22" i="81" s="1"/>
  <c r="BL5" i="144"/>
  <c r="R22" i="81" s="1"/>
  <c r="BA5" i="144"/>
  <c r="G22" i="81" s="1"/>
  <c r="BK5" i="146"/>
  <c r="Q24" i="81" s="1"/>
  <c r="BM5" i="146"/>
  <c r="S24" i="81" s="1"/>
  <c r="BL5" i="146"/>
  <c r="R24" i="81" s="1"/>
  <c r="BB5" i="134"/>
  <c r="H12" i="81" s="1"/>
  <c r="BN5" i="134"/>
  <c r="T12" i="81" s="1"/>
  <c r="BM5" i="134"/>
  <c r="S12" i="81" s="1"/>
  <c r="BN5" i="144"/>
  <c r="T22" i="81" s="1"/>
  <c r="BN5" i="133"/>
  <c r="T11" i="81" s="1"/>
  <c r="BM5" i="133"/>
  <c r="S11" i="81" s="1"/>
  <c r="BB5" i="133"/>
  <c r="H11" i="81" s="1"/>
  <c r="AZ5" i="133"/>
  <c r="F11" i="81" s="1"/>
  <c r="AY5" i="133"/>
  <c r="E11" i="81" s="1"/>
  <c r="BA5" i="133"/>
  <c r="G11" i="81" s="1"/>
  <c r="BL5" i="135"/>
  <c r="R13" i="81" s="1"/>
  <c r="BK5" i="135"/>
  <c r="Q13" i="81" s="1"/>
  <c r="BN5" i="135"/>
  <c r="T13" i="81" s="1"/>
  <c r="BM5" i="135"/>
  <c r="S13" i="81" s="1"/>
  <c r="AY5" i="144"/>
  <c r="E22" i="81" s="1"/>
  <c r="BL5" i="136"/>
  <c r="R14" i="81" s="1"/>
  <c r="BB5" i="143"/>
  <c r="H21" i="81" s="1"/>
  <c r="BA5" i="143"/>
  <c r="G21" i="81" s="1"/>
  <c r="AZ5" i="143"/>
  <c r="F21" i="81" s="1"/>
  <c r="AY5" i="143"/>
  <c r="E21" i="81" s="1"/>
  <c r="BA5" i="146"/>
  <c r="G24" i="81" s="1"/>
  <c r="BN5" i="137"/>
  <c r="T15" i="81" s="1"/>
  <c r="BM5" i="142"/>
  <c r="S20" i="81" s="1"/>
  <c r="BN5" i="142"/>
  <c r="T20" i="81" s="1"/>
  <c r="BM5" i="143"/>
  <c r="S21" i="81" s="1"/>
  <c r="BB5" i="146"/>
  <c r="H24" i="81" s="1"/>
  <c r="BN5" i="143"/>
  <c r="T21" i="81" s="1"/>
  <c r="AZ5" i="141"/>
  <c r="F19" i="81" s="1"/>
  <c r="AY5" i="141"/>
  <c r="E19" i="81" s="1"/>
  <c r="BN5" i="141"/>
  <c r="T19" i="81" s="1"/>
  <c r="BM5" i="141"/>
  <c r="S19" i="81" s="1"/>
  <c r="AY5" i="138"/>
  <c r="E16" i="81" s="1"/>
  <c r="BM5" i="138"/>
  <c r="S16" i="81" s="1"/>
  <c r="BL5" i="138"/>
  <c r="R16" i="81" s="1"/>
  <c r="BN5" i="138"/>
  <c r="T16" i="81" s="1"/>
  <c r="BA5" i="145"/>
  <c r="G23" i="81" s="1"/>
  <c r="Z37" i="83"/>
  <c r="AA37" i="83"/>
  <c r="AB37" i="83"/>
  <c r="Y37" i="83"/>
  <c r="AX5" i="83"/>
  <c r="D10" i="81" s="1"/>
  <c r="AJ37" i="83"/>
  <c r="AQ11" i="83"/>
  <c r="AZ5" i="83" l="1"/>
  <c r="F10" i="81" s="1"/>
  <c r="BB5" i="83"/>
  <c r="H10" i="81" s="1"/>
  <c r="AY5" i="83"/>
  <c r="E10" i="81" s="1"/>
  <c r="BA5" i="83"/>
  <c r="G10" i="81" s="1"/>
  <c r="AE7" i="57"/>
  <c r="AF7" i="57" s="1"/>
  <c r="AQ30" i="83"/>
  <c r="AQ31" i="83"/>
  <c r="AQ32" i="83"/>
  <c r="AQ33" i="83"/>
  <c r="AQ34" i="83"/>
  <c r="AQ21" i="83"/>
  <c r="AQ26" i="83"/>
  <c r="AQ12" i="83"/>
  <c r="AQ13" i="83"/>
  <c r="AQ14" i="83"/>
  <c r="AQ15" i="83"/>
  <c r="AQ16" i="83"/>
  <c r="AQ17" i="83"/>
  <c r="AQ18" i="83"/>
  <c r="AQ19" i="83"/>
  <c r="AQ20" i="83"/>
  <c r="AQ22" i="83"/>
  <c r="AQ23" i="83"/>
  <c r="AQ24" i="83"/>
  <c r="AQ25" i="83"/>
  <c r="AQ27" i="83"/>
  <c r="AQ28" i="83"/>
  <c r="AQ29" i="83"/>
  <c r="AW5" i="83"/>
  <c r="C10" i="81" s="1"/>
  <c r="AV5" i="83"/>
  <c r="B10" i="81" s="1"/>
  <c r="BJ5" i="83"/>
  <c r="P10" i="81" s="1"/>
  <c r="AE35" i="83"/>
  <c r="BQ5" i="83" s="1"/>
  <c r="W10" i="81" s="1"/>
  <c r="AG7" i="57" l="1"/>
  <c r="AH7" i="57" s="1"/>
  <c r="AI7" i="57" s="1"/>
  <c r="E44" i="81"/>
  <c r="BK5" i="83"/>
  <c r="P44" i="81"/>
  <c r="Q10" i="81" l="1"/>
  <c r="Q44" i="81" s="1"/>
  <c r="AD37" i="83"/>
  <c r="BD5" i="83" s="1"/>
  <c r="J10" i="81" s="1"/>
  <c r="AE37" i="83"/>
  <c r="BE5" i="83" s="1"/>
  <c r="K10" i="81" s="1"/>
  <c r="AF37" i="83"/>
  <c r="BF5" i="83" s="1"/>
  <c r="L10" i="81" s="1"/>
  <c r="AG37" i="83"/>
  <c r="BG5" i="83" s="1"/>
  <c r="M10" i="81" s="1"/>
  <c r="AH37" i="83"/>
  <c r="BH5" i="83" s="1"/>
  <c r="N10" i="81" s="1"/>
  <c r="AI37" i="83"/>
  <c r="BI5" i="83" s="1"/>
  <c r="O10" i="81" s="1"/>
  <c r="AC37" i="83"/>
  <c r="BC5" i="83" s="1"/>
  <c r="I10" i="81" s="1"/>
  <c r="M44" i="81" l="1"/>
  <c r="J44" i="81"/>
  <c r="G44" i="81"/>
  <c r="AJ35" i="83"/>
  <c r="BV5" i="83" s="1"/>
  <c r="AB10" i="81" s="1"/>
  <c r="AI35" i="83"/>
  <c r="BU5" i="83" s="1"/>
  <c r="AA10" i="81" s="1"/>
  <c r="AH35" i="83"/>
  <c r="BT5" i="83" s="1"/>
  <c r="Z10" i="81" s="1"/>
  <c r="AG35" i="83"/>
  <c r="BS5" i="83" s="1"/>
  <c r="Y10" i="81" s="1"/>
  <c r="AF35" i="83"/>
  <c r="BR5" i="83" s="1"/>
  <c r="X10" i="81" s="1"/>
  <c r="AD35" i="83"/>
  <c r="BP5" i="83" s="1"/>
  <c r="V10" i="81" s="1"/>
  <c r="AC35" i="83"/>
  <c r="BO5" i="83" s="1"/>
  <c r="U10" i="81" s="1"/>
  <c r="AA44" i="81" l="1"/>
  <c r="U44" i="81"/>
  <c r="Y44" i="81"/>
  <c r="Z44" i="81"/>
  <c r="AB44" i="81"/>
  <c r="BL5" i="83"/>
  <c r="R10" i="81" s="1"/>
  <c r="BM5" i="83"/>
  <c r="S10" i="81" s="1"/>
  <c r="BN5" i="83"/>
  <c r="T10" i="81" s="1"/>
  <c r="H44" i="81"/>
  <c r="X44" i="81"/>
  <c r="W44" i="81"/>
  <c r="V44" i="81"/>
  <c r="O44" i="81"/>
  <c r="N44" i="81"/>
  <c r="L44" i="81"/>
  <c r="K44" i="81"/>
  <c r="I44" i="81"/>
  <c r="F44" i="81"/>
  <c r="T44" i="81" l="1"/>
  <c r="S44" i="81"/>
  <c r="R44" i="81"/>
  <c r="K45" i="81"/>
  <c r="G45" i="81"/>
  <c r="O45" i="81"/>
  <c r="AE8" i="57"/>
  <c r="AF8" i="57" s="1"/>
  <c r="AG8" i="57" l="1"/>
  <c r="AH8" i="57" s="1"/>
  <c r="AI8" i="57" s="1"/>
</calcChain>
</file>

<file path=xl/sharedStrings.xml><?xml version="1.0" encoding="utf-8"?>
<sst xmlns="http://schemas.openxmlformats.org/spreadsheetml/2006/main" count="9103" uniqueCount="810">
  <si>
    <t>名  称</t>
    <rPh sb="0" eb="4">
      <t>メイショウ</t>
    </rPh>
    <phoneticPr fontId="5"/>
  </si>
  <si>
    <t>管理者名</t>
    <rPh sb="0" eb="4">
      <t>カンリシャメイ</t>
    </rPh>
    <phoneticPr fontId="5"/>
  </si>
  <si>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</si>
  <si>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5"/>
  </si>
  <si>
    <t>実施状況（実施日）</t>
    <rPh sb="0" eb="2">
      <t>ジッシ</t>
    </rPh>
    <rPh sb="2" eb="4">
      <t>ジョウキョウ</t>
    </rPh>
    <rPh sb="5" eb="8">
      <t>ジッシビ</t>
    </rPh>
    <phoneticPr fontId="5"/>
  </si>
  <si>
    <t>トンネル変状・異常箇所写真位置図</t>
    <rPh sb="4" eb="6">
      <t>ヘンジョウ</t>
    </rPh>
    <rPh sb="7" eb="9">
      <t>イジョウ</t>
    </rPh>
    <rPh sb="9" eb="11">
      <t>カショ</t>
    </rPh>
    <rPh sb="11" eb="13">
      <t>シャシン</t>
    </rPh>
    <rPh sb="13" eb="16">
      <t>イチズ</t>
    </rPh>
    <phoneticPr fontId="6"/>
  </si>
  <si>
    <t>管理者名</t>
    <rPh sb="0" eb="4">
      <t>カンリシャメイ</t>
    </rPh>
    <phoneticPr fontId="6"/>
  </si>
  <si>
    <t>名　称</t>
    <rPh sb="0" eb="1">
      <t>メイ</t>
    </rPh>
    <rPh sb="2" eb="3">
      <t>ショウ</t>
    </rPh>
    <phoneticPr fontId="6"/>
  </si>
  <si>
    <t>所在地</t>
    <rPh sb="0" eb="3">
      <t>ショザイチ</t>
    </rPh>
    <phoneticPr fontId="6"/>
  </si>
  <si>
    <t>自</t>
    <rPh sb="0" eb="1">
      <t>ジ</t>
    </rPh>
    <phoneticPr fontId="6"/>
  </si>
  <si>
    <t>至</t>
    <rPh sb="0" eb="1">
      <t>イタ</t>
    </rPh>
    <phoneticPr fontId="6"/>
  </si>
  <si>
    <t>ﾄﾝﾈﾙの分類</t>
    <rPh sb="5" eb="7">
      <t>ブンルイ</t>
    </rPh>
    <phoneticPr fontId="6"/>
  </si>
  <si>
    <t>緊急輸送道路</t>
    <rPh sb="0" eb="2">
      <t>キンキュウ</t>
    </rPh>
    <rPh sb="2" eb="4">
      <t>ユソウ</t>
    </rPh>
    <rPh sb="4" eb="6">
      <t>ドウロ</t>
    </rPh>
    <phoneticPr fontId="5"/>
  </si>
  <si>
    <t>代替路の有無</t>
    <rPh sb="0" eb="2">
      <t>ダイガエ</t>
    </rPh>
    <rPh sb="2" eb="3">
      <t>ロ</t>
    </rPh>
    <rPh sb="4" eb="6">
      <t>ウム</t>
    </rPh>
    <phoneticPr fontId="5"/>
  </si>
  <si>
    <t>材質劣化</t>
    <rPh sb="0" eb="2">
      <t>ザイシツ</t>
    </rPh>
    <rPh sb="2" eb="4">
      <t>レッカ</t>
    </rPh>
    <phoneticPr fontId="6"/>
  </si>
  <si>
    <t>漏水</t>
    <rPh sb="0" eb="2">
      <t>ロウスイ</t>
    </rPh>
    <phoneticPr fontId="6"/>
  </si>
  <si>
    <t>外力</t>
    <rPh sb="0" eb="2">
      <t>ガイリョク</t>
    </rPh>
    <phoneticPr fontId="6"/>
  </si>
  <si>
    <t>フリガナ</t>
    <phoneticPr fontId="5"/>
  </si>
  <si>
    <t>路線名</t>
    <phoneticPr fontId="6"/>
  </si>
  <si>
    <t>トンネル全体変状展開図</t>
    <rPh sb="4" eb="6">
      <t>ゼンタイ</t>
    </rPh>
    <rPh sb="6" eb="7">
      <t>ヘン</t>
    </rPh>
    <rPh sb="7" eb="8">
      <t>ジョウ</t>
    </rPh>
    <rPh sb="8" eb="11">
      <t>テンカイズ</t>
    </rPh>
    <phoneticPr fontId="6"/>
  </si>
  <si>
    <t>トンネル変状展開図</t>
    <rPh sb="4" eb="5">
      <t>ヘン</t>
    </rPh>
    <rPh sb="5" eb="6">
      <t>ジョウ</t>
    </rPh>
    <rPh sb="6" eb="9">
      <t>テンカイズ</t>
    </rPh>
    <phoneticPr fontId="6"/>
  </si>
  <si>
    <t>Ⅳ</t>
    <phoneticPr fontId="6"/>
  </si>
  <si>
    <t>Ⅲ</t>
    <phoneticPr fontId="6"/>
  </si>
  <si>
    <t>Ⅱ</t>
    <phoneticPr fontId="6"/>
  </si>
  <si>
    <t>ｍ</t>
    <phoneticPr fontId="6"/>
  </si>
  <si>
    <t>L=</t>
    <phoneticPr fontId="6"/>
  </si>
  <si>
    <t>トンネル延長</t>
    <phoneticPr fontId="6"/>
  </si>
  <si>
    <t>路 線 名</t>
    <rPh sb="0" eb="1">
      <t>ミチ</t>
    </rPh>
    <rPh sb="2" eb="3">
      <t>セン</t>
    </rPh>
    <rPh sb="4" eb="5">
      <t>メイ</t>
    </rPh>
    <phoneticPr fontId="16"/>
  </si>
  <si>
    <t>名　称</t>
    <rPh sb="0" eb="1">
      <t>ナ</t>
    </rPh>
    <rPh sb="2" eb="3">
      <t>ショウ</t>
    </rPh>
    <phoneticPr fontId="6"/>
  </si>
  <si>
    <t>覆工
スパン
番号</t>
    <rPh sb="0" eb="2">
      <t>フッコウ</t>
    </rPh>
    <rPh sb="7" eb="9">
      <t>バンゴウ</t>
    </rPh>
    <phoneticPr fontId="5"/>
  </si>
  <si>
    <t>変状
部位</t>
    <rPh sb="0" eb="2">
      <t>ヘンジョウ</t>
    </rPh>
    <rPh sb="3" eb="5">
      <t>ブイ</t>
    </rPh>
    <phoneticPr fontId="5"/>
  </si>
  <si>
    <t>変状種類</t>
    <rPh sb="0" eb="2">
      <t>ヘンジョウ</t>
    </rPh>
    <rPh sb="2" eb="4">
      <t>シュルイ</t>
    </rPh>
    <phoneticPr fontId="5"/>
  </si>
  <si>
    <t>写真
番号</t>
    <phoneticPr fontId="5"/>
  </si>
  <si>
    <t>管理者名</t>
    <phoneticPr fontId="16"/>
  </si>
  <si>
    <t>フリガナ</t>
    <phoneticPr fontId="16"/>
  </si>
  <si>
    <t>計</t>
    <rPh sb="0" eb="1">
      <t>ケイ</t>
    </rPh>
    <phoneticPr fontId="17"/>
  </si>
  <si>
    <t>Ⅲ</t>
    <phoneticPr fontId="17"/>
  </si>
  <si>
    <t>Ⅳ</t>
    <phoneticPr fontId="17"/>
  </si>
  <si>
    <t>Ⅱb</t>
    <phoneticPr fontId="17"/>
  </si>
  <si>
    <t>Ⅱa</t>
    <phoneticPr fontId="17"/>
  </si>
  <si>
    <t>漏水</t>
    <rPh sb="0" eb="2">
      <t>ロウスイ</t>
    </rPh>
    <phoneticPr fontId="17"/>
  </si>
  <si>
    <t>材質劣化</t>
    <rPh sb="0" eb="2">
      <t>ザイシツ</t>
    </rPh>
    <rPh sb="2" eb="4">
      <t>レッカ</t>
    </rPh>
    <phoneticPr fontId="17"/>
  </si>
  <si>
    <t xml:space="preserve">外力 </t>
    <rPh sb="0" eb="2">
      <t>ガイリョク</t>
    </rPh>
    <phoneticPr fontId="17"/>
  </si>
  <si>
    <t>変状の発生範囲の規模（㎡）</t>
    <rPh sb="0" eb="2">
      <t>ヘンジョウ</t>
    </rPh>
    <rPh sb="3" eb="5">
      <t>ハッセイ</t>
    </rPh>
    <rPh sb="5" eb="7">
      <t>ハンイ</t>
    </rPh>
    <rPh sb="8" eb="10">
      <t>キボ</t>
    </rPh>
    <phoneticPr fontId="17"/>
  </si>
  <si>
    <t>覆工スパン長（ｍ）</t>
    <rPh sb="0" eb="2">
      <t>フッコウ</t>
    </rPh>
    <rPh sb="5" eb="6">
      <t>ナガ</t>
    </rPh>
    <phoneticPr fontId="17"/>
  </si>
  <si>
    <t>変    状    規    模</t>
    <rPh sb="0" eb="1">
      <t>ヘン</t>
    </rPh>
    <rPh sb="5" eb="6">
      <t>ジョウ</t>
    </rPh>
    <rPh sb="10" eb="11">
      <t>キ</t>
    </rPh>
    <rPh sb="15" eb="16">
      <t>ボ</t>
    </rPh>
    <phoneticPr fontId="17"/>
  </si>
  <si>
    <t>変    状    数</t>
    <rPh sb="0" eb="1">
      <t>ヘン</t>
    </rPh>
    <rPh sb="5" eb="6">
      <t>ジョウ</t>
    </rPh>
    <rPh sb="10" eb="11">
      <t>スウ</t>
    </rPh>
    <phoneticPr fontId="17"/>
  </si>
  <si>
    <t>管理者名</t>
    <rPh sb="0" eb="3">
      <t>カンリシャ</t>
    </rPh>
    <rPh sb="3" eb="4">
      <t>メイ</t>
    </rPh>
    <phoneticPr fontId="17"/>
  </si>
  <si>
    <t>名  称</t>
    <rPh sb="0" eb="1">
      <t>ナ</t>
    </rPh>
    <rPh sb="3" eb="4">
      <t>ショウ</t>
    </rPh>
    <phoneticPr fontId="17"/>
  </si>
  <si>
    <t xml:space="preserve"> </t>
    <phoneticPr fontId="17"/>
  </si>
  <si>
    <t>路線名</t>
    <rPh sb="0" eb="2">
      <t>ロセン</t>
    </rPh>
    <rPh sb="2" eb="3">
      <t>メイ</t>
    </rPh>
    <phoneticPr fontId="17"/>
  </si>
  <si>
    <t>フリガナ</t>
    <phoneticPr fontId="17"/>
  </si>
  <si>
    <t>方向転換所</t>
    <rPh sb="0" eb="2">
      <t>ホウコウ</t>
    </rPh>
    <rPh sb="2" eb="4">
      <t>テンカン</t>
    </rPh>
    <rPh sb="4" eb="5">
      <t>ショ</t>
    </rPh>
    <phoneticPr fontId="5"/>
  </si>
  <si>
    <t>トンネル工法</t>
    <rPh sb="4" eb="6">
      <t>コウホウ</t>
    </rPh>
    <phoneticPr fontId="5"/>
  </si>
  <si>
    <t>非常駐車帯</t>
    <rPh sb="0" eb="2">
      <t>ヒジョウ</t>
    </rPh>
    <rPh sb="2" eb="4">
      <t>チュウシャ</t>
    </rPh>
    <rPh sb="4" eb="5">
      <t>タイ</t>
    </rPh>
    <phoneticPr fontId="5"/>
  </si>
  <si>
    <t>その他</t>
    <rPh sb="2" eb="3">
      <t>タ</t>
    </rPh>
    <phoneticPr fontId="6"/>
  </si>
  <si>
    <t>終点側ｸﾛｿｲﾄﾞ</t>
    <rPh sb="0" eb="2">
      <t>シュウテン</t>
    </rPh>
    <rPh sb="2" eb="3">
      <t>ガワ</t>
    </rPh>
    <phoneticPr fontId="5"/>
  </si>
  <si>
    <t>曲線半径</t>
    <rPh sb="0" eb="2">
      <t>キョクセン</t>
    </rPh>
    <rPh sb="2" eb="4">
      <t>ハンケイ</t>
    </rPh>
    <phoneticPr fontId="5"/>
  </si>
  <si>
    <t>起点側ｸﾛｿｲﾄﾞ</t>
    <rPh sb="0" eb="2">
      <t>キテン</t>
    </rPh>
    <rPh sb="2" eb="3">
      <t>ガワ</t>
    </rPh>
    <phoneticPr fontId="5"/>
  </si>
  <si>
    <t>区間長</t>
    <rPh sb="0" eb="3">
      <t>クカンチョウ</t>
    </rPh>
    <phoneticPr fontId="5"/>
  </si>
  <si>
    <t>曲線区間</t>
    <rPh sb="0" eb="2">
      <t>キョクセン</t>
    </rPh>
    <rPh sb="2" eb="4">
      <t>クカン</t>
    </rPh>
    <phoneticPr fontId="5"/>
  </si>
  <si>
    <t>更新年次</t>
    <rPh sb="0" eb="2">
      <t>コウシン</t>
    </rPh>
    <rPh sb="2" eb="4">
      <t>ネンジ</t>
    </rPh>
    <phoneticPr fontId="5"/>
  </si>
  <si>
    <t>管理者名</t>
    <rPh sb="0" eb="2">
      <t>カンリ</t>
    </rPh>
    <rPh sb="2" eb="3">
      <t>シャ</t>
    </rPh>
    <rPh sb="3" eb="4">
      <t>メイ</t>
    </rPh>
    <phoneticPr fontId="5"/>
  </si>
  <si>
    <t>寸　法</t>
    <rPh sb="0" eb="1">
      <t>スン</t>
    </rPh>
    <rPh sb="2" eb="3">
      <t>ホウ</t>
    </rPh>
    <phoneticPr fontId="5"/>
  </si>
  <si>
    <t>種　類</t>
    <rPh sb="0" eb="1">
      <t>タネ</t>
    </rPh>
    <rPh sb="2" eb="3">
      <t>タグイ</t>
    </rPh>
    <phoneticPr fontId="5"/>
  </si>
  <si>
    <t>占用物件</t>
    <rPh sb="0" eb="2">
      <t>センヨウ</t>
    </rPh>
    <rPh sb="2" eb="4">
      <t>ブッケン</t>
    </rPh>
    <phoneticPr fontId="5"/>
  </si>
  <si>
    <t>直線区間長</t>
    <rPh sb="0" eb="2">
      <t>チョクセン</t>
    </rPh>
    <rPh sb="2" eb="4">
      <t>クカン</t>
    </rPh>
    <rPh sb="4" eb="5">
      <t>チョウ</t>
    </rPh>
    <phoneticPr fontId="5"/>
  </si>
  <si>
    <t>線　形</t>
    <rPh sb="0" eb="1">
      <t>セン</t>
    </rPh>
    <rPh sb="2" eb="3">
      <t>カタチ</t>
    </rPh>
    <phoneticPr fontId="5"/>
  </si>
  <si>
    <t>水噴霧設備</t>
    <rPh sb="0" eb="1">
      <t>ミズ</t>
    </rPh>
    <rPh sb="1" eb="3">
      <t>フンム</t>
    </rPh>
    <rPh sb="3" eb="5">
      <t>セツビ</t>
    </rPh>
    <phoneticPr fontId="5"/>
  </si>
  <si>
    <t>cm</t>
    <phoneticPr fontId="5" type="Hiragana"/>
  </si>
  <si>
    <t>インバート</t>
    <phoneticPr fontId="5"/>
  </si>
  <si>
    <t>縦断勾配</t>
    <rPh sb="0" eb="2">
      <t>ジュウダン</t>
    </rPh>
    <rPh sb="2" eb="4">
      <t>コウバイ</t>
    </rPh>
    <phoneticPr fontId="5"/>
  </si>
  <si>
    <t>無線通信補助設備</t>
    <rPh sb="0" eb="2">
      <t>ムセン</t>
    </rPh>
    <rPh sb="2" eb="4">
      <t>ツウシン</t>
    </rPh>
    <rPh sb="4" eb="6">
      <t>ホジョ</t>
    </rPh>
    <rPh sb="6" eb="8">
      <t>セツビ</t>
    </rPh>
    <phoneticPr fontId="5"/>
  </si>
  <si>
    <t>側　壁</t>
    <rPh sb="0" eb="1">
      <t>ガワ</t>
    </rPh>
    <rPh sb="2" eb="3">
      <t>カベ</t>
    </rPh>
    <phoneticPr fontId="5"/>
  </si>
  <si>
    <t>m</t>
  </si>
  <si>
    <t>有効高</t>
    <rPh sb="0" eb="1">
      <t>ユウ</t>
    </rPh>
    <rPh sb="1" eb="2">
      <t>コウ</t>
    </rPh>
    <rPh sb="2" eb="3">
      <t>タカ</t>
    </rPh>
    <phoneticPr fontId="5"/>
  </si>
  <si>
    <t>その他の設備</t>
    <rPh sb="2" eb="3">
      <t>タ</t>
    </rPh>
    <rPh sb="4" eb="5">
      <t>セツ</t>
    </rPh>
    <rPh sb="5" eb="6">
      <t>ビ</t>
    </rPh>
    <phoneticPr fontId="5"/>
  </si>
  <si>
    <t>アーチ</t>
    <phoneticPr fontId="5"/>
  </si>
  <si>
    <t>半径</t>
    <rPh sb="0" eb="2">
      <t>ハンケイ</t>
    </rPh>
    <phoneticPr fontId="5"/>
  </si>
  <si>
    <t>中央高</t>
    <rPh sb="0" eb="1">
      <t>ナカ</t>
    </rPh>
    <rPh sb="1" eb="2">
      <t>ヒサシ</t>
    </rPh>
    <rPh sb="2" eb="3">
      <t>ダカ</t>
    </rPh>
    <phoneticPr fontId="5"/>
  </si>
  <si>
    <t>排煙設備</t>
    <rPh sb="0" eb="2">
      <t>ハイエン</t>
    </rPh>
    <rPh sb="2" eb="4">
      <t>セツビ</t>
    </rPh>
    <phoneticPr fontId="7"/>
  </si>
  <si>
    <t>建築限界高</t>
    <rPh sb="0" eb="2">
      <t>ケンチク</t>
    </rPh>
    <rPh sb="2" eb="4">
      <t>ゲンカイ</t>
    </rPh>
    <rPh sb="4" eb="5">
      <t>タカ</t>
    </rPh>
    <phoneticPr fontId="5"/>
  </si>
  <si>
    <t>高さ</t>
    <rPh sb="0" eb="1">
      <t>タカ</t>
    </rPh>
    <phoneticPr fontId="5"/>
  </si>
  <si>
    <t>避難通路</t>
    <rPh sb="0" eb="2">
      <t>ヒナン</t>
    </rPh>
    <rPh sb="2" eb="4">
      <t>ツウロ</t>
    </rPh>
    <phoneticPr fontId="5"/>
  </si>
  <si>
    <t>吸音板</t>
    <rPh sb="0" eb="3">
      <t>キュウオンバン</t>
    </rPh>
    <phoneticPr fontId="5"/>
  </si>
  <si>
    <t>歩道等幅</t>
    <rPh sb="0" eb="1">
      <t>ホ</t>
    </rPh>
    <rPh sb="1" eb="2">
      <t>ミチ</t>
    </rPh>
    <rPh sb="2" eb="3">
      <t>トウ</t>
    </rPh>
    <rPh sb="3" eb="4">
      <t>ハバ</t>
    </rPh>
    <phoneticPr fontId="5"/>
  </si>
  <si>
    <t>避難情報提供設備</t>
    <rPh sb="0" eb="4">
      <t>ヒナンジョウホウ</t>
    </rPh>
    <rPh sb="4" eb="6">
      <t>テイキョウ</t>
    </rPh>
    <rPh sb="6" eb="8">
      <t>セツビ</t>
    </rPh>
    <phoneticPr fontId="5"/>
  </si>
  <si>
    <t>警報表示板</t>
    <rPh sb="0" eb="2">
      <t>ケイホウ</t>
    </rPh>
    <rPh sb="2" eb="5">
      <t>ヒョウジバン</t>
    </rPh>
    <phoneticPr fontId="5"/>
  </si>
  <si>
    <t>避難誘導設備</t>
    <rPh sb="0" eb="2">
      <t>ヒナン</t>
    </rPh>
    <rPh sb="2" eb="4">
      <t>ユウドウ</t>
    </rPh>
    <rPh sb="4" eb="5">
      <t>セツ</t>
    </rPh>
    <rPh sb="5" eb="6">
      <t>ビ</t>
    </rPh>
    <phoneticPr fontId="5"/>
  </si>
  <si>
    <t>標識</t>
    <rPh sb="0" eb="2">
      <t>ヒョウシキ</t>
    </rPh>
    <phoneticPr fontId="5"/>
  </si>
  <si>
    <t>竣工巻厚</t>
    <rPh sb="0" eb="2">
      <t>シュンコウ</t>
    </rPh>
    <rPh sb="2" eb="3">
      <t>マ</t>
    </rPh>
    <rPh sb="3" eb="4">
      <t>アツ</t>
    </rPh>
    <phoneticPr fontId="5"/>
  </si>
  <si>
    <t>車 道 幅</t>
    <rPh sb="0" eb="1">
      <t>クルマ</t>
    </rPh>
    <rPh sb="2" eb="3">
      <t>ミチ</t>
    </rPh>
    <rPh sb="4" eb="5">
      <t>ハバ</t>
    </rPh>
    <phoneticPr fontId="5"/>
  </si>
  <si>
    <t>幅　員</t>
    <rPh sb="0" eb="1">
      <t>ハバ</t>
    </rPh>
    <rPh sb="2" eb="3">
      <t>イン</t>
    </rPh>
    <phoneticPr fontId="5"/>
  </si>
  <si>
    <t>換気</t>
    <rPh sb="0" eb="2">
      <t>カンキ</t>
    </rPh>
    <phoneticPr fontId="5"/>
  </si>
  <si>
    <t>m</t>
    <phoneticPr fontId="5" type="Hiragana"/>
  </si>
  <si>
    <t>延長</t>
    <rPh sb="0" eb="2">
      <t>エンチョウ</t>
    </rPh>
    <phoneticPr fontId="5"/>
  </si>
  <si>
    <t>道 路 幅</t>
    <rPh sb="0" eb="1">
      <t>ミチ</t>
    </rPh>
    <rPh sb="2" eb="3">
      <t>ミチ</t>
    </rPh>
    <rPh sb="4" eb="5">
      <t>ハバ</t>
    </rPh>
    <phoneticPr fontId="5"/>
  </si>
  <si>
    <t>消 火 器</t>
    <rPh sb="0" eb="1">
      <t>ケ</t>
    </rPh>
    <rPh sb="2" eb="3">
      <t>ヒ</t>
    </rPh>
    <rPh sb="4" eb="5">
      <t>ウツワ</t>
    </rPh>
    <phoneticPr fontId="5"/>
  </si>
  <si>
    <t>消火設備</t>
    <rPh sb="0" eb="2">
      <t>ショウカ</t>
    </rPh>
    <rPh sb="2" eb="4">
      <t>セツビ</t>
    </rPh>
    <phoneticPr fontId="5"/>
  </si>
  <si>
    <t>照明</t>
    <rPh sb="0" eb="2">
      <t>ショウメイ</t>
    </rPh>
    <phoneticPr fontId="5"/>
  </si>
  <si>
    <t>道路附属物等</t>
    <rPh sb="0" eb="2">
      <t>ドウロ</t>
    </rPh>
    <rPh sb="2" eb="4">
      <t>フゾク</t>
    </rPh>
    <rPh sb="4" eb="5">
      <t>ブツ</t>
    </rPh>
    <rPh sb="5" eb="6">
      <t>トウ</t>
    </rPh>
    <phoneticPr fontId="5"/>
  </si>
  <si>
    <t>形式</t>
    <rPh sb="0" eb="2">
      <t>ケイシキ</t>
    </rPh>
    <phoneticPr fontId="5"/>
  </si>
  <si>
    <t>終点</t>
    <rPh sb="0" eb="2">
      <t>シュウテン</t>
    </rPh>
    <phoneticPr fontId="5"/>
  </si>
  <si>
    <t>台/日</t>
  </si>
  <si>
    <t>交 通 量</t>
    <rPh sb="0" eb="1">
      <t>コウ</t>
    </rPh>
    <rPh sb="2" eb="3">
      <t>ツウ</t>
    </rPh>
    <rPh sb="4" eb="5">
      <t>リョウ</t>
    </rPh>
    <phoneticPr fontId="5"/>
  </si>
  <si>
    <t>個数</t>
    <rPh sb="0" eb="2">
      <t>コスウ</t>
    </rPh>
    <phoneticPr fontId="5"/>
  </si>
  <si>
    <t>種別・方式</t>
    <rPh sb="0" eb="2">
      <t>シュベツ</t>
    </rPh>
    <rPh sb="3" eb="5">
      <t>ホウシキ</t>
    </rPh>
    <phoneticPr fontId="5"/>
  </si>
  <si>
    <t>施設</t>
    <rPh sb="0" eb="2">
      <t>シセツ</t>
    </rPh>
    <phoneticPr fontId="5"/>
  </si>
  <si>
    <t>内空断面積</t>
    <rPh sb="0" eb="1">
      <t>ナイ</t>
    </rPh>
    <rPh sb="1" eb="2">
      <t>クウ</t>
    </rPh>
    <rPh sb="2" eb="5">
      <t>ダンメンセキ</t>
    </rPh>
    <phoneticPr fontId="5"/>
  </si>
  <si>
    <t>起点</t>
    <rPh sb="0" eb="2">
      <t>キテン</t>
    </rPh>
    <phoneticPr fontId="5"/>
  </si>
  <si>
    <t>坑門</t>
    <rPh sb="0" eb="2">
      <t>コウモン</t>
    </rPh>
    <phoneticPr fontId="5"/>
  </si>
  <si>
    <t>土かぶり</t>
    <rPh sb="0" eb="1">
      <t>ツチ</t>
    </rPh>
    <phoneticPr fontId="5"/>
  </si>
  <si>
    <t>非常警報設備</t>
    <rPh sb="0" eb="2">
      <t>ヒジョウ</t>
    </rPh>
    <rPh sb="2" eb="4">
      <t>ケイホウ</t>
    </rPh>
    <rPh sb="4" eb="6">
      <t>セツビ</t>
    </rPh>
    <phoneticPr fontId="5"/>
  </si>
  <si>
    <t>警報設備</t>
    <rPh sb="0" eb="2">
      <t>ケイホウ</t>
    </rPh>
    <rPh sb="2" eb="4">
      <t>セツビ</t>
    </rPh>
    <phoneticPr fontId="5"/>
  </si>
  <si>
    <t>種　別</t>
    <rPh sb="0" eb="1">
      <t>タネ</t>
    </rPh>
    <rPh sb="2" eb="3">
      <t>ベツ</t>
    </rPh>
    <phoneticPr fontId="5"/>
  </si>
  <si>
    <t>排水</t>
    <rPh sb="0" eb="2">
      <t>ハイスイ</t>
    </rPh>
    <phoneticPr fontId="5"/>
  </si>
  <si>
    <t>天井板種類</t>
    <rPh sb="0" eb="2">
      <t>テンジョウ</t>
    </rPh>
    <rPh sb="2" eb="3">
      <t>バン</t>
    </rPh>
    <rPh sb="3" eb="5">
      <t>シュルイ</t>
    </rPh>
    <phoneticPr fontId="5"/>
  </si>
  <si>
    <t>一般有料区分</t>
    <rPh sb="0" eb="2">
      <t>イッパン</t>
    </rPh>
    <rPh sb="2" eb="4">
      <t>ユウリョウ</t>
    </rPh>
    <rPh sb="4" eb="6">
      <t>クブン</t>
    </rPh>
    <phoneticPr fontId="5"/>
  </si>
  <si>
    <t>自動通報設備</t>
    <rPh sb="0" eb="2">
      <t>ジドウ</t>
    </rPh>
    <rPh sb="2" eb="4">
      <t>ツウホウ</t>
    </rPh>
    <rPh sb="4" eb="6">
      <t>セツビ</t>
    </rPh>
    <phoneticPr fontId="5"/>
  </si>
  <si>
    <t>内装種類</t>
    <rPh sb="0" eb="2">
      <t>ナイソウ</t>
    </rPh>
    <rPh sb="2" eb="4">
      <t>シュルイ</t>
    </rPh>
    <phoneticPr fontId="5"/>
  </si>
  <si>
    <t>経度</t>
    <rPh sb="0" eb="2">
      <t>けいど</t>
    </rPh>
    <phoneticPr fontId="5" type="Hiragana"/>
  </si>
  <si>
    <t>操作型通報設備</t>
    <rPh sb="0" eb="2">
      <t>ソウサ</t>
    </rPh>
    <rPh sb="2" eb="3">
      <t>ガタ</t>
    </rPh>
    <rPh sb="3" eb="5">
      <t>ツウホウ</t>
    </rPh>
    <rPh sb="5" eb="7">
      <t>セツビ</t>
    </rPh>
    <phoneticPr fontId="5"/>
  </si>
  <si>
    <t>面　積</t>
    <rPh sb="0" eb="1">
      <t>メン</t>
    </rPh>
    <rPh sb="2" eb="3">
      <t>セキ</t>
    </rPh>
    <phoneticPr fontId="5"/>
  </si>
  <si>
    <t>緯度</t>
    <rPh sb="0" eb="2">
      <t>いど</t>
    </rPh>
    <phoneticPr fontId="5" type="Hiragana"/>
  </si>
  <si>
    <t>通報設備</t>
    <rPh sb="0" eb="2">
      <t>ツウホウ</t>
    </rPh>
    <rPh sb="2" eb="4">
      <t>セツビ</t>
    </rPh>
    <phoneticPr fontId="5"/>
  </si>
  <si>
    <t>厚　さ</t>
    <rPh sb="0" eb="1">
      <t>アツ</t>
    </rPh>
    <phoneticPr fontId="5"/>
  </si>
  <si>
    <t>供用年月日</t>
    <rPh sb="0" eb="2">
      <t>キョウヨウ</t>
    </rPh>
    <rPh sb="2" eb="5">
      <t>ネンガッピ</t>
    </rPh>
    <phoneticPr fontId="6"/>
  </si>
  <si>
    <t>更新年度</t>
    <rPh sb="0" eb="2">
      <t>こうしん</t>
    </rPh>
    <rPh sb="2" eb="4">
      <t>ねんど</t>
    </rPh>
    <phoneticPr fontId="5" type="Hiragana"/>
  </si>
  <si>
    <t>型式</t>
    <rPh sb="0" eb="2">
      <t>ケイシキ</t>
    </rPh>
    <phoneticPr fontId="5"/>
  </si>
  <si>
    <t>施設の内訳</t>
    <rPh sb="0" eb="2">
      <t>シセツ</t>
    </rPh>
    <rPh sb="3" eb="5">
      <t>ウチワケ</t>
    </rPh>
    <phoneticPr fontId="5"/>
  </si>
  <si>
    <t>トンネル非常用施設</t>
    <rPh sb="4" eb="7">
      <t>ヒジョウヨウ</t>
    </rPh>
    <rPh sb="7" eb="9">
      <t>シセツ</t>
    </rPh>
    <phoneticPr fontId="5"/>
  </si>
  <si>
    <t>舗装</t>
    <rPh sb="0" eb="2">
      <t>ホソウ</t>
    </rPh>
    <phoneticPr fontId="5"/>
  </si>
  <si>
    <t>完成年月日</t>
    <rPh sb="0" eb="2">
      <t>カンセイ</t>
    </rPh>
    <rPh sb="2" eb="5">
      <t>ネンガッピ</t>
    </rPh>
    <phoneticPr fontId="6"/>
  </si>
  <si>
    <t>作成年月日</t>
    <rPh sb="0" eb="2">
      <t>サクセイ</t>
    </rPh>
    <rPh sb="2" eb="5">
      <t>ネンガッピ</t>
    </rPh>
    <phoneticPr fontId="6"/>
  </si>
  <si>
    <t>作成者</t>
    <rPh sb="0" eb="3">
      <t>サクセイシャ</t>
    </rPh>
    <phoneticPr fontId="6"/>
  </si>
  <si>
    <t>代替路の有無</t>
  </si>
  <si>
    <t>緊急輸送道路</t>
  </si>
  <si>
    <t>(m)</t>
    <phoneticPr fontId="5"/>
  </si>
  <si>
    <t>(m)</t>
    <phoneticPr fontId="5"/>
  </si>
  <si>
    <t>(m)</t>
    <phoneticPr fontId="5"/>
  </si>
  <si>
    <t>特記事項</t>
    <rPh sb="0" eb="2">
      <t>トッキ</t>
    </rPh>
    <rPh sb="2" eb="4">
      <t>ジコウ</t>
    </rPh>
    <phoneticPr fontId="6"/>
  </si>
  <si>
    <t>風向
風速計</t>
    <rPh sb="0" eb="2">
      <t>フウコウ</t>
    </rPh>
    <rPh sb="3" eb="5">
      <t>フウソク</t>
    </rPh>
    <rPh sb="5" eb="6">
      <t>ケイ</t>
    </rPh>
    <phoneticPr fontId="6"/>
  </si>
  <si>
    <t>CO計</t>
    <rPh sb="2" eb="3">
      <t>ケイ</t>
    </rPh>
    <phoneticPr fontId="6"/>
  </si>
  <si>
    <t>VI計</t>
    <rPh sb="2" eb="3">
      <t>ケイ</t>
    </rPh>
    <phoneticPr fontId="6"/>
  </si>
  <si>
    <t>JF</t>
    <phoneticPr fontId="6"/>
  </si>
  <si>
    <t>入口出口照明</t>
    <rPh sb="0" eb="1">
      <t>イ</t>
    </rPh>
    <rPh sb="1" eb="2">
      <t>グチ</t>
    </rPh>
    <rPh sb="2" eb="3">
      <t>デ</t>
    </rPh>
    <rPh sb="3" eb="4">
      <t>グチ</t>
    </rPh>
    <rPh sb="4" eb="6">
      <t>ショウメイ</t>
    </rPh>
    <phoneticPr fontId="6"/>
  </si>
  <si>
    <t>基本照明</t>
    <rPh sb="0" eb="2">
      <t>キホン</t>
    </rPh>
    <rPh sb="2" eb="4">
      <t>ショウメイ</t>
    </rPh>
    <phoneticPr fontId="6"/>
  </si>
  <si>
    <t>天井板</t>
    <rPh sb="0" eb="2">
      <t>テンジョウ</t>
    </rPh>
    <rPh sb="2" eb="3">
      <t>イタ</t>
    </rPh>
    <phoneticPr fontId="6"/>
  </si>
  <si>
    <t>内装板</t>
    <rPh sb="0" eb="3">
      <t>ナイソウバン</t>
    </rPh>
    <phoneticPr fontId="6"/>
  </si>
  <si>
    <t>特記事項</t>
    <rPh sb="0" eb="2">
      <t>トッキ</t>
    </rPh>
    <rPh sb="2" eb="4">
      <t>ジコウ</t>
    </rPh>
    <phoneticPr fontId="5"/>
  </si>
  <si>
    <t>終点側</t>
    <rPh sb="0" eb="2">
      <t>シュウテン</t>
    </rPh>
    <rPh sb="2" eb="3">
      <t>ガワ</t>
    </rPh>
    <phoneticPr fontId="5"/>
  </si>
  <si>
    <t>起点側</t>
    <rPh sb="0" eb="2">
      <t>キテン</t>
    </rPh>
    <rPh sb="2" eb="3">
      <t>ガワ</t>
    </rPh>
    <phoneticPr fontId="5"/>
  </si>
  <si>
    <t>その他附属物等</t>
    <rPh sb="2" eb="3">
      <t>タ</t>
    </rPh>
    <rPh sb="3" eb="6">
      <t>フゾクブツ</t>
    </rPh>
    <rPh sb="6" eb="7">
      <t>トウ</t>
    </rPh>
    <phoneticPr fontId="6"/>
  </si>
  <si>
    <t>換気施設</t>
    <rPh sb="0" eb="2">
      <t>カンキ</t>
    </rPh>
    <rPh sb="2" eb="4">
      <t>シセツ</t>
    </rPh>
    <phoneticPr fontId="5"/>
  </si>
  <si>
    <t>非常用施設</t>
    <rPh sb="0" eb="3">
      <t>ヒジョウヨウ</t>
    </rPh>
    <rPh sb="3" eb="5">
      <t>シセツ</t>
    </rPh>
    <phoneticPr fontId="5"/>
  </si>
  <si>
    <t>照明施設</t>
    <rPh sb="0" eb="2">
      <t>ショウメイ</t>
    </rPh>
    <rPh sb="2" eb="4">
      <t>シセツ</t>
    </rPh>
    <phoneticPr fontId="5"/>
  </si>
  <si>
    <t>トンネル本体工</t>
    <rPh sb="4" eb="7">
      <t>ホンタイコウ</t>
    </rPh>
    <phoneticPr fontId="5"/>
  </si>
  <si>
    <t>追加距離</t>
    <rPh sb="0" eb="1">
      <t>ツイカ</t>
    </rPh>
    <rPh sb="1" eb="3">
      <t>キョリ</t>
    </rPh>
    <phoneticPr fontId="5"/>
  </si>
  <si>
    <t>ｽﾊﾟﾝ長</t>
    <rPh sb="4" eb="5">
      <t>チョウ</t>
    </rPh>
    <phoneticPr fontId="5"/>
  </si>
  <si>
    <t>覆工
ｽﾊﾟﾝ
番号</t>
    <rPh sb="0" eb="2">
      <t>フッコウ</t>
    </rPh>
    <rPh sb="8" eb="10">
      <t>バンゴウ</t>
    </rPh>
    <phoneticPr fontId="5"/>
  </si>
  <si>
    <t>路線名</t>
    <phoneticPr fontId="6"/>
  </si>
  <si>
    <t>フリガナ</t>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</si>
  <si>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6"/>
  </si>
  <si>
    <t>作成年月日</t>
    <rPh sb="0" eb="2">
      <t>サクセイ</t>
    </rPh>
    <rPh sb="2" eb="5">
      <t>ネンガッピ</t>
    </rPh>
    <phoneticPr fontId="5"/>
  </si>
  <si>
    <t>実施</t>
    <rPh sb="0" eb="2">
      <t>ジッシ</t>
    </rPh>
    <phoneticPr fontId="5"/>
  </si>
  <si>
    <t>変状区分</t>
    <rPh sb="0" eb="2">
      <t>ヘンジョウ</t>
    </rPh>
    <rPh sb="2" eb="4">
      <t>クブン</t>
    </rPh>
    <phoneticPr fontId="5"/>
  </si>
  <si>
    <t>部位区分</t>
    <rPh sb="0" eb="2">
      <t>ブイ</t>
    </rPh>
    <rPh sb="2" eb="4">
      <t>クブン</t>
    </rPh>
    <phoneticPr fontId="6"/>
  </si>
  <si>
    <t>対象箇所</t>
    <rPh sb="0" eb="2">
      <t>タイショウ</t>
    </rPh>
    <rPh sb="2" eb="4">
      <t>カショ</t>
    </rPh>
    <phoneticPr fontId="6"/>
  </si>
  <si>
    <t>対応方針
・
特記事項</t>
    <rPh sb="0" eb="2">
      <t>タイオウ</t>
    </rPh>
    <rPh sb="2" eb="4">
      <t>ホウシン</t>
    </rPh>
    <rPh sb="7" eb="9">
      <t>トッキ</t>
    </rPh>
    <rPh sb="9" eb="11">
      <t>ジコウ</t>
    </rPh>
    <phoneticPr fontId="5"/>
  </si>
  <si>
    <t>措置履歴</t>
    <rPh sb="0" eb="2">
      <t>ソチ</t>
    </rPh>
    <rPh sb="2" eb="4">
      <t>リレキ</t>
    </rPh>
    <phoneticPr fontId="5"/>
  </si>
  <si>
    <t>変  状  の  内  容</t>
    <rPh sb="0" eb="1">
      <t>ヘン</t>
    </rPh>
    <rPh sb="3" eb="4">
      <t>ジョウ</t>
    </rPh>
    <rPh sb="9" eb="10">
      <t>ウチ</t>
    </rPh>
    <rPh sb="12" eb="13">
      <t>カタチ</t>
    </rPh>
    <phoneticPr fontId="5"/>
  </si>
  <si>
    <t>変状部位</t>
    <rPh sb="0" eb="2">
      <t>ヘンジョウ</t>
    </rPh>
    <rPh sb="2" eb="4">
      <t>ブイ</t>
    </rPh>
    <phoneticPr fontId="5"/>
  </si>
  <si>
    <t>距離
（m）</t>
    <rPh sb="0" eb="2">
      <t>キョリ</t>
    </rPh>
    <phoneticPr fontId="5"/>
  </si>
  <si>
    <t>変状
番号</t>
    <rPh sb="0" eb="2">
      <t>ヘンジョウ</t>
    </rPh>
    <rPh sb="3" eb="5">
      <t>バンゴウ</t>
    </rPh>
    <phoneticPr fontId="5"/>
  </si>
  <si>
    <t>異常の発生範囲の規模</t>
    <rPh sb="0" eb="2">
      <t>イジョウ</t>
    </rPh>
    <rPh sb="3" eb="5">
      <t>ハッセイ</t>
    </rPh>
    <rPh sb="5" eb="7">
      <t>ハンイ</t>
    </rPh>
    <rPh sb="8" eb="10">
      <t>キボ</t>
    </rPh>
    <phoneticPr fontId="5"/>
  </si>
  <si>
    <t>異常種類</t>
    <rPh sb="0" eb="2">
      <t>イジョウ</t>
    </rPh>
    <rPh sb="2" eb="4">
      <t>シュルイ</t>
    </rPh>
    <phoneticPr fontId="5"/>
  </si>
  <si>
    <t>異　常  の  内　容</t>
    <rPh sb="0" eb="1">
      <t>イ</t>
    </rPh>
    <rPh sb="2" eb="3">
      <t>ツネ</t>
    </rPh>
    <rPh sb="8" eb="9">
      <t>ナイ</t>
    </rPh>
    <rPh sb="10" eb="11">
      <t>カタチ</t>
    </rPh>
    <phoneticPr fontId="5"/>
  </si>
  <si>
    <t>異常部位</t>
    <rPh sb="0" eb="2">
      <t>イジョウ</t>
    </rPh>
    <rPh sb="2" eb="4">
      <t>ブイ</t>
    </rPh>
    <phoneticPr fontId="5"/>
  </si>
  <si>
    <t>異常
番号</t>
    <rPh sb="0" eb="2">
      <t>イジョウ</t>
    </rPh>
    <rPh sb="3" eb="5">
      <t>バンゴウ</t>
    </rPh>
    <phoneticPr fontId="5"/>
  </si>
  <si>
    <t>路線名</t>
    <phoneticPr fontId="6"/>
  </si>
  <si>
    <t>フリガナ</t>
    <phoneticPr fontId="5"/>
  </si>
  <si>
    <t>変状の発生規模合計(㎡)</t>
    <rPh sb="0" eb="2">
      <t>ヘンジョウ</t>
    </rPh>
    <rPh sb="3" eb="5">
      <t>ハッセイ</t>
    </rPh>
    <rPh sb="5" eb="7">
      <t>キボ</t>
    </rPh>
    <rPh sb="7" eb="9">
      <t>ゴウケイ</t>
    </rPh>
    <phoneticPr fontId="6"/>
  </si>
  <si>
    <t>対策区分毎の
変状の有無</t>
    <rPh sb="0" eb="2">
      <t>タイサク</t>
    </rPh>
    <rPh sb="2" eb="4">
      <t>クブン</t>
    </rPh>
    <rPh sb="4" eb="5">
      <t>ゴト</t>
    </rPh>
    <rPh sb="7" eb="9">
      <t>ヘンジョウ</t>
    </rPh>
    <rPh sb="10" eb="12">
      <t>ウム</t>
    </rPh>
    <phoneticPr fontId="6"/>
  </si>
  <si>
    <t>スパン番号</t>
    <rPh sb="3" eb="5">
      <t>バンゴウ</t>
    </rPh>
    <phoneticPr fontId="6"/>
  </si>
  <si>
    <t>スパン別変状展開図</t>
    <rPh sb="3" eb="4">
      <t>ベツ</t>
    </rPh>
    <rPh sb="4" eb="5">
      <t>ヘン</t>
    </rPh>
    <rPh sb="5" eb="6">
      <t>ジョウ</t>
    </rPh>
    <rPh sb="6" eb="9">
      <t>テンカイズ</t>
    </rPh>
    <phoneticPr fontId="6"/>
  </si>
  <si>
    <t>定期点検年月日</t>
    <rPh sb="4" eb="7">
      <t>ネンガッピ</t>
    </rPh>
    <phoneticPr fontId="5"/>
  </si>
  <si>
    <t>対策区分の
判定</t>
    <rPh sb="0" eb="2">
      <t>タイサク</t>
    </rPh>
    <rPh sb="2" eb="4">
      <t>クブン</t>
    </rPh>
    <rPh sb="6" eb="8">
      <t>ハンテイ</t>
    </rPh>
    <phoneticPr fontId="6"/>
  </si>
  <si>
    <t>覆工スパン
番号</t>
    <rPh sb="0" eb="2">
      <t>フッコウ</t>
    </rPh>
    <rPh sb="6" eb="8">
      <t>バンゴウ</t>
    </rPh>
    <phoneticPr fontId="6"/>
  </si>
  <si>
    <t>対応策</t>
    <rPh sb="0" eb="3">
      <t>タイオウサク</t>
    </rPh>
    <phoneticPr fontId="5"/>
  </si>
  <si>
    <t>対象箇所</t>
    <rPh sb="0" eb="2">
      <t>タイショウ</t>
    </rPh>
    <rPh sb="2" eb="4">
      <t>カショ</t>
    </rPh>
    <phoneticPr fontId="5"/>
  </si>
  <si>
    <t>覆工スパン
番号</t>
    <rPh sb="0" eb="2">
      <t>フッコウ</t>
    </rPh>
    <rPh sb="6" eb="8">
      <t>バンゴウ</t>
    </rPh>
    <phoneticPr fontId="5"/>
  </si>
  <si>
    <t>名　称</t>
    <rPh sb="0" eb="1">
      <t>ナ</t>
    </rPh>
    <rPh sb="2" eb="3">
      <t>ショウ</t>
    </rPh>
    <phoneticPr fontId="5"/>
  </si>
  <si>
    <t>路 線 名</t>
    <rPh sb="0" eb="1">
      <t>ミチ</t>
    </rPh>
    <rPh sb="2" eb="3">
      <t>セン</t>
    </rPh>
    <rPh sb="4" eb="5">
      <t>メイ</t>
    </rPh>
    <phoneticPr fontId="5"/>
  </si>
  <si>
    <t>メモ</t>
    <phoneticPr fontId="17"/>
  </si>
  <si>
    <t>異常の種類</t>
    <rPh sb="0" eb="2">
      <t>イジョウ</t>
    </rPh>
    <rPh sb="3" eb="5">
      <t>シュルイ</t>
    </rPh>
    <phoneticPr fontId="17"/>
  </si>
  <si>
    <t>部位区分</t>
    <rPh sb="0" eb="2">
      <t>ブイ</t>
    </rPh>
    <rPh sb="2" eb="4">
      <t>クブン</t>
    </rPh>
    <phoneticPr fontId="17"/>
  </si>
  <si>
    <t>対象箇所</t>
    <rPh sb="0" eb="2">
      <t>タイショウ</t>
    </rPh>
    <rPh sb="2" eb="4">
      <t>カショ</t>
    </rPh>
    <phoneticPr fontId="17"/>
  </si>
  <si>
    <t>異常番号</t>
    <rPh sb="0" eb="2">
      <t>イジョウ</t>
    </rPh>
    <rPh sb="2" eb="4">
      <t>バンゴウ</t>
    </rPh>
    <phoneticPr fontId="17"/>
  </si>
  <si>
    <t>覆工スパン番号</t>
    <rPh sb="0" eb="2">
      <t>フッコウ</t>
    </rPh>
    <rPh sb="5" eb="7">
      <t>バンゴウ</t>
    </rPh>
    <phoneticPr fontId="17"/>
  </si>
  <si>
    <t>通話型通報設備</t>
    <rPh sb="0" eb="2">
      <t>ツウワ</t>
    </rPh>
    <rPh sb="2" eb="3">
      <t>ガタ</t>
    </rPh>
    <rPh sb="3" eb="5">
      <t>ツウホウ</t>
    </rPh>
    <rPh sb="5" eb="7">
      <t>セツビ</t>
    </rPh>
    <phoneticPr fontId="5"/>
  </si>
  <si>
    <t>消火栓設備</t>
    <rPh sb="0" eb="1">
      <t>ケ</t>
    </rPh>
    <rPh sb="1" eb="2">
      <t>ヒ</t>
    </rPh>
    <rPh sb="2" eb="3">
      <t>セン</t>
    </rPh>
    <rPh sb="3" eb="5">
      <t>セツビ</t>
    </rPh>
    <phoneticPr fontId="5"/>
  </si>
  <si>
    <t>誘導表示設備</t>
    <rPh sb="0" eb="2">
      <t>ユウドウ</t>
    </rPh>
    <rPh sb="2" eb="4">
      <t>ヒョウジ</t>
    </rPh>
    <rPh sb="4" eb="6">
      <t>セツビ</t>
    </rPh>
    <phoneticPr fontId="5"/>
  </si>
  <si>
    <t>給水栓設備</t>
    <rPh sb="0" eb="1">
      <t>キュウ</t>
    </rPh>
    <rPh sb="1" eb="2">
      <t>ミズ</t>
    </rPh>
    <rPh sb="2" eb="3">
      <t>セン</t>
    </rPh>
    <rPh sb="3" eb="5">
      <t>セツビ</t>
    </rPh>
    <phoneticPr fontId="5"/>
  </si>
  <si>
    <t>監視設備</t>
    <rPh sb="0" eb="2">
      <t>カンシ</t>
    </rPh>
    <rPh sb="2" eb="4">
      <t>セツビ</t>
    </rPh>
    <phoneticPr fontId="5"/>
  </si>
  <si>
    <t>定期点検結果</t>
    <rPh sb="4" eb="6">
      <t>ケッカ</t>
    </rPh>
    <phoneticPr fontId="5"/>
  </si>
  <si>
    <t>異常判定区分</t>
    <rPh sb="0" eb="2">
      <t>イジョウ</t>
    </rPh>
    <rPh sb="2" eb="4">
      <t>ハンテイ</t>
    </rPh>
    <rPh sb="4" eb="6">
      <t>クブン</t>
    </rPh>
    <phoneticPr fontId="17"/>
  </si>
  <si>
    <t>予備発電設備</t>
    <rPh sb="0" eb="2">
      <t>ヨビ</t>
    </rPh>
    <rPh sb="2" eb="4">
      <t>ハツデン</t>
    </rPh>
    <rPh sb="4" eb="6">
      <t>セツビ</t>
    </rPh>
    <phoneticPr fontId="7"/>
  </si>
  <si>
    <t>非常用施設
関連設備</t>
    <rPh sb="0" eb="3">
      <t>ヒジョウヨウ</t>
    </rPh>
    <rPh sb="3" eb="5">
      <t>シセツ</t>
    </rPh>
    <rPh sb="6" eb="8">
      <t>カンレン</t>
    </rPh>
    <rPh sb="8" eb="10">
      <t>セツビ</t>
    </rPh>
    <phoneticPr fontId="6"/>
  </si>
  <si>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</si>
  <si>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</si>
  <si>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</si>
  <si>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</si>
  <si>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　応急措置を実施した場合は、その実施状況が分かる写真を添付すること。</t>
    <rPh sb="4" eb="6">
      <t>ソチ</t>
    </rPh>
    <phoneticPr fontId="7"/>
  </si>
  <si>
    <t>定期点検業者</t>
    <rPh sb="4" eb="6">
      <t>ギョウシャ</t>
    </rPh>
    <phoneticPr fontId="5"/>
  </si>
  <si>
    <t>定期点検年月日</t>
    <rPh sb="4" eb="7">
      <t>ネンガッピ</t>
    </rPh>
    <phoneticPr fontId="16"/>
  </si>
  <si>
    <t>応急措置の内容</t>
    <rPh sb="0" eb="2">
      <t>オウキュウ</t>
    </rPh>
    <rPh sb="2" eb="4">
      <t>ソチ</t>
    </rPh>
    <rPh sb="5" eb="7">
      <t>ナイヨウ</t>
    </rPh>
    <phoneticPr fontId="5"/>
  </si>
  <si>
    <t>応急措置の
実施状況</t>
    <rPh sb="0" eb="2">
      <t>オウキュウ</t>
    </rPh>
    <rPh sb="2" eb="4">
      <t>ソチ</t>
    </rPh>
    <rPh sb="6" eb="8">
      <t>ジッシ</t>
    </rPh>
    <rPh sb="8" eb="10">
      <t>ジョウキョウ</t>
    </rPh>
    <phoneticPr fontId="5"/>
  </si>
  <si>
    <t>今回定期点検結果</t>
    <rPh sb="0" eb="2">
      <t>コンカイ</t>
    </rPh>
    <rPh sb="6" eb="8">
      <t>ケッカ</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</si>
  <si>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</si>
  <si>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</si>
  <si>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対策
区分</t>
    <rPh sb="0" eb="2">
      <t>タイサク</t>
    </rPh>
    <rPh sb="3" eb="5">
      <t>クブン</t>
    </rPh>
    <phoneticPr fontId="5"/>
  </si>
  <si>
    <t>応急措置後</t>
    <rPh sb="0" eb="2">
      <t>オウキュウ</t>
    </rPh>
    <rPh sb="2" eb="4">
      <t>ソチ</t>
    </rPh>
    <rPh sb="4" eb="5">
      <t>ゴ</t>
    </rPh>
    <phoneticPr fontId="5"/>
  </si>
  <si>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6"/>
  </si>
  <si>
    <t>調査の
要否</t>
    <rPh sb="0" eb="2">
      <t>チョウサ</t>
    </rPh>
    <rPh sb="4" eb="6">
      <t>ヨウヒ</t>
    </rPh>
    <phoneticPr fontId="5"/>
  </si>
  <si>
    <t>措置の
要否</t>
    <rPh sb="0" eb="2">
      <t>ソチ</t>
    </rPh>
    <rPh sb="4" eb="6">
      <t>ヨウヒ</t>
    </rPh>
    <phoneticPr fontId="5"/>
  </si>
  <si>
    <t>対策区分</t>
    <phoneticPr fontId="7"/>
  </si>
  <si>
    <t>※　応急措置を実施しないで判定した変状の対策区分は、対策区分の応急措置後の欄に記入すること。</t>
    <rPh sb="37" eb="38">
      <t>ラン</t>
    </rPh>
    <rPh sb="39" eb="41">
      <t>キニュウ</t>
    </rPh>
    <phoneticPr fontId="7"/>
  </si>
  <si>
    <t>異常判定区分</t>
    <rPh sb="0" eb="2">
      <t>イジョウ</t>
    </rPh>
    <rPh sb="2" eb="4">
      <t>ハンテイ</t>
    </rPh>
    <rPh sb="4" eb="6">
      <t>クブン</t>
    </rPh>
    <phoneticPr fontId="5"/>
  </si>
  <si>
    <t>結果</t>
    <rPh sb="0" eb="2">
      <t>ケッカ</t>
    </rPh>
    <phoneticPr fontId="6"/>
  </si>
  <si>
    <t>内容</t>
    <rPh sb="0" eb="2">
      <t>ナイヨウ</t>
    </rPh>
    <phoneticPr fontId="6"/>
  </si>
  <si>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7"/>
  </si>
  <si>
    <t>状態の把握の内容</t>
    <rPh sb="0" eb="2">
      <t>ジョウタイ</t>
    </rPh>
    <rPh sb="3" eb="5">
      <t>ハアク</t>
    </rPh>
    <rPh sb="6" eb="8">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</si>
  <si>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6"/>
  </si>
  <si>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7"/>
  </si>
  <si>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7"/>
  </si>
  <si>
    <t>対策履歴</t>
    <rPh sb="0" eb="2">
      <t>タイサク</t>
    </rPh>
    <rPh sb="2" eb="4">
      <t>リレキ</t>
    </rPh>
    <phoneticPr fontId="5"/>
  </si>
  <si>
    <r>
      <t xml:space="preserve">外力 </t>
    </r>
    <r>
      <rPr>
        <vertAlign val="superscript"/>
        <sz val="9"/>
        <rFont val="HGSｺﾞｼｯｸM"/>
        <family val="3"/>
        <charset val="128"/>
      </rPr>
      <t>注2</t>
    </r>
    <rPh sb="0" eb="2">
      <t>ガイリョク</t>
    </rPh>
    <rPh sb="3" eb="4">
      <t>チュウ</t>
    </rPh>
    <phoneticPr fontId="17"/>
  </si>
  <si>
    <t>年月日</t>
    <rPh sb="0" eb="2">
      <t>ネンゲツ</t>
    </rPh>
    <rPh sb="2" eb="3">
      <t>ニチ</t>
    </rPh>
    <phoneticPr fontId="6"/>
  </si>
  <si>
    <t>管理者名</t>
    <rPh sb="0" eb="3">
      <t>カンリシャ</t>
    </rPh>
    <rPh sb="3" eb="4">
      <t>メイ</t>
    </rPh>
    <phoneticPr fontId="5"/>
  </si>
  <si>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</si>
  <si>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■トンネル台帳  トンネル諸元、非常用施設諸元　【様式A-1】</t>
    <rPh sb="5" eb="7">
      <t>ダイチョウ</t>
    </rPh>
    <rPh sb="25" eb="27">
      <t>ヨウシキ</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</si>
  <si>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</si>
  <si>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</si>
  <si>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</si>
  <si>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</si>
  <si>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6"/>
  </si>
  <si>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</si>
  <si>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</si>
  <si>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対象箇所</t>
    <rPh sb="0" eb="2">
      <t>タイショウ</t>
    </rPh>
    <rPh sb="2" eb="4">
      <t>カショ</t>
    </rPh>
    <phoneticPr fontId="7"/>
  </si>
  <si>
    <t>内装板</t>
    <rPh sb="0" eb="2">
      <t>ナイソウ</t>
    </rPh>
    <rPh sb="2" eb="3">
      <t>イタ</t>
    </rPh>
    <phoneticPr fontId="7"/>
  </si>
  <si>
    <t>天井板</t>
    <rPh sb="0" eb="2">
      <t>テンジョウ</t>
    </rPh>
    <rPh sb="2" eb="3">
      <t>バン</t>
    </rPh>
    <phoneticPr fontId="7"/>
  </si>
  <si>
    <t>路面</t>
    <rPh sb="0" eb="2">
      <t>ロメン</t>
    </rPh>
    <phoneticPr fontId="7"/>
  </si>
  <si>
    <t>材質劣化</t>
    <rPh sb="0" eb="4">
      <t>ザイシツレッカ</t>
    </rPh>
    <phoneticPr fontId="7"/>
  </si>
  <si>
    <t>漏水</t>
    <rPh sb="0" eb="2">
      <t>ロウスイ</t>
    </rPh>
    <phoneticPr fontId="7"/>
  </si>
  <si>
    <t>有</t>
    <rPh sb="0" eb="1">
      <t>アリ</t>
    </rPh>
    <phoneticPr fontId="7"/>
  </si>
  <si>
    <t>その他</t>
    <rPh sb="2" eb="3">
      <t>タ</t>
    </rPh>
    <phoneticPr fontId="7"/>
  </si>
  <si>
    <t>外力</t>
    <rPh sb="0" eb="2">
      <t>ガイリョク</t>
    </rPh>
    <phoneticPr fontId="7"/>
  </si>
  <si>
    <t>Ⅰ</t>
    <phoneticPr fontId="7"/>
  </si>
  <si>
    <t>Ⅱa</t>
    <phoneticPr fontId="7"/>
  </si>
  <si>
    <t>Ⅱb</t>
    <phoneticPr fontId="7"/>
  </si>
  <si>
    <t>Ⅲ</t>
    <phoneticPr fontId="7"/>
  </si>
  <si>
    <t>Ⅳ</t>
    <phoneticPr fontId="7"/>
  </si>
  <si>
    <t>Ⅱ</t>
    <phoneticPr fontId="7"/>
  </si>
  <si>
    <t>側壁</t>
    <rPh sb="0" eb="2">
      <t>ソクヘキ</t>
    </rPh>
    <phoneticPr fontId="7"/>
  </si>
  <si>
    <t>車道側</t>
    <rPh sb="0" eb="2">
      <t>シャドウ</t>
    </rPh>
    <rPh sb="2" eb="3">
      <t>ガワ</t>
    </rPh>
    <phoneticPr fontId="7"/>
  </si>
  <si>
    <t>ダクト側</t>
    <rPh sb="3" eb="4">
      <t>ガワ</t>
    </rPh>
    <phoneticPr fontId="7"/>
  </si>
  <si>
    <t>車道</t>
    <rPh sb="0" eb="2">
      <t>シャドウ</t>
    </rPh>
    <phoneticPr fontId="7"/>
  </si>
  <si>
    <t>歩道</t>
    <rPh sb="0" eb="2">
      <t>ホドウ</t>
    </rPh>
    <phoneticPr fontId="7"/>
  </si>
  <si>
    <t>監査歩路</t>
    <rPh sb="0" eb="2">
      <t>カンサ</t>
    </rPh>
    <rPh sb="2" eb="3">
      <t>ホ</t>
    </rPh>
    <rPh sb="3" eb="4">
      <t>ロ</t>
    </rPh>
    <phoneticPr fontId="7"/>
  </si>
  <si>
    <t>側溝</t>
    <rPh sb="0" eb="2">
      <t>ソッコウ</t>
    </rPh>
    <phoneticPr fontId="7"/>
  </si>
  <si>
    <t>要</t>
    <rPh sb="0" eb="1">
      <t>ヨウ</t>
    </rPh>
    <phoneticPr fontId="7"/>
  </si>
  <si>
    <t>否</t>
    <rPh sb="0" eb="1">
      <t>ヒ</t>
    </rPh>
    <phoneticPr fontId="7"/>
  </si>
  <si>
    <t>済</t>
    <rPh sb="0" eb="1">
      <t>スミ</t>
    </rPh>
    <phoneticPr fontId="7"/>
  </si>
  <si>
    <t>未</t>
    <rPh sb="0" eb="1">
      <t>ミ</t>
    </rPh>
    <phoneticPr fontId="7"/>
  </si>
  <si>
    <t>継続</t>
    <rPh sb="0" eb="2">
      <t>ケイゾク</t>
    </rPh>
    <phoneticPr fontId="7"/>
  </si>
  <si>
    <t>要監視</t>
    <rPh sb="0" eb="1">
      <t>ヨウ</t>
    </rPh>
    <rPh sb="1" eb="3">
      <t>カンシ</t>
    </rPh>
    <phoneticPr fontId="7"/>
  </si>
  <si>
    <t>要対策</t>
    <rPh sb="0" eb="1">
      <t>ヨウ</t>
    </rPh>
    <rPh sb="1" eb="3">
      <t>タイサク</t>
    </rPh>
    <phoneticPr fontId="7"/>
  </si>
  <si>
    <t>施設の内訳</t>
    <rPh sb="0" eb="2">
      <t>シセツ</t>
    </rPh>
    <rPh sb="3" eb="5">
      <t>ウチワケ</t>
    </rPh>
    <phoneticPr fontId="7"/>
  </si>
  <si>
    <t>部位区分</t>
    <rPh sb="0" eb="2">
      <t>ブイ</t>
    </rPh>
    <rPh sb="2" eb="4">
      <t>クブン</t>
    </rPh>
    <phoneticPr fontId="7"/>
  </si>
  <si>
    <t>異常の種類</t>
    <rPh sb="0" eb="2">
      <t>イジョウ</t>
    </rPh>
    <rPh sb="3" eb="5">
      <t>シュルイ</t>
    </rPh>
    <phoneticPr fontId="7"/>
  </si>
  <si>
    <t>照明施設</t>
    <rPh sb="0" eb="2">
      <t>ショウメイ</t>
    </rPh>
    <rPh sb="2" eb="4">
      <t>シセツ</t>
    </rPh>
    <phoneticPr fontId="7"/>
  </si>
  <si>
    <t>換気施設</t>
    <rPh sb="0" eb="2">
      <t>カンキ</t>
    </rPh>
    <rPh sb="2" eb="4">
      <t>シセツ</t>
    </rPh>
    <phoneticPr fontId="7"/>
  </si>
  <si>
    <t>灯具</t>
    <rPh sb="0" eb="2">
      <t>トウグ</t>
    </rPh>
    <phoneticPr fontId="7"/>
  </si>
  <si>
    <t>ケーブル類</t>
    <rPh sb="4" eb="5">
      <t>ルイ</t>
    </rPh>
    <phoneticPr fontId="7"/>
  </si>
  <si>
    <t>ジェットファン</t>
    <phoneticPr fontId="7"/>
  </si>
  <si>
    <t>VI計</t>
    <rPh sb="2" eb="3">
      <t>ケイ</t>
    </rPh>
    <phoneticPr fontId="7"/>
  </si>
  <si>
    <t>CO計</t>
    <rPh sb="2" eb="3">
      <t>ケイ</t>
    </rPh>
    <phoneticPr fontId="7"/>
  </si>
  <si>
    <t>風向風速計</t>
    <rPh sb="0" eb="2">
      <t>フウコウ</t>
    </rPh>
    <rPh sb="2" eb="5">
      <t>フウソクケイ</t>
    </rPh>
    <phoneticPr fontId="7"/>
  </si>
  <si>
    <t>附属物本体</t>
    <rPh sb="0" eb="2">
      <t>フゾク</t>
    </rPh>
    <rPh sb="2" eb="3">
      <t>ブツ</t>
    </rPh>
    <rPh sb="3" eb="5">
      <t>ホンタイ</t>
    </rPh>
    <phoneticPr fontId="7"/>
  </si>
  <si>
    <t xml:space="preserve">異常判定区分 </t>
    <rPh sb="0" eb="2">
      <t>イジョウ</t>
    </rPh>
    <rPh sb="2" eb="4">
      <t>ハンテイ</t>
    </rPh>
    <rPh sb="4" eb="6">
      <t>クブン</t>
    </rPh>
    <phoneticPr fontId="7"/>
  </si>
  <si>
    <t>○</t>
    <phoneticPr fontId="7"/>
  </si>
  <si>
    <t>×</t>
    <phoneticPr fontId="7"/>
  </si>
  <si>
    <t>実施有無</t>
    <rPh sb="0" eb="2">
      <t>ジッシ</t>
    </rPh>
    <rPh sb="2" eb="4">
      <t>ウム</t>
    </rPh>
    <phoneticPr fontId="7"/>
  </si>
  <si>
    <t>未</t>
    <rPh sb="0" eb="1">
      <t>ミ</t>
    </rPh>
    <phoneticPr fontId="7"/>
  </si>
  <si>
    <t>済</t>
    <rPh sb="0" eb="1">
      <t>スミ</t>
    </rPh>
    <phoneticPr fontId="7"/>
  </si>
  <si>
    <t>継続</t>
    <rPh sb="0" eb="2">
      <t>ケイゾク</t>
    </rPh>
    <phoneticPr fontId="7"/>
  </si>
  <si>
    <t>点検様式作成フロ-</t>
    <rPh sb="0" eb="2">
      <t>テンケン</t>
    </rPh>
    <rPh sb="2" eb="4">
      <t>ヨウシキ</t>
    </rPh>
    <rPh sb="4" eb="6">
      <t>サクセイ</t>
    </rPh>
    <phoneticPr fontId="7"/>
  </si>
  <si>
    <t>変状面積算出方法</t>
    <rPh sb="0" eb="2">
      <t>ヘンジョウ</t>
    </rPh>
    <rPh sb="2" eb="4">
      <t>メンセキ</t>
    </rPh>
    <rPh sb="4" eb="6">
      <t>サンシュツ</t>
    </rPh>
    <rPh sb="6" eb="8">
      <t>ホウホウ</t>
    </rPh>
    <phoneticPr fontId="7"/>
  </si>
  <si>
    <t>作成フロー図</t>
    <rPh sb="0" eb="2">
      <t>サクセイ</t>
    </rPh>
    <rPh sb="5" eb="6">
      <t>ズ</t>
    </rPh>
    <phoneticPr fontId="7"/>
  </si>
  <si>
    <t>点検調書作成手順</t>
    <rPh sb="0" eb="2">
      <t>テンケン</t>
    </rPh>
    <rPh sb="2" eb="4">
      <t>チョウショ</t>
    </rPh>
    <rPh sb="4" eb="6">
      <t>サクセイ</t>
    </rPh>
    <rPh sb="6" eb="8">
      <t>テジュン</t>
    </rPh>
    <phoneticPr fontId="7"/>
  </si>
  <si>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</si>
  <si>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7"/>
  </si>
  <si>
    <t>③様式D-1-1、様式D-1-2</t>
    <rPh sb="1" eb="3">
      <t>ヨウシキ</t>
    </rPh>
    <rPh sb="9" eb="11">
      <t>ヨウシキ</t>
    </rPh>
    <phoneticPr fontId="7"/>
  </si>
  <si>
    <t>④様式B</t>
    <rPh sb="1" eb="3">
      <t>ヨウシキ</t>
    </rPh>
    <phoneticPr fontId="7"/>
  </si>
  <si>
    <t>⑤様式D-3</t>
    <rPh sb="1" eb="3">
      <t>ヨウシキ</t>
    </rPh>
    <phoneticPr fontId="7"/>
  </si>
  <si>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7"/>
  </si>
  <si>
    <t>注2）材料劣化による：打音異常</t>
    <rPh sb="0" eb="1">
      <t>チュウ</t>
    </rPh>
    <rPh sb="3" eb="7">
      <t>ザイリョウレッカ</t>
    </rPh>
    <rPh sb="11" eb="13">
      <t>ダオン</t>
    </rPh>
    <rPh sb="13" eb="15">
      <t>イジョウ</t>
    </rPh>
    <phoneticPr fontId="7"/>
  </si>
  <si>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7"/>
  </si>
  <si>
    <t>　　　例）ひび割れ：長さ（L）×最大ひび割れ幅（t）を記録する。　　
　　　　　変形，移動，沈下：数値的な記載が可能な場合のみ記載する。</t>
    <rPh sb="3" eb="4">
      <t>レイ</t>
    </rPh>
    <phoneticPr fontId="7"/>
  </si>
  <si>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</si>
  <si>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</si>
  <si>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</si>
  <si>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</si>
  <si>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</si>
  <si>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</si>
  <si>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</si>
  <si>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</si>
  <si>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</si>
  <si>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</si>
  <si>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【健全性判定集計表】</t>
    <phoneticPr fontId="6"/>
  </si>
  <si>
    <t>スパン長</t>
    <rPh sb="3" eb="4">
      <t>ナガ</t>
    </rPh>
    <phoneticPr fontId="6"/>
  </si>
  <si>
    <t>応急措置前の判定</t>
    <rPh sb="0" eb="2">
      <t>オウキュウ</t>
    </rPh>
    <rPh sb="2" eb="4">
      <t>ソチ</t>
    </rPh>
    <rPh sb="4" eb="5">
      <t>マエ</t>
    </rPh>
    <rPh sb="6" eb="8">
      <t>ハンテイ</t>
    </rPh>
    <phoneticPr fontId="6"/>
  </si>
  <si>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6"/>
  </si>
  <si>
    <r>
      <t>備考</t>
    </r>
    <r>
      <rPr>
        <vertAlign val="superscript"/>
        <sz val="9"/>
        <rFont val="HGSｺﾞｼｯｸM"/>
        <family val="3"/>
        <charset val="128"/>
      </rPr>
      <t>注2</t>
    </r>
    <rPh sb="0" eb="2">
      <t>ビコウ</t>
    </rPh>
    <rPh sb="2" eb="3">
      <t>チュウ</t>
    </rPh>
    <phoneticPr fontId="6"/>
  </si>
  <si>
    <t>変状番号</t>
    <rPh sb="0" eb="2">
      <t>ヘンジョウ</t>
    </rPh>
    <rPh sb="2" eb="4">
      <t>バンゴウ</t>
    </rPh>
    <phoneticPr fontId="6"/>
  </si>
  <si>
    <t>変状区分</t>
    <rPh sb="0" eb="2">
      <t>ヘンジョウ</t>
    </rPh>
    <rPh sb="2" eb="4">
      <t>クブン</t>
    </rPh>
    <phoneticPr fontId="6"/>
  </si>
  <si>
    <r>
      <t>外力</t>
    </r>
    <r>
      <rPr>
        <vertAlign val="superscript"/>
        <sz val="9"/>
        <rFont val="HGSｺﾞｼｯｸM"/>
        <family val="3"/>
        <charset val="128"/>
      </rPr>
      <t>注1</t>
    </r>
    <rPh sb="0" eb="2">
      <t>ガイリョク</t>
    </rPh>
    <rPh sb="2" eb="3">
      <t>チュウ</t>
    </rPh>
    <phoneticPr fontId="6"/>
  </si>
  <si>
    <r>
      <t>材質劣化</t>
    </r>
    <r>
      <rPr>
        <vertAlign val="superscript"/>
        <sz val="9"/>
        <rFont val="HGSｺﾞｼｯｸM"/>
        <family val="3"/>
        <charset val="128"/>
      </rPr>
      <t>注1</t>
    </r>
    <rPh sb="0" eb="2">
      <t>ザイシツ</t>
    </rPh>
    <rPh sb="2" eb="4">
      <t>レッカ</t>
    </rPh>
    <rPh sb="4" eb="5">
      <t>チュウ</t>
    </rPh>
    <phoneticPr fontId="6"/>
  </si>
  <si>
    <r>
      <t>漏水</t>
    </r>
    <r>
      <rPr>
        <vertAlign val="superscript"/>
        <sz val="9"/>
        <rFont val="HGSｺﾞｼｯｸM"/>
        <family val="3"/>
        <charset val="128"/>
      </rPr>
      <t>注1</t>
    </r>
    <rPh sb="0" eb="2">
      <t>ロウスイ</t>
    </rPh>
    <rPh sb="2" eb="3">
      <t>チュウ</t>
    </rPh>
    <phoneticPr fontId="6"/>
  </si>
  <si>
    <t>Ⅱa</t>
    <phoneticPr fontId="6"/>
  </si>
  <si>
    <t>Ⅱb</t>
    <phoneticPr fontId="6"/>
  </si>
  <si>
    <t>－</t>
    <phoneticPr fontId="6"/>
  </si>
  <si>
    <t>対策区分の
判定結果</t>
    <rPh sb="0" eb="2">
      <t>タイサク</t>
    </rPh>
    <rPh sb="2" eb="4">
      <t>クブン</t>
    </rPh>
    <rPh sb="6" eb="8">
      <t>ハンテイ</t>
    </rPh>
    <rPh sb="8" eb="10">
      <t>ケッカ</t>
    </rPh>
    <phoneticPr fontId="6"/>
  </si>
  <si>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6"/>
  </si>
  <si>
    <t>※4：本様式は覆工スパン毎に作成すること。</t>
    <rPh sb="3" eb="4">
      <t>ホン</t>
    </rPh>
    <rPh sb="4" eb="6">
      <t>ヨウシキ</t>
    </rPh>
    <rPh sb="7" eb="9">
      <t>フッコウ</t>
    </rPh>
    <rPh sb="12" eb="13">
      <t>ゴト</t>
    </rPh>
    <rPh sb="14" eb="16">
      <t>サクセイ</t>
    </rPh>
    <phoneticPr fontId="6"/>
  </si>
  <si>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6"/>
  </si>
  <si>
    <t>非常用施設</t>
    <rPh sb="0" eb="3">
      <t>ヒジョウヨウ</t>
    </rPh>
    <rPh sb="3" eb="5">
      <t>シセツ</t>
    </rPh>
    <phoneticPr fontId="7"/>
  </si>
  <si>
    <t>取付部材</t>
    <rPh sb="0" eb="1">
      <t>ト</t>
    </rPh>
    <rPh sb="1" eb="2">
      <t>ツ</t>
    </rPh>
    <rPh sb="2" eb="4">
      <t>ブザイ</t>
    </rPh>
    <phoneticPr fontId="7"/>
  </si>
  <si>
    <t>側壁（右側）</t>
    <rPh sb="0" eb="2">
      <t>ソクヘキ</t>
    </rPh>
    <rPh sb="3" eb="5">
      <t>ミギガワ</t>
    </rPh>
    <phoneticPr fontId="7"/>
  </si>
  <si>
    <t>側壁（左側）</t>
    <rPh sb="0" eb="2">
      <t>ソクヘキ</t>
    </rPh>
    <rPh sb="3" eb="5">
      <t>ヒダリガワ</t>
    </rPh>
    <phoneticPr fontId="7"/>
  </si>
  <si>
    <t>アーチ（右側）</t>
    <rPh sb="4" eb="6">
      <t>ミギガワ</t>
    </rPh>
    <phoneticPr fontId="7"/>
  </si>
  <si>
    <t>アーチ（左側）</t>
    <rPh sb="4" eb="5">
      <t>ヒダリ</t>
    </rPh>
    <rPh sb="5" eb="6">
      <t>ガワ</t>
    </rPh>
    <phoneticPr fontId="7"/>
  </si>
  <si>
    <t>アーチ（天端）</t>
    <rPh sb="4" eb="5">
      <t>テン</t>
    </rPh>
    <rPh sb="5" eb="6">
      <t>タン</t>
    </rPh>
    <phoneticPr fontId="7"/>
  </si>
  <si>
    <t>アーチ（全周）</t>
    <rPh sb="4" eb="6">
      <t>ゼンシュウ</t>
    </rPh>
    <phoneticPr fontId="7"/>
  </si>
  <si>
    <t>横断目地（右側）</t>
    <rPh sb="0" eb="2">
      <t>オウダン</t>
    </rPh>
    <rPh sb="2" eb="4">
      <t>メジ</t>
    </rPh>
    <rPh sb="5" eb="7">
      <t>ミギガワ</t>
    </rPh>
    <phoneticPr fontId="7"/>
  </si>
  <si>
    <t>横断目地（左側）</t>
    <rPh sb="0" eb="2">
      <t>オウダン</t>
    </rPh>
    <rPh sb="2" eb="4">
      <t>メジ</t>
    </rPh>
    <rPh sb="5" eb="7">
      <t>ヒダリガワ</t>
    </rPh>
    <phoneticPr fontId="7"/>
  </si>
  <si>
    <t>横断目地（天端）</t>
    <rPh sb="0" eb="2">
      <t>オウダン</t>
    </rPh>
    <rPh sb="2" eb="4">
      <t>メジ</t>
    </rPh>
    <rPh sb="5" eb="6">
      <t>テン</t>
    </rPh>
    <rPh sb="6" eb="7">
      <t>タン</t>
    </rPh>
    <phoneticPr fontId="7"/>
  </si>
  <si>
    <t>横断目地（全周）</t>
    <rPh sb="0" eb="2">
      <t>オウダン</t>
    </rPh>
    <rPh sb="2" eb="4">
      <t>メジ</t>
    </rPh>
    <rPh sb="5" eb="7">
      <t>ゼンシュウ</t>
    </rPh>
    <phoneticPr fontId="7"/>
  </si>
  <si>
    <t>水平打ち継ぎ目（右側）</t>
    <rPh sb="0" eb="2">
      <t>スイヘイ</t>
    </rPh>
    <rPh sb="2" eb="3">
      <t>ウ</t>
    </rPh>
    <rPh sb="4" eb="5">
      <t>ツ</t>
    </rPh>
    <rPh sb="6" eb="7">
      <t>メ</t>
    </rPh>
    <rPh sb="8" eb="10">
      <t>ミギガワ</t>
    </rPh>
    <phoneticPr fontId="7"/>
  </si>
  <si>
    <t>水平打ち継ぎ目（左側）</t>
    <rPh sb="0" eb="2">
      <t>スイヘイ</t>
    </rPh>
    <rPh sb="2" eb="3">
      <t>ウ</t>
    </rPh>
    <rPh sb="4" eb="5">
      <t>ツ</t>
    </rPh>
    <rPh sb="6" eb="7">
      <t>メ</t>
    </rPh>
    <rPh sb="8" eb="10">
      <t>ヒダリガワ</t>
    </rPh>
    <phoneticPr fontId="7"/>
  </si>
  <si>
    <t>面壁・妻壁等</t>
    <rPh sb="0" eb="2">
      <t>メンペキ</t>
    </rPh>
    <rPh sb="3" eb="4">
      <t>ツマ</t>
    </rPh>
    <rPh sb="4" eb="5">
      <t>カベ</t>
    </rPh>
    <rPh sb="5" eb="6">
      <t>トウ</t>
    </rPh>
    <phoneticPr fontId="7"/>
  </si>
  <si>
    <t>トンネルの分類</t>
    <rPh sb="5" eb="7">
      <t>ブンルイ</t>
    </rPh>
    <phoneticPr fontId="7"/>
  </si>
  <si>
    <t>陸上トンネル（掘進工法）</t>
    <rPh sb="0" eb="2">
      <t>リクジョウ</t>
    </rPh>
    <rPh sb="7" eb="9">
      <t>クッシン</t>
    </rPh>
    <rPh sb="9" eb="11">
      <t>コウホウ</t>
    </rPh>
    <phoneticPr fontId="7"/>
  </si>
  <si>
    <t>陸上トンネル（開削工法）</t>
    <rPh sb="0" eb="2">
      <t>リクジョウ</t>
    </rPh>
    <rPh sb="7" eb="9">
      <t>カイサク</t>
    </rPh>
    <rPh sb="9" eb="11">
      <t>コウホウ</t>
    </rPh>
    <phoneticPr fontId="7"/>
  </si>
  <si>
    <t>陸上トンネル（その他）</t>
    <rPh sb="0" eb="2">
      <t>リクジョウ</t>
    </rPh>
    <rPh sb="9" eb="10">
      <t>タ</t>
    </rPh>
    <phoneticPr fontId="7"/>
  </si>
  <si>
    <t>水底トンネル（掘進工法）</t>
    <rPh sb="0" eb="2">
      <t>スイテイ</t>
    </rPh>
    <rPh sb="7" eb="9">
      <t>クッシン</t>
    </rPh>
    <rPh sb="9" eb="11">
      <t>コウホウ</t>
    </rPh>
    <phoneticPr fontId="7"/>
  </si>
  <si>
    <t>水底トンネル（開削工法）</t>
    <rPh sb="0" eb="2">
      <t>スイテイ</t>
    </rPh>
    <rPh sb="7" eb="9">
      <t>カイサク</t>
    </rPh>
    <rPh sb="9" eb="11">
      <t>コウホウ</t>
    </rPh>
    <phoneticPr fontId="7"/>
  </si>
  <si>
    <t>水底トンネル（沈埋工法）</t>
    <rPh sb="0" eb="2">
      <t>スイテイ</t>
    </rPh>
    <rPh sb="7" eb="9">
      <t>チンマイ</t>
    </rPh>
    <rPh sb="9" eb="11">
      <t>コウホウ</t>
    </rPh>
    <phoneticPr fontId="7"/>
  </si>
  <si>
    <t>水底トンネル（その他）</t>
    <rPh sb="0" eb="2">
      <t>スイテイ</t>
    </rPh>
    <rPh sb="9" eb="10">
      <t>タ</t>
    </rPh>
    <phoneticPr fontId="7"/>
  </si>
  <si>
    <t>山岳トンネル工法（NATM）</t>
    <rPh sb="0" eb="2">
      <t>サンガク</t>
    </rPh>
    <rPh sb="6" eb="8">
      <t>コウホウ</t>
    </rPh>
    <phoneticPr fontId="7"/>
  </si>
  <si>
    <t>矢板工法</t>
    <rPh sb="0" eb="2">
      <t>ヤイタ</t>
    </rPh>
    <rPh sb="2" eb="4">
      <t>コウホウ</t>
    </rPh>
    <phoneticPr fontId="7"/>
  </si>
  <si>
    <t>開削工法</t>
    <rPh sb="0" eb="2">
      <t>カイサク</t>
    </rPh>
    <rPh sb="2" eb="4">
      <t>コウホウ</t>
    </rPh>
    <phoneticPr fontId="7"/>
  </si>
  <si>
    <t>シールド工法</t>
    <rPh sb="4" eb="6">
      <t>コウホウ</t>
    </rPh>
    <phoneticPr fontId="7"/>
  </si>
  <si>
    <t>無</t>
    <rPh sb="0" eb="1">
      <t>ナシ</t>
    </rPh>
    <phoneticPr fontId="7"/>
  </si>
  <si>
    <t>様式A～B</t>
    <rPh sb="0" eb="2">
      <t>ヨウシキ</t>
    </rPh>
    <phoneticPr fontId="7"/>
  </si>
  <si>
    <t>－</t>
    <phoneticPr fontId="7"/>
  </si>
  <si>
    <t>その他施設</t>
    <rPh sb="2" eb="3">
      <t>タ</t>
    </rPh>
    <rPh sb="3" eb="5">
      <t>シセツ</t>
    </rPh>
    <phoneticPr fontId="7"/>
  </si>
  <si>
    <t>様式C-1-1(本体工)、C-2、D-1-1、D-3</t>
    <rPh sb="0" eb="2">
      <t>ヨウシキ</t>
    </rPh>
    <rPh sb="8" eb="11">
      <t>ホンタイコウ</t>
    </rPh>
    <phoneticPr fontId="7"/>
  </si>
  <si>
    <t>ファイル作成にあたって</t>
    <rPh sb="4" eb="6">
      <t>サクセイ</t>
    </rPh>
    <phoneticPr fontId="7"/>
  </si>
  <si>
    <t>様式C-1-2（附属物）、D-1-2</t>
    <rPh sb="0" eb="2">
      <t>ヨウシキ</t>
    </rPh>
    <rPh sb="8" eb="10">
      <t>フゾク</t>
    </rPh>
    <rPh sb="10" eb="11">
      <t>ブツ</t>
    </rPh>
    <phoneticPr fontId="7"/>
  </si>
  <si>
    <t>前回定期点検時の状態</t>
    <rPh sb="0" eb="2">
      <t>ゼンカイ</t>
    </rPh>
    <rPh sb="6" eb="7">
      <t>ジ</t>
    </rPh>
    <rPh sb="8" eb="10">
      <t>ジョウタイ</t>
    </rPh>
    <phoneticPr fontId="5"/>
  </si>
  <si>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7"/>
  </si>
  <si>
    <t>※　数が多い場合は、適時、表の行を増やすこと。</t>
    <phoneticPr fontId="7"/>
  </si>
  <si>
    <t>※　行が不足する場合は、適時、表の行を増やすこと。</t>
    <rPh sb="2" eb="3">
      <t>ギョウ</t>
    </rPh>
    <rPh sb="4" eb="6">
      <t>フソク</t>
    </rPh>
    <rPh sb="8" eb="10">
      <t>バアイ</t>
    </rPh>
    <phoneticPr fontId="7"/>
  </si>
  <si>
    <r>
      <t>②様式</t>
    </r>
    <r>
      <rPr>
        <sz val="11"/>
        <color theme="1"/>
        <rFont val="ＭＳ Ｐゴシック"/>
        <family val="3"/>
        <charset val="128"/>
        <scheme val="minor"/>
      </rPr>
      <t>D-2-1、様式D-2-1´</t>
    </r>
    <rPh sb="1" eb="3">
      <t>ヨウシキ</t>
    </rPh>
    <rPh sb="9" eb="11">
      <t>ヨウシキ</t>
    </rPh>
    <phoneticPr fontId="7"/>
  </si>
  <si>
    <t>幅員</t>
    <rPh sb="0" eb="2">
      <t>フクイン</t>
    </rPh>
    <phoneticPr fontId="6"/>
  </si>
  <si>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7"/>
  </si>
  <si>
    <t>集計
判定
診断</t>
    <rPh sb="0" eb="2">
      <t>シュウケイ</t>
    </rPh>
    <rPh sb="3" eb="5">
      <t>ハンテイ</t>
    </rPh>
    <rPh sb="6" eb="8">
      <t>シンダン</t>
    </rPh>
    <phoneticPr fontId="6"/>
  </si>
  <si>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</si>
  <si>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</si>
  <si>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</si>
  <si>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</si>
  <si>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</si>
  <si>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</si>
  <si>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</si>
  <si>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</si>
  <si>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</si>
  <si>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</si>
  <si>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</si>
  <si>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</si>
  <si>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</si>
  <si>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</si>
  <si>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</si>
  <si>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</si>
  <si>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</si>
  <si>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</si>
  <si>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</si>
  <si>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</si>
  <si>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7"/>
  </si>
  <si>
    <t>変状の発生範囲及び規模</t>
    <rPh sb="0" eb="2">
      <t>ヘンジョウ</t>
    </rPh>
    <rPh sb="3" eb="5">
      <t>ハッセイ</t>
    </rPh>
    <rPh sb="5" eb="7">
      <t>ハンイ</t>
    </rPh>
    <rPh sb="7" eb="8">
      <t>オヨ</t>
    </rPh>
    <rPh sb="9" eb="11">
      <t>キボ</t>
    </rPh>
    <phoneticPr fontId="7"/>
  </si>
  <si>
    <t>メモ</t>
    <phoneticPr fontId="7"/>
  </si>
  <si>
    <t>延長
（ｍ）</t>
    <rPh sb="0" eb="2">
      <t>エンチョウ</t>
    </rPh>
    <phoneticPr fontId="7"/>
  </si>
  <si>
    <t>番号</t>
    <rPh sb="0" eb="2">
      <t>バンゴウ</t>
    </rPh>
    <phoneticPr fontId="7"/>
  </si>
  <si>
    <t>覆工スパン</t>
    <rPh sb="0" eb="2">
      <t>フッコウ</t>
    </rPh>
    <phoneticPr fontId="17"/>
  </si>
  <si>
    <t>定期点検
年月日</t>
    <phoneticPr fontId="7"/>
  </si>
  <si>
    <t>（以下、印刷不要）</t>
    <rPh sb="1" eb="3">
      <t>イカ</t>
    </rPh>
    <rPh sb="4" eb="6">
      <t>インサツ</t>
    </rPh>
    <rPh sb="6" eb="8">
      <t>フヨウ</t>
    </rPh>
    <phoneticPr fontId="6"/>
  </si>
  <si>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</si>
  <si>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7"/>
  </si>
  <si>
    <r>
      <t>対策区分の判定</t>
    </r>
    <r>
      <rPr>
        <vertAlign val="superscript"/>
        <sz val="9"/>
        <rFont val="HGSｺﾞｼｯｸM"/>
        <family val="3"/>
        <charset val="128"/>
      </rPr>
      <t>※1</t>
    </r>
    <rPh sb="0" eb="2">
      <t>タイサク</t>
    </rPh>
    <rPh sb="2" eb="4">
      <t>クブン</t>
    </rPh>
    <rPh sb="5" eb="7">
      <t>ハンテイ</t>
    </rPh>
    <phoneticPr fontId="17"/>
  </si>
  <si>
    <t>対策区分</t>
    <rPh sb="0" eb="2">
      <t>タイサク</t>
    </rPh>
    <rPh sb="2" eb="4">
      <t>クブン</t>
    </rPh>
    <phoneticPr fontId="5"/>
  </si>
  <si>
    <t>【覆工スパン毎の変状数,  変状規模】</t>
    <phoneticPr fontId="17"/>
  </si>
  <si>
    <t>✕</t>
    <phoneticPr fontId="17"/>
  </si>
  <si>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6"/>
  </si>
  <si>
    <t>定期点検年月日</t>
    <phoneticPr fontId="17"/>
  </si>
  <si>
    <t>施設ID</t>
    <rPh sb="0" eb="2">
      <t>シセツ</t>
    </rPh>
    <phoneticPr fontId="5"/>
  </si>
  <si>
    <t>路線名</t>
    <phoneticPr fontId="17"/>
  </si>
  <si>
    <t>管理者名</t>
    <phoneticPr fontId="17"/>
  </si>
  <si>
    <t>定期点検実施者</t>
    <phoneticPr fontId="17"/>
  </si>
  <si>
    <t>起点</t>
    <rPh sb="0" eb="2">
      <t>キテン</t>
    </rPh>
    <phoneticPr fontId="17"/>
  </si>
  <si>
    <t>緯度</t>
    <rPh sb="0" eb="2">
      <t>イド</t>
    </rPh>
    <phoneticPr fontId="17"/>
  </si>
  <si>
    <t>経度</t>
    <rPh sb="0" eb="2">
      <t>ケイド</t>
    </rPh>
    <phoneticPr fontId="17"/>
  </si>
  <si>
    <t>トンネル工法</t>
    <rPh sb="4" eb="6">
      <t>コウホウ</t>
    </rPh>
    <phoneticPr fontId="17"/>
  </si>
  <si>
    <t>終点</t>
    <rPh sb="0" eb="2">
      <t>シュウテン</t>
    </rPh>
    <phoneticPr fontId="17"/>
  </si>
  <si>
    <t>建設年度</t>
    <rPh sb="0" eb="2">
      <t>ケンセツ</t>
    </rPh>
    <rPh sb="2" eb="4">
      <t>ネンド</t>
    </rPh>
    <phoneticPr fontId="6"/>
  </si>
  <si>
    <t>トンネル毎
の健全性の
診断の区分</t>
    <rPh sb="12" eb="14">
      <t>シンダン</t>
    </rPh>
    <rPh sb="15" eb="17">
      <t>クブン</t>
    </rPh>
    <phoneticPr fontId="17"/>
  </si>
  <si>
    <t>変状・異常
箇所数合計</t>
    <phoneticPr fontId="17"/>
  </si>
  <si>
    <t>トンネル本体工</t>
    <phoneticPr fontId="17"/>
  </si>
  <si>
    <t>附属物等
の取付状態</t>
    <phoneticPr fontId="17"/>
  </si>
  <si>
    <t>◯
（応急措置後)</t>
    <phoneticPr fontId="17"/>
  </si>
  <si>
    <t>注１：本位置図は、見下げた状態で記載すること。
注２：覆工スパン番号は横断目地毎(矢板工法の場合は上半アーチの
　　　横断目地毎)に設定すること。</t>
    <phoneticPr fontId="17"/>
  </si>
  <si>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7"/>
  </si>
  <si>
    <t>※1　トンネル本体工の変状数は、材質劣化、漏水に起因するものは変状単位で、外力に起因するものはスパン単位で計上すること。</t>
    <rPh sb="7" eb="10">
      <t>ホンタイコウ</t>
    </rPh>
    <phoneticPr fontId="6"/>
  </si>
  <si>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6"/>
  </si>
  <si>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6"/>
  </si>
  <si>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</si>
  <si>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</si>
  <si>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施設ID</t>
    <rPh sb="0" eb="2">
      <t>シセツ</t>
    </rPh>
    <phoneticPr fontId="7"/>
  </si>
  <si>
    <t>自専道
or
一般道</t>
    <rPh sb="0" eb="1">
      <t>ジ</t>
    </rPh>
    <rPh sb="1" eb="2">
      <t>セン</t>
    </rPh>
    <rPh sb="2" eb="3">
      <t>ドウ</t>
    </rPh>
    <rPh sb="7" eb="10">
      <t>イッパンドウ</t>
    </rPh>
    <phoneticPr fontId="5"/>
  </si>
  <si>
    <t>前回変状の発生範囲及び規模</t>
    <rPh sb="0" eb="2">
      <t>ゼンカイ</t>
    </rPh>
    <rPh sb="2" eb="4">
      <t>ヘンジョウ</t>
    </rPh>
    <rPh sb="5" eb="9">
      <t>ハッセイハンイ</t>
    </rPh>
    <rPh sb="9" eb="10">
      <t>オヨ</t>
    </rPh>
    <rPh sb="11" eb="13">
      <t>キボ</t>
    </rPh>
    <phoneticPr fontId="7"/>
  </si>
  <si>
    <t>道路トンネルの健全性の診断の区分の所見</t>
    <rPh sb="0" eb="2">
      <t>ドウロ</t>
    </rPh>
    <rPh sb="7" eb="10">
      <t>ケンゼンセイ</t>
    </rPh>
    <rPh sb="11" eb="13">
      <t>シンダン</t>
    </rPh>
    <rPh sb="14" eb="16">
      <t>クブン</t>
    </rPh>
    <rPh sb="17" eb="19">
      <t>ショケン</t>
    </rPh>
    <phoneticPr fontId="7"/>
  </si>
  <si>
    <t>前回定期点検時の判定</t>
    <rPh sb="0" eb="2">
      <t>ゼンカイ</t>
    </rPh>
    <rPh sb="6" eb="7">
      <t>ジ</t>
    </rPh>
    <rPh sb="8" eb="10">
      <t>ハンテイ</t>
    </rPh>
    <phoneticPr fontId="6"/>
  </si>
  <si>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6"/>
  </si>
  <si>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17"/>
  </si>
  <si>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6"/>
  </si>
  <si>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6"/>
  </si>
  <si>
    <t>前回定期点検時の変状の発生範囲及び規模</t>
    <rPh sb="2" eb="4">
      <t>テイキ</t>
    </rPh>
    <rPh sb="4" eb="6">
      <t>テンケン</t>
    </rPh>
    <rPh sb="6" eb="7">
      <t>ジ</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</si>
  <si>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6"/>
  </si>
  <si>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6"/>
  </si>
  <si>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6"/>
  </si>
  <si>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6"/>
  </si>
  <si>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</si>
  <si>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17"/>
  </si>
  <si>
    <t>定期点検実施者</t>
    <rPh sb="0" eb="2">
      <t>テイキ</t>
    </rPh>
    <rPh sb="2" eb="4">
      <t>テンケン</t>
    </rPh>
    <rPh sb="4" eb="7">
      <t>ジッシシャ</t>
    </rPh>
    <phoneticPr fontId="5"/>
  </si>
  <si>
    <t>定期点検実施者</t>
    <rPh sb="4" eb="6">
      <t>ジッシ</t>
    </rPh>
    <rPh sb="6" eb="7">
      <t>シャ</t>
    </rPh>
    <phoneticPr fontId="5"/>
  </si>
  <si>
    <t>定期点検実施者</t>
    <rPh sb="4" eb="7">
      <t>ジッシシャ</t>
    </rPh>
    <phoneticPr fontId="5"/>
  </si>
  <si>
    <t>定期点検実施者</t>
    <rPh sb="4" eb="6">
      <t>ジッシ</t>
    </rPh>
    <phoneticPr fontId="7"/>
  </si>
  <si>
    <t>覆工スパン単位の
健全性の
診断の区分</t>
    <rPh sb="9" eb="12">
      <t>ケンゼンセイ</t>
    </rPh>
    <rPh sb="14" eb="16">
      <t>シンダン</t>
    </rPh>
    <phoneticPr fontId="7"/>
  </si>
  <si>
    <t>健全性の診断の
区分</t>
    <rPh sb="4" eb="6">
      <t>シンダン</t>
    </rPh>
    <rPh sb="8" eb="10">
      <t>クブン</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</si>
  <si>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</si>
  <si>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7"/>
  </si>
  <si>
    <t>※１：本様式は様式D‐3の集計結果を掲載すること。</t>
    <rPh sb="3" eb="4">
      <t>ホン</t>
    </rPh>
    <rPh sb="4" eb="6">
      <t>ヨウシキ</t>
    </rPh>
    <rPh sb="7" eb="9">
      <t>ヨウシキ</t>
    </rPh>
    <rPh sb="13" eb="15">
      <t>シュウケイ</t>
    </rPh>
    <rPh sb="15" eb="17">
      <t>ケッカ</t>
    </rPh>
    <rPh sb="18" eb="20">
      <t>ケイサイ</t>
    </rPh>
    <phoneticPr fontId="17"/>
  </si>
  <si>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7"/>
  </si>
  <si>
    <t>不明</t>
    <rPh sb="0" eb="2">
      <t>フメイ</t>
    </rPh>
    <phoneticPr fontId="7"/>
  </si>
  <si>
    <t>一次</t>
    <rPh sb="0" eb="2">
      <t>イチジ</t>
    </rPh>
    <phoneticPr fontId="7"/>
  </si>
  <si>
    <t>二次</t>
    <rPh sb="0" eb="2">
      <t>ニジ</t>
    </rPh>
    <phoneticPr fontId="7"/>
  </si>
  <si>
    <t>三次</t>
    <rPh sb="0" eb="2">
      <t>サンジ</t>
    </rPh>
    <phoneticPr fontId="7"/>
  </si>
  <si>
    <t>市町村指定</t>
    <rPh sb="0" eb="5">
      <t>シチョウソンシテイ</t>
    </rPh>
    <phoneticPr fontId="7"/>
  </si>
  <si>
    <t>指定なし</t>
    <rPh sb="0" eb="2">
      <t>シテイ</t>
    </rPh>
    <phoneticPr fontId="7"/>
  </si>
  <si>
    <t>自専道</t>
    <phoneticPr fontId="7"/>
  </si>
  <si>
    <t>一般道</t>
    <phoneticPr fontId="7"/>
  </si>
  <si>
    <t>坑門</t>
    <rPh sb="0" eb="2">
      <t>コウモン</t>
    </rPh>
    <phoneticPr fontId="7"/>
  </si>
  <si>
    <t>覆工</t>
    <rPh sb="0" eb="2">
      <t>フッコウ</t>
    </rPh>
    <phoneticPr fontId="7"/>
  </si>
  <si>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</si>
  <si>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</si>
  <si>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</si>
  <si>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</si>
  <si>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</si>
  <si>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</si>
  <si>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</si>
  <si>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</si>
  <si>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</si>
  <si>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</si>
  <si>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</si>
  <si>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</si>
  <si>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</si>
  <si>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</si>
  <si>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</si>
  <si>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</si>
  <si>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</si>
  <si>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</si>
  <si>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</si>
  <si>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</si>
  <si>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</si>
  <si>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</si>
  <si>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</si>
  <si>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</si>
  <si>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7"/>
  </si>
  <si>
    <t>点 滅 灯</t>
    <phoneticPr fontId="7"/>
  </si>
  <si>
    <t>トンネル工法</t>
  </si>
  <si>
    <t>自専道or一般道</t>
  </si>
  <si>
    <t>緊急輸送路</t>
  </si>
  <si>
    <t>代替路</t>
  </si>
  <si>
    <t>様式F用→</t>
    <rPh sb="0" eb="2">
      <t>ヨウシキ</t>
    </rPh>
    <rPh sb="3" eb="4">
      <t>ヨウ</t>
    </rPh>
    <phoneticPr fontId="6"/>
  </si>
  <si>
    <t>対策区分の判定</t>
    <rPh sb="0" eb="2">
      <t>タイサク</t>
    </rPh>
    <rPh sb="2" eb="4">
      <t>クブン</t>
    </rPh>
    <rPh sb="5" eb="7">
      <t>ハンテイ</t>
    </rPh>
    <phoneticPr fontId="17"/>
  </si>
  <si>
    <t>一般道</t>
  </si>
  <si>
    <t>Ⅰ</t>
  </si>
  <si>
    <t>余 白</t>
    <rPh sb="0" eb="1">
      <t>ヨ</t>
    </rPh>
    <rPh sb="2" eb="3">
      <t>シロ</t>
    </rPh>
    <phoneticPr fontId="7"/>
  </si>
  <si>
    <t>余 白</t>
    <phoneticPr fontId="7"/>
  </si>
  <si>
    <t>現場点検作業を実施し，近接目視点検で確認した変状状況や補修履歴を忠実に変状展開図に転記する。</t>
    <phoneticPr fontId="7"/>
  </si>
  <si>
    <t>変状展開図や撮影した写真等をもとに，対象トンネルの対策区分を決定し，対策区分がⅡ～Ⅳの変状および異常判定区分「×」を抽出し，写真台帳を作成する。</t>
    <rPh sb="30" eb="32">
      <t>ケッテイ</t>
    </rPh>
    <phoneticPr fontId="7"/>
  </si>
  <si>
    <t>写真台帳の作成と同時に，トンネルの構造を展開した位置図に変状写真位置を記録する。</t>
    <phoneticPr fontId="7"/>
  </si>
  <si>
    <t>変状展開図ならびに写真台帳をもとに覆工スパンごとの変状展開図を作成し，変状発生状況をとりまとめる。</t>
    <phoneticPr fontId="7"/>
  </si>
  <si>
    <t>⑥様式E</t>
    <rPh sb="1" eb="3">
      <t>ヨウシキ</t>
    </rPh>
    <phoneticPr fontId="7"/>
  </si>
  <si>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7"/>
  </si>
  <si>
    <r>
      <t>⑦様式F、</t>
    </r>
    <r>
      <rPr>
        <sz val="11"/>
        <color theme="1"/>
        <rFont val="ＭＳ Ｐゴシック"/>
        <family val="3"/>
        <charset val="128"/>
        <scheme val="minor"/>
      </rPr>
      <t>様式G</t>
    </r>
    <rPh sb="1" eb="3">
      <t>ヨウシキ</t>
    </rPh>
    <rPh sb="5" eb="7">
      <t>ヨウシキ</t>
    </rPh>
    <phoneticPr fontId="7"/>
  </si>
  <si>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7"/>
  </si>
  <si>
    <t>⑧様式C-1-1、様式C-1-2</t>
    <rPh sb="1" eb="3">
      <t>ヨウシキ</t>
    </rPh>
    <rPh sb="9" eb="11">
      <t>ヨウシキ</t>
    </rPh>
    <phoneticPr fontId="7"/>
  </si>
  <si>
    <t>写真台帳をもとに，対策区分がⅡ～Ⅳの変状（対策実施後のⅠを含む），異常判定区分「×」（対策実施後の「○」を含む）の概要を記録する。</t>
    <phoneticPr fontId="7"/>
  </si>
  <si>
    <t>⑨様式C-2</t>
    <rPh sb="1" eb="3">
      <t>ヨウシキ</t>
    </rPh>
    <phoneticPr fontId="7"/>
  </si>
  <si>
    <t>調査，措置を実施した場合，その履歴を記録する。</t>
    <phoneticPr fontId="7"/>
  </si>
  <si>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17"/>
  </si>
  <si>
    <t>記録様式へ記入の留意点を下記に示します。</t>
    <rPh sb="0" eb="4">
      <t>キロクヨウシキ</t>
    </rPh>
    <rPh sb="5" eb="7">
      <t>キニュウ</t>
    </rPh>
    <rPh sb="8" eb="11">
      <t>リュウイテン</t>
    </rPh>
    <rPh sb="12" eb="14">
      <t>カキ</t>
    </rPh>
    <rPh sb="15" eb="16">
      <t>シメ</t>
    </rPh>
    <phoneticPr fontId="17"/>
  </si>
  <si>
    <t>１．記録様式への記入</t>
    <rPh sb="2" eb="4">
      <t>キロク</t>
    </rPh>
    <rPh sb="4" eb="6">
      <t>ヨウシキ</t>
    </rPh>
    <rPh sb="8" eb="10">
      <t>キニュウ</t>
    </rPh>
    <phoneticPr fontId="17"/>
  </si>
  <si>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7"/>
  </si>
  <si>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17"/>
  </si>
  <si>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17"/>
  </si>
  <si>
    <t>２．画像ファイルの配置の注意点</t>
    <rPh sb="2" eb="4">
      <t>ガゾウ</t>
    </rPh>
    <rPh sb="9" eb="11">
      <t>ハイチ</t>
    </rPh>
    <rPh sb="12" eb="15">
      <t>チュウイテン</t>
    </rPh>
    <phoneticPr fontId="17"/>
  </si>
  <si>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17"/>
  </si>
  <si>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17"/>
  </si>
  <si>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17"/>
  </si>
  <si>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17"/>
  </si>
  <si>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17"/>
  </si>
  <si>
    <t>　※３　「挿入」→「画像」→「セルの上に配置」してください。</t>
    <rPh sb="5" eb="7">
      <t>ソウニュウ</t>
    </rPh>
    <rPh sb="10" eb="12">
      <t>ガゾウ</t>
    </rPh>
    <rPh sb="18" eb="19">
      <t>ウエ</t>
    </rPh>
    <rPh sb="20" eb="22">
      <t>ハイチ</t>
    </rPh>
    <phoneticPr fontId="17"/>
  </si>
  <si>
    <t>３．シート名の連番について</t>
    <rPh sb="5" eb="6">
      <t>メイ</t>
    </rPh>
    <rPh sb="7" eb="9">
      <t>レンバン</t>
    </rPh>
    <phoneticPr fontId="17"/>
  </si>
  <si>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17"/>
  </si>
  <si>
    <t>対象様式</t>
    <rPh sb="0" eb="4">
      <t>タイショウヨウシキ</t>
    </rPh>
    <phoneticPr fontId="7"/>
  </si>
  <si>
    <t>　様式B</t>
    <phoneticPr fontId="7"/>
  </si>
  <si>
    <t>　様式D-1-1</t>
    <phoneticPr fontId="7"/>
  </si>
  <si>
    <t>　様式D-1-2</t>
    <phoneticPr fontId="7"/>
  </si>
  <si>
    <t>　様式D-2-1</t>
    <phoneticPr fontId="7"/>
  </si>
  <si>
    <t>　様式D-2-1´</t>
    <phoneticPr fontId="7"/>
  </si>
  <si>
    <t>　様式D-3_S00  　※スパン名を記載</t>
    <rPh sb="17" eb="18">
      <t>メイ</t>
    </rPh>
    <rPh sb="19" eb="21">
      <t>キサイ</t>
    </rPh>
    <phoneticPr fontId="7"/>
  </si>
  <si>
    <t>　様式G</t>
    <phoneticPr fontId="7"/>
  </si>
  <si>
    <t>末尾の連番の形式例</t>
    <rPh sb="0" eb="2">
      <t>マツビ</t>
    </rPh>
    <rPh sb="3" eb="5">
      <t>レンバン</t>
    </rPh>
    <rPh sb="6" eb="8">
      <t>ケイシキ</t>
    </rPh>
    <rPh sb="8" eb="9">
      <t>レイ</t>
    </rPh>
    <phoneticPr fontId="7"/>
  </si>
  <si>
    <t>　様式B(1)　様式B(2)　様式B(3)</t>
    <phoneticPr fontId="7"/>
  </si>
  <si>
    <t>　様式B_001　様式B_002　様式B_003</t>
    <phoneticPr fontId="7"/>
  </si>
  <si>
    <t>　様式B_P001　様式B_P002　様式B_P003</t>
    <phoneticPr fontId="7"/>
  </si>
  <si>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17"/>
  </si>
  <si>
    <t>　 https://www.mlit.go.jp/road/sisaku/yobohozen/yobohozen.html</t>
    <phoneticPr fontId="17"/>
  </si>
  <si>
    <t>　 で示される要領を制限するものではありません。</t>
    <rPh sb="7" eb="9">
      <t>ヨウリョウ</t>
    </rPh>
    <phoneticPr fontId="17"/>
  </si>
  <si>
    <t>■定期点検記録様式　トンネル変状・異常箇所写真位置図　【様式B】</t>
    <phoneticPr fontId="5"/>
  </si>
  <si>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rPh sb="17" eb="19">
      <t>ヨウシキ</t>
    </rPh>
    <phoneticPr fontId="16"/>
  </si>
  <si>
    <t>不可能な理由</t>
    <rPh sb="0" eb="3">
      <t>フカノウ</t>
    </rPh>
    <rPh sb="4" eb="6">
      <t>リユウ</t>
    </rPh>
    <phoneticPr fontId="5"/>
  </si>
  <si>
    <t>■定期点検記録様式　健全性の診断の区分に関する所見【様式G】</t>
    <rPh sb="1" eb="3">
      <t>テイキ</t>
    </rPh>
    <rPh sb="3" eb="5">
      <t>テンケン</t>
    </rPh>
    <rPh sb="5" eb="7">
      <t>キロク</t>
    </rPh>
    <rPh sb="7" eb="9">
      <t>ヨウシキ</t>
    </rPh>
    <rPh sb="10" eb="13">
      <t>ケンゼンセイ</t>
    </rPh>
    <rPh sb="14" eb="16">
      <t>シンダン</t>
    </rPh>
    <rPh sb="17" eb="19">
      <t>クブン</t>
    </rPh>
    <rPh sb="20" eb="21">
      <t>カン</t>
    </rPh>
    <rPh sb="23" eb="25">
      <t>ショケン</t>
    </rPh>
    <rPh sb="26" eb="28">
      <t>ヨウシキ</t>
    </rPh>
    <phoneticPr fontId="5"/>
  </si>
  <si>
    <t>ケーブル本体以外</t>
    <rPh sb="4" eb="6">
      <t>ホンタイ</t>
    </rPh>
    <rPh sb="6" eb="8">
      <t>イガイ</t>
    </rPh>
    <phoneticPr fontId="7"/>
  </si>
  <si>
    <t>注3：外力は覆工スパン単位、材質劣化、漏水は変状単位とすること。</t>
    <rPh sb="0" eb="1">
      <t>チュウ</t>
    </rPh>
    <rPh sb="3" eb="5">
      <t>ガイリョク</t>
    </rPh>
    <rPh sb="6" eb="8">
      <t>フッコウ</t>
    </rPh>
    <rPh sb="11" eb="13">
      <t>タンイ</t>
    </rPh>
    <rPh sb="14" eb="16">
      <t>ザイシツ</t>
    </rPh>
    <rPh sb="16" eb="18">
      <t>レッカ</t>
    </rPh>
    <rPh sb="19" eb="21">
      <t>ロウスイ</t>
    </rPh>
    <rPh sb="22" eb="24">
      <t>ヘンジョウ</t>
    </rPh>
    <rPh sb="24" eb="26">
      <t>タンイ</t>
    </rPh>
    <phoneticPr fontId="6"/>
  </si>
  <si>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6"/>
  </si>
  <si>
    <t>所見</t>
    <rPh sb="0" eb="2">
      <t>ショケン</t>
    </rPh>
    <phoneticPr fontId="6"/>
  </si>
  <si>
    <t>※緯度・経度については、十進緯度経度小数第５位で記入すること。</t>
    <phoneticPr fontId="5"/>
  </si>
  <si>
    <t>※　応急措置後の対策区分について添付すること。また、点検前に
　　実施された措置によりⅠと判定された箇所も添付すること。</t>
    <phoneticPr fontId="6"/>
  </si>
  <si>
    <t>※　応急措置を実施しないで決定した変状の対策区分は、対策区分の応急措置後の欄に記入すること。</t>
    <phoneticPr fontId="5"/>
  </si>
  <si>
    <t xml:space="preserve">ファイルは、1ファイル1トンネルとすることとし、様式A-1～Gを同一ファイルと
</t>
    <phoneticPr fontId="7"/>
  </si>
  <si>
    <t xml:space="preserve">すること。
※各ファイルとも（参考）リストのシートを付けて保存すること。
</t>
    <rPh sb="7" eb="8">
      <t>カク</t>
    </rPh>
    <rPh sb="15" eb="17">
      <t>サンコウ</t>
    </rPh>
    <rPh sb="26" eb="27">
      <t>ツ</t>
    </rPh>
    <rPh sb="29" eb="31">
      <t>ホゾン</t>
    </rPh>
    <phoneticPr fontId="7"/>
  </si>
  <si>
    <t>※ 変状数に準じてシートを追加すること。（１シートに１ページとすること。）</t>
    <phoneticPr fontId="7"/>
  </si>
  <si>
    <t>※　変状数に準じてシートを追加すること。（１シートに１ページとすること。）</t>
    <rPh sb="2" eb="4">
      <t>ヘンジョウ</t>
    </rPh>
    <rPh sb="4" eb="5">
      <t>スウ</t>
    </rPh>
    <rPh sb="6" eb="7">
      <t>ジュン</t>
    </rPh>
    <rPh sb="13" eb="15">
      <t>ツイカ</t>
    </rPh>
    <phoneticPr fontId="6"/>
  </si>
  <si>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6"/>
  </si>
  <si>
    <t>(ﾋｴﾊﾞﾗﾀﾞｲｲﾁｽﾞｲﾄﾞｳ)</t>
  </si>
  <si>
    <t>稗原第1隧道</t>
  </si>
  <si>
    <t>一般国道187号</t>
  </si>
  <si>
    <t>山口県
岩国土木建築事務所</t>
  </si>
  <si>
    <t>34.29094,131.95150</t>
  </si>
  <si>
    <t>山口県岩国市錦町中ノ瀬地先</t>
    <rPh sb="0" eb="3">
      <t>ヤマグチケン</t>
    </rPh>
    <rPh sb="3" eb="6">
      <t>イワクニシ</t>
    </rPh>
    <rPh sb="6" eb="8">
      <t>ニシキチョウ</t>
    </rPh>
    <rPh sb="8" eb="9">
      <t>ナカ</t>
    </rPh>
    <rPh sb="10" eb="11">
      <t>セ</t>
    </rPh>
    <rPh sb="11" eb="13">
      <t>チサキ</t>
    </rPh>
    <phoneticPr fontId="5"/>
  </si>
  <si>
    <t>D</t>
    <phoneticPr fontId="7"/>
  </si>
  <si>
    <t>1967年</t>
    <rPh sb="4" eb="5">
      <t>ネン</t>
    </rPh>
    <phoneticPr fontId="5"/>
  </si>
  <si>
    <t>覆工（内装なし）</t>
    <rPh sb="0" eb="1">
      <t>オオ</t>
    </rPh>
    <rPh sb="1" eb="2">
      <t>コウ</t>
    </rPh>
    <rPh sb="3" eb="5">
      <t>ナイソウ</t>
    </rPh>
    <phoneticPr fontId="5"/>
  </si>
  <si>
    <t>面壁型</t>
    <rPh sb="0" eb="3">
      <t>メンペキガタ</t>
    </rPh>
    <phoneticPr fontId="7"/>
  </si>
  <si>
    <t>ｾﾒﾝﾄ系</t>
    <rPh sb="4" eb="5">
      <t>ケイ</t>
    </rPh>
    <phoneticPr fontId="5"/>
  </si>
  <si>
    <t>0.15m</t>
    <phoneticPr fontId="7"/>
  </si>
  <si>
    <t>U型側溝</t>
    <rPh sb="1" eb="2">
      <t>ガタ</t>
    </rPh>
    <rPh sb="2" eb="4">
      <t>ソッコウ</t>
    </rPh>
    <phoneticPr fontId="7"/>
  </si>
  <si>
    <t>PS</t>
  </si>
  <si>
    <t>PE</t>
  </si>
  <si>
    <t>坑門（面壁型）</t>
    <rPh sb="0" eb="2">
      <t>コウモン</t>
    </rPh>
    <rPh sb="3" eb="5">
      <t>メンペキ</t>
    </rPh>
    <rPh sb="5" eb="6">
      <t>ガタ</t>
    </rPh>
    <phoneticPr fontId="8"/>
  </si>
  <si>
    <t>一般（無料）</t>
  </si>
  <si>
    <t>PS</t>
    <phoneticPr fontId="7"/>
  </si>
  <si>
    <t>PE</t>
    <phoneticPr fontId="7"/>
  </si>
  <si>
    <t>34.29094,131.95150</t>
    <phoneticPr fontId="7"/>
  </si>
  <si>
    <t>(ﾋｴﾊﾞﾗﾀﾞｲｲﾁｽﾞｲﾄﾞｳ)</t>
    <phoneticPr fontId="7"/>
  </si>
  <si>
    <t>(ﾋｴﾊﾞﾗﾀﾞｲｲﾁｽﾞｲﾄﾞｳ)</t>
    <phoneticPr fontId="5"/>
  </si>
  <si>
    <t>稗原第1隧道</t>
    <phoneticPr fontId="7"/>
  </si>
  <si>
    <t>稗原第1隧道</t>
    <phoneticPr fontId="5"/>
  </si>
  <si>
    <t>一般国道187号</t>
    <phoneticPr fontId="7"/>
  </si>
  <si>
    <t>一般国道187号</t>
    <phoneticPr fontId="5"/>
  </si>
  <si>
    <t>山口県岩国土木建築事務所</t>
    <phoneticPr fontId="7"/>
  </si>
  <si>
    <t>山口県
岩国土木建築事務所</t>
    <phoneticPr fontId="7"/>
  </si>
  <si>
    <t>山口県岩国土木建築事務所</t>
    <phoneticPr fontId="5"/>
  </si>
  <si>
    <t>応用地質（株）・太田 裕之</t>
    <phoneticPr fontId="7"/>
  </si>
  <si>
    <t>応用地質（株）</t>
    <phoneticPr fontId="7"/>
  </si>
  <si>
    <t>太田 裕之</t>
    <phoneticPr fontId="7"/>
  </si>
  <si>
    <t>応用地質（株）</t>
    <phoneticPr fontId="5"/>
  </si>
  <si>
    <t>太田 裕之</t>
    <phoneticPr fontId="5"/>
  </si>
  <si>
    <t>山口県岩国市錦町中ノ瀬地先</t>
    <phoneticPr fontId="7"/>
  </si>
  <si>
    <t>矢板工法</t>
    <phoneticPr fontId="7"/>
  </si>
  <si>
    <t>一次</t>
    <phoneticPr fontId="7"/>
  </si>
  <si>
    <t>有</t>
    <phoneticPr fontId="7"/>
  </si>
  <si>
    <t>トンネル等級</t>
    <phoneticPr fontId="5"/>
  </si>
  <si>
    <t>覆工</t>
  </si>
  <si>
    <t>横断目地（左側）</t>
  </si>
  <si>
    <t>Ⅱb</t>
  </si>
  <si>
    <t>－</t>
  </si>
  <si>
    <t>監視（日常巡視）</t>
    <phoneticPr fontId="7"/>
  </si>
  <si>
    <t>記載なし</t>
  </si>
  <si>
    <t>記載なし</t>
    <phoneticPr fontId="7"/>
  </si>
  <si>
    <t>水平打ち継ぎ目（右側）</t>
  </si>
  <si>
    <t>材質劣化</t>
  </si>
  <si>
    <t>はく落防止工(FRPネット)</t>
  </si>
  <si>
    <t>はく落防止工(FRPネット)[実施年度:不明]</t>
    <phoneticPr fontId="7"/>
  </si>
  <si>
    <t>横断目地（右側）</t>
  </si>
  <si>
    <t>アーチ（天端）</t>
  </si>
  <si>
    <t>Ⅱa</t>
  </si>
  <si>
    <t>監視（重点）</t>
    <phoneticPr fontId="7"/>
  </si>
  <si>
    <t>横断目地（天端）</t>
  </si>
  <si>
    <t>アーチ（右側）</t>
  </si>
  <si>
    <t>水平打ち継ぎ目（左側）</t>
  </si>
  <si>
    <t>今回点検時に叩き落とし実施</t>
  </si>
  <si>
    <t>今回点検時に叩き落とし実施</t>
    <phoneticPr fontId="7"/>
  </si>
  <si>
    <t>シート繊維工[実施年度:不明]</t>
    <phoneticPr fontId="7"/>
  </si>
  <si>
    <t>なし</t>
  </si>
  <si>
    <t>対策済み　【前回定期点検 Ⅱb判定】</t>
  </si>
  <si>
    <t>ひび割れから漏水、にじみ程度、遊離石灰を伴う(前回点検時遊離石灰のみ)　【前回定期点検 Ⅱb判定】</t>
  </si>
  <si>
    <t>導水工から漏水、にじみ程度、遊離石灰を伴う　【前回定期点検 Ⅱb判定】</t>
  </si>
  <si>
    <t>0.07㎡（0.35m×0.2m）</t>
  </si>
  <si>
    <t>対策済み　【前回定期点検 Ⅱa判定】</t>
  </si>
  <si>
    <t>3.28㎡（4.1m×0.8m）</t>
  </si>
  <si>
    <t>0.24㎡（1.2m×0.2m）</t>
  </si>
  <si>
    <t>0.99㎡（1.1m×0.9m）</t>
  </si>
  <si>
    <t>豆板、打音異常なし　【前回定期点検 Ⅱb判定】</t>
  </si>
  <si>
    <t>0.3㎡（0.1m×3m）</t>
  </si>
  <si>
    <t>導水工の劣化　【今回新たに確認】</t>
  </si>
  <si>
    <t>0.06㎡（0.6m×0.1m）</t>
  </si>
  <si>
    <t>0.21㎡（1.4m×0.15m）</t>
  </si>
  <si>
    <t>2.8㎡（7.9m×0.5m）</t>
  </si>
  <si>
    <t>導水工から漏水、にじみ程度　【前回定期点検 Ⅱb判定】</t>
  </si>
  <si>
    <t>0.05㎡（0.45m×0.1m）</t>
  </si>
  <si>
    <t>0.8㎡（1.6m×0.5m）</t>
  </si>
  <si>
    <t>導水工の劣化、割れ目、にじみあり　【今回新たに確認】</t>
  </si>
  <si>
    <t>0.04㎡（0.1m×0.4m）</t>
  </si>
  <si>
    <t>0.15㎡（0.3m×0.5m）</t>
  </si>
  <si>
    <t>0.15㎡（0.5m×0.3m）</t>
  </si>
  <si>
    <t>覆工コンクリートの表面劣化、変状種類変更、打音異常なし　【前回定期点検 Ⅱb判定】</t>
  </si>
  <si>
    <t>0.14㎡（0.7m×0.2m）</t>
  </si>
  <si>
    <t>0.72㎡（0.4m×1.8m）</t>
  </si>
  <si>
    <t>0.3㎡（1.5m×0.2m）</t>
  </si>
  <si>
    <t>0.55㎡（0.1m×5.5m）</t>
  </si>
  <si>
    <t>2.9㎡（5.8m×0.5m）</t>
  </si>
  <si>
    <t>漏水、にじみ程度　【今回新たに確認】</t>
  </si>
  <si>
    <t>0.1㎡（0.1m×1m）</t>
  </si>
  <si>
    <t>0.55㎡（0.5m×1.1m）</t>
  </si>
  <si>
    <t>車両接触による破損、落下の危険性なし　【今回新たに確認】</t>
  </si>
  <si>
    <t>0.11㎡（1.1m×0.1m）</t>
  </si>
  <si>
    <t>長さ4.76m×幅3mm</t>
  </si>
  <si>
    <t>0.02㎡（0.1m×0.2m）</t>
  </si>
  <si>
    <t>対策済み</t>
  </si>
  <si>
    <t>S002-7との重複部は控除</t>
  </si>
  <si>
    <t>滴水、路面滞水</t>
  </si>
  <si>
    <t>S002-3との重複部は控除</t>
  </si>
  <si>
    <t>S003-6との重複部は控除</t>
  </si>
  <si>
    <t>S005-3との重複部は控除</t>
  </si>
  <si>
    <t>S007-11との重複部は控除</t>
  </si>
  <si>
    <t>異物混入(木片)</t>
  </si>
  <si>
    <t>幅3.0mm、斜め方向</t>
  </si>
  <si>
    <t>【 外　 力 】監視を必要としない。
【材質劣化】監視を必要としない。
【 漏　 水 】監視を必要としない。
以上により本スパンの判定はⅠ判定となる。</t>
  </si>
  <si>
    <t>覆工</t>
    <phoneticPr fontId="7"/>
  </si>
  <si>
    <t>横断目地（左側）</t>
    <phoneticPr fontId="7"/>
  </si>
  <si>
    <t>漏水</t>
    <phoneticPr fontId="7"/>
  </si>
  <si>
    <t>否</t>
    <phoneticPr fontId="7"/>
  </si>
  <si>
    <t>要監視</t>
    <phoneticPr fontId="7"/>
  </si>
  <si>
    <t>継続</t>
    <phoneticPr fontId="7"/>
  </si>
  <si>
    <t>水平打ち継ぎ目（右側）</t>
    <phoneticPr fontId="7"/>
  </si>
  <si>
    <t>材質劣化</t>
    <phoneticPr fontId="7"/>
  </si>
  <si>
    <t>うき・はく離</t>
    <phoneticPr fontId="7"/>
  </si>
  <si>
    <t>はく落防止工(FRPネット)</t>
    <phoneticPr fontId="7"/>
  </si>
  <si>
    <t>済</t>
    <phoneticPr fontId="7"/>
  </si>
  <si>
    <t>横断目地（右側）</t>
    <phoneticPr fontId="7"/>
  </si>
  <si>
    <t>アーチ（天端）</t>
    <phoneticPr fontId="7"/>
  </si>
  <si>
    <t>横断目地（天端）</t>
    <phoneticPr fontId="7"/>
  </si>
  <si>
    <t>アーチ（左側）</t>
    <phoneticPr fontId="7"/>
  </si>
  <si>
    <t>アーチ（右側）</t>
    <phoneticPr fontId="7"/>
  </si>
  <si>
    <t>水平打ち継ぎ目（左側）</t>
    <phoneticPr fontId="7"/>
  </si>
  <si>
    <t>補修・補強材の破損</t>
    <phoneticPr fontId="7"/>
  </si>
  <si>
    <t>シート繊維工</t>
    <phoneticPr fontId="7"/>
  </si>
  <si>
    <t>側壁（左側）</t>
    <phoneticPr fontId="7"/>
  </si>
  <si>
    <t>側壁（右側）</t>
    <phoneticPr fontId="7"/>
  </si>
  <si>
    <t>その他</t>
    <phoneticPr fontId="7"/>
  </si>
  <si>
    <t>外力</t>
    <phoneticPr fontId="7"/>
  </si>
  <si>
    <t>圧ざ、ひび割れ</t>
    <phoneticPr fontId="7"/>
  </si>
  <si>
    <t>1.15㎡（2.3m×0.5m）</t>
    <phoneticPr fontId="7"/>
  </si>
  <si>
    <t>なし</t>
    <phoneticPr fontId="7"/>
  </si>
  <si>
    <t>今回点検時漏水なし(継続監視)　【前回定期点検 Ⅱb判定】</t>
    <phoneticPr fontId="7"/>
  </si>
  <si>
    <t>0.19㎡（0.1m×1.9m）</t>
    <phoneticPr fontId="7"/>
  </si>
  <si>
    <t>対策済み　【前回定期点検 Ⅱb判定】</t>
    <phoneticPr fontId="7"/>
  </si>
  <si>
    <t>1.35㎡（2.7m×0.5m）</t>
    <phoneticPr fontId="7"/>
  </si>
  <si>
    <t>10.63㎡（7.3m×1.8m）</t>
    <phoneticPr fontId="7"/>
  </si>
  <si>
    <t>ひび割れから漏水、にじみ程度、遊離石灰を伴う(前回点検時遊離石灰のみ)　【前回定期点検 Ⅱb判定】</t>
    <phoneticPr fontId="7"/>
  </si>
  <si>
    <t>3.95㎡（7.9m×0.5m）</t>
    <phoneticPr fontId="7"/>
  </si>
  <si>
    <t>滴水、にじみなし(前回点検時遊離石灰のみ)、路面に滞水あり、進行性あり　【前回定期点検 Ⅱb判定】</t>
    <phoneticPr fontId="7"/>
  </si>
  <si>
    <t>3.55㎡（7.1m×0.5m）</t>
    <phoneticPr fontId="7"/>
  </si>
  <si>
    <t>導水工から漏水、にじみ程度、遊離石灰を伴う　【前回定期点検 Ⅱb判定】</t>
    <phoneticPr fontId="7"/>
  </si>
  <si>
    <t>0.05㎡（0.5m×0.1m）</t>
    <phoneticPr fontId="7"/>
  </si>
  <si>
    <t>対策済み　【前回定期点検 Ⅱa判定】</t>
    <phoneticPr fontId="7"/>
  </si>
  <si>
    <t>0.4㎡（7.9m×0.5m）</t>
    <phoneticPr fontId="7"/>
  </si>
  <si>
    <t>5.8㎡（5.8m×1m）</t>
    <phoneticPr fontId="7"/>
  </si>
  <si>
    <t>ひび割れから漏水、にじみ程度　【前回定期点検 Ⅱb判定】</t>
    <phoneticPr fontId="7"/>
  </si>
  <si>
    <t>7㎡（7m×1m）</t>
    <phoneticPr fontId="7"/>
  </si>
  <si>
    <t>3㎡（6m×0.5m）</t>
    <phoneticPr fontId="7"/>
  </si>
  <si>
    <t>導水工から漏水、にじみ程度、遊離石灰を伴う、進行性あり　【前回定期点検 Ⅱb判定】</t>
    <phoneticPr fontId="7"/>
  </si>
  <si>
    <t>0.13㎡（0.25m×0.5m）</t>
    <phoneticPr fontId="7"/>
  </si>
  <si>
    <t>13.5㎡（5.4m×2.5m）</t>
    <phoneticPr fontId="7"/>
  </si>
  <si>
    <t>導水工から漏水、にじみ程度、遊離石灰を伴う(前回点検時遊離石灰のみ)　【前回定期点検 Ⅱb判定】</t>
    <phoneticPr fontId="7"/>
  </si>
  <si>
    <t>18.72㎡（7.2m×3.1m）</t>
    <phoneticPr fontId="7"/>
  </si>
  <si>
    <t>0.6㎡（0.1m×6m）</t>
    <phoneticPr fontId="7"/>
  </si>
  <si>
    <t>2.65㎡（5.3m×0.5m）</t>
    <phoneticPr fontId="7"/>
  </si>
  <si>
    <t>導水工から漏水、にじみ程度、遊離石灰を伴う　【今回新たに確認】</t>
    <phoneticPr fontId="7"/>
  </si>
  <si>
    <t>0.15㎡（0.15m×1m）</t>
    <phoneticPr fontId="7"/>
  </si>
  <si>
    <t>導水工の破損、漏水を伴う　【今回新たに確認】</t>
    <phoneticPr fontId="7"/>
  </si>
  <si>
    <t>3.75㎡（7.5m×0.5m）</t>
    <phoneticPr fontId="7"/>
  </si>
  <si>
    <t>導水工横のはく落、打音異常なし、今回点検時に叩き落とし実施(深さ30mm)、浸透固化材塗布　【前回定期点検 Ⅱb判定】</t>
    <phoneticPr fontId="7"/>
  </si>
  <si>
    <t>0.12㎡（0.6m×0.2m）</t>
    <phoneticPr fontId="7"/>
  </si>
  <si>
    <t>6.5㎡（6.5m×1m）</t>
    <phoneticPr fontId="7"/>
  </si>
  <si>
    <t>漏水、にじみ程度、遊離石灰を伴う　【前回定期点検 Ⅱb判定】</t>
    <phoneticPr fontId="7"/>
  </si>
  <si>
    <t>0.11㎡（0.7m×0.15m）</t>
    <phoneticPr fontId="7"/>
  </si>
  <si>
    <t>0.14㎡（0.1m×1.4m）</t>
    <phoneticPr fontId="7"/>
  </si>
  <si>
    <t>0.48㎡（2.4m×0.2m）</t>
    <phoneticPr fontId="7"/>
  </si>
  <si>
    <t>導水工の劣化　【今回新たに確認】</t>
    <phoneticPr fontId="7"/>
  </si>
  <si>
    <t>0.02㎡（0.2m×0.1m）</t>
    <phoneticPr fontId="7"/>
  </si>
  <si>
    <t>0.02㎡（0.15m×0.1m）</t>
    <phoneticPr fontId="7"/>
  </si>
  <si>
    <t>5.1㎡（3m×1.7m）</t>
    <phoneticPr fontId="7"/>
  </si>
  <si>
    <t>対策済み　【前回定期点検 Ⅲ判定】</t>
    <phoneticPr fontId="7"/>
  </si>
  <si>
    <t>0.12㎡（1.2m×0.1m）</t>
    <phoneticPr fontId="7"/>
  </si>
  <si>
    <t>0.01㎡（0.1m×0.05m）</t>
    <phoneticPr fontId="7"/>
  </si>
  <si>
    <t>0.08㎡（0.05m×1.5m）</t>
    <phoneticPr fontId="7"/>
  </si>
  <si>
    <t>0.13㎡（0.05m×2.5m）</t>
    <phoneticPr fontId="7"/>
  </si>
  <si>
    <t>0.18㎡（0.1m×1.8m）</t>
    <phoneticPr fontId="7"/>
  </si>
  <si>
    <t>0.03㎡（0.5m×0.05m）</t>
    <phoneticPr fontId="7"/>
  </si>
  <si>
    <t>0.06㎡（0.6m×0.1m）</t>
    <phoneticPr fontId="7"/>
  </si>
  <si>
    <t>導水工の劣化、変状区分・変状種類変更　【前回定期点検 Ⅱb判定】</t>
    <phoneticPr fontId="7"/>
  </si>
  <si>
    <t>1.65㎡（3.3m×0.5m）</t>
    <phoneticPr fontId="7"/>
  </si>
  <si>
    <t>導水工から漏水、にじみ程度　【前回定期点検 Ⅱb判定】</t>
    <phoneticPr fontId="7"/>
  </si>
  <si>
    <t>0.13㎡（1.3m×0.1m）</t>
    <phoneticPr fontId="7"/>
  </si>
  <si>
    <t>0.06㎡（0.1m×0.6m）</t>
    <phoneticPr fontId="7"/>
  </si>
  <si>
    <t>0.17㎡（0.1m×1.7m）</t>
    <phoneticPr fontId="7"/>
  </si>
  <si>
    <t>導水工の劣化、割れ目、にじみあり　【今回新たに確認】</t>
    <phoneticPr fontId="7"/>
  </si>
  <si>
    <t>3.5㎡（7m×0.5m）</t>
    <phoneticPr fontId="7"/>
  </si>
  <si>
    <t>導水工から漏水、にじみ程度、進行性あり　【前回定期点検 Ⅱb判定】</t>
    <phoneticPr fontId="7"/>
  </si>
  <si>
    <t>0.04㎡（0.1m×0.4m）</t>
    <phoneticPr fontId="7"/>
  </si>
  <si>
    <t>0.05㎡（0.15m×0.35m）</t>
    <phoneticPr fontId="7"/>
  </si>
  <si>
    <t>ひび割れ沿いの豆板、変状種類変更、打音異常なし、浸透固化材塗布　【前回定期点検 Ⅱb判定】</t>
    <phoneticPr fontId="7"/>
  </si>
  <si>
    <t>2.85㎡（1.5m×1.9m）</t>
    <phoneticPr fontId="7"/>
  </si>
  <si>
    <t>0.15㎡（1m×0.15m）</t>
    <phoneticPr fontId="7"/>
  </si>
  <si>
    <t>0.4㎡（0.4m×1m）</t>
    <phoneticPr fontId="7"/>
  </si>
  <si>
    <t>0.44㎡（0.4m×1.1m）</t>
    <phoneticPr fontId="7"/>
  </si>
  <si>
    <t>豆板、ぐらつきなし、打音異常あり、進行性あり、浸透固化材塗布　【前回定期点検 Ⅱb判定】</t>
    <phoneticPr fontId="7"/>
  </si>
  <si>
    <t>0.09㎡（0.6m×0.15m）</t>
    <phoneticPr fontId="7"/>
  </si>
  <si>
    <t>0.6㎡（4m×0.15m）</t>
    <phoneticPr fontId="7"/>
  </si>
  <si>
    <t>0.28㎡（0.1m×2.8m）</t>
    <phoneticPr fontId="7"/>
  </si>
  <si>
    <t>2.35㎡（7m×0.5m）</t>
    <phoneticPr fontId="7"/>
  </si>
  <si>
    <t>漏水、にじみ程度、遊離石灰を伴う　【今回新たに確認】</t>
    <phoneticPr fontId="7"/>
  </si>
  <si>
    <t>0.06㎡（0.4m×0.15m）</t>
    <phoneticPr fontId="7"/>
  </si>
  <si>
    <t>0.12㎡（0.8m×0.15m）</t>
    <phoneticPr fontId="7"/>
  </si>
  <si>
    <t>0.48㎡（1.2m×0.4m）</t>
    <phoneticPr fontId="7"/>
  </si>
  <si>
    <t>0.16㎡（0.4m×0.4m）</t>
    <phoneticPr fontId="7"/>
  </si>
  <si>
    <t>豆板、打音異常なし　【前回定期点検 Ⅱb判定】</t>
    <phoneticPr fontId="7"/>
  </si>
  <si>
    <t>0.02㎡（0.15m×0.15m）</t>
    <phoneticPr fontId="7"/>
  </si>
  <si>
    <t>0.03㎡（0.1m×0.3m）</t>
    <phoneticPr fontId="7"/>
  </si>
  <si>
    <t>異物混入(木片)、変状種類変更、浸透固化材塗布　【前回定期点検 Ⅱb判定】</t>
    <phoneticPr fontId="7"/>
  </si>
  <si>
    <t>0.3㎡（0.5m×0.6m）</t>
    <phoneticPr fontId="7"/>
  </si>
  <si>
    <t>豆板、打音異常なし、浸透固化材塗布　【前回定期点検 Ⅱb判定】</t>
    <phoneticPr fontId="7"/>
  </si>
  <si>
    <t>0.22㎡（0.2m×1.1m）</t>
    <phoneticPr fontId="7"/>
  </si>
  <si>
    <t>豆板、ぐらつきなし、打音異常あり、浸透固化材塗布　【今回新たに確認】</t>
    <phoneticPr fontId="7"/>
  </si>
  <si>
    <t>1.75㎡（3.5m×0.5m）</t>
    <phoneticPr fontId="7"/>
  </si>
  <si>
    <t>導水工から漏水、にじみ程度　【今回新たに確認】</t>
    <phoneticPr fontId="7"/>
  </si>
  <si>
    <t>0.03㎡（0.3m×0.1m）</t>
    <phoneticPr fontId="7"/>
  </si>
  <si>
    <t>2.95㎡（5.9m×0.5m）</t>
    <phoneticPr fontId="7"/>
  </si>
  <si>
    <t>0.25㎡（0.1m×2.5m）</t>
    <phoneticPr fontId="7"/>
  </si>
  <si>
    <t>0.18㎡（0.9m×0.2m）</t>
    <phoneticPr fontId="7"/>
  </si>
  <si>
    <t>0.59㎡（3.9m×0.15m）</t>
    <phoneticPr fontId="7"/>
  </si>
  <si>
    <t>3.85㎡（7.7m×0.5m）</t>
    <phoneticPr fontId="7"/>
  </si>
  <si>
    <t>0.12㎡（0.1m×1.2m）</t>
    <phoneticPr fontId="7"/>
  </si>
  <si>
    <t>0.08㎡（0.2m×0.4m）</t>
    <phoneticPr fontId="7"/>
  </si>
  <si>
    <t>0.21㎡（1.4m×0.15m）</t>
    <phoneticPr fontId="7"/>
  </si>
  <si>
    <t>3.9㎡（7.8m×0.5m）</t>
    <phoneticPr fontId="7"/>
  </si>
  <si>
    <t>0.33㎡（2.2m×0.15m）</t>
    <phoneticPr fontId="7"/>
  </si>
  <si>
    <t>0.14㎡（1.4m×0.1m）</t>
    <phoneticPr fontId="7"/>
  </si>
  <si>
    <t>0.22㎡（2.2m×0.1m）</t>
    <phoneticPr fontId="7"/>
  </si>
  <si>
    <t>28.5㎡（7.5m×3.8m）</t>
    <phoneticPr fontId="7"/>
  </si>
  <si>
    <t>ひび割れから漏水、にじみ程度(2箇所)、遊離石灰を伴う(前回点検時遊離石灰のみ)　【前回定期点検 Ⅱb判定】</t>
    <phoneticPr fontId="7"/>
  </si>
  <si>
    <t>0.3㎡（0.1m×3m）</t>
    <phoneticPr fontId="7"/>
  </si>
  <si>
    <t>0.01㎡（0.1m×0.1m）</t>
    <phoneticPr fontId="7"/>
  </si>
  <si>
    <t>FRPネット工、固定アンカー脱落　【今回新たに確認】</t>
    <phoneticPr fontId="7"/>
  </si>
  <si>
    <t>長さ4.76m×幅3mm</t>
    <phoneticPr fontId="7"/>
  </si>
  <si>
    <t>斜め方向のひび割れ(幅3.0mm)、変状区分変更　【前回定期点検 Ⅱb判定】</t>
    <phoneticPr fontId="7"/>
  </si>
  <si>
    <t>0.14㎡（0.55m×0.25m）</t>
    <phoneticPr fontId="7"/>
  </si>
  <si>
    <t>0.27㎡（0.1m×2.7m）</t>
    <phoneticPr fontId="7"/>
  </si>
  <si>
    <t>漏水、にじみ程度　【今回新たに確認】</t>
    <phoneticPr fontId="7"/>
  </si>
  <si>
    <t>【 外　 力 】監視を必要としない。
【材質劣化】監視を必要としない。
【 漏　 水 】次回点検まで継続的な監視を必要とする。
以上により本スパンの判定はⅡb判定となる。</t>
    <phoneticPr fontId="7"/>
  </si>
  <si>
    <t>【 外　 力 】監視を必要としない。
【材質劣化】監視を必要としない。
【 漏　 水 】次回点検まで重点的な監視、または計画的な対策を必要とする。
以上により本スパンの判定はⅡa判定となる。</t>
    <phoneticPr fontId="7"/>
  </si>
  <si>
    <t>【 外　 力 】監視を必要としない。
【材質劣化】次回点検まで継続的な監視を必要とする。
【 漏　 水 】次回点検まで継続的な監視を必要とする。
以上により本スパンの判定はⅡb判定となる。</t>
    <phoneticPr fontId="7"/>
  </si>
  <si>
    <t>【 外　 力 】監視を必要としない。
【材質劣化】次回点検まで重点的な監視、または計画的な対策を必要とする。
【 漏　 水 】次回点検まで継続的な監視を必要とする。
以上により本スパンの判定はⅡa判定となる。</t>
    <phoneticPr fontId="7"/>
  </si>
  <si>
    <t>〇</t>
    <phoneticPr fontId="7"/>
  </si>
  <si>
    <t>【 外　 力 】次回点検まで継続的な監視を必要とする。
【材質劣化】監視を必要としない。
【 漏　 水 】次回点検まで継続的な監視を必要とする。
以上により本スパンの判定はⅡb判定となる。</t>
    <phoneticPr fontId="7"/>
  </si>
  <si>
    <t>本トンネルの健全性の診断の区分はⅡである（材質劣化Ⅱaおよび漏水Ⅱa）
１）変状・異常の内容とそれが確認された部材・部位（客観的事実）
　・外力：覆工アーチにおいて、圧ざ、ひび割れで監視が必要な変状が1箇所で確認された（Ⅱb判定）
　・材質劣化：覆工アーチ、横断目地において、うき・はく離、補修・補強材の破損で重点的な監視が必要な変状が4箇所で確認された（Ⅱa判定）
　　　　　　　覆工アーチ、横断目地において、うき・はく離、その他（遺物混入）で監視が必要な変状が6箇所で確認された（Ⅱb判定）
　・漏水：覆工アーチ、横断目地において、漏水（滴水）、補修・補強材の破損の変状が5箇所で確認された（Ⅱa判定）
　　　　　覆工アーチおよび側壁、横断目地において、漏水（にじみ）、軽微な補修・補強材の破損の変状が36箇所で確認された（Ⅱb判定）
２）変状等の原因（推定）
　・外力：圧ざ、ひび割れは、土圧の作用が原因と推定する
　・材質劣化：うき・はく離は、覆工コンクリートの温度変化に伴う膨張・収縮が原因と推定する
　　　　　　　補修・補強材の破損は、施工起因および車両接触が原因と推定する
　・漏水：漏水（滴水、にじみ）は、地山からの地下水の影響が原因と推定する
　　　　　補修・補強材の破損は、経年劣化が原因と推定する
３）施設の現状と次回定期点検まで及び将来における構造物の状態（推定）
　・道路トンネル構造物としての安全性や安定の推定：
　　　外力変形が1箇所で確認されたが、建設後相当の年数が経過しており、安全性や安定に及ぼす影響は小さいと推定する
　・該当する特定事象の状態も勘案した、予防保全の必要性や長寿命化の実現などの観点から経年的劣化に対する評価：
　　　特定事象との関連性はないが、建設後相当の年数が経過しており、今後、経年劣化により変状が進行すると推定する
　・道路利用者被害の発生の可能性：
　　　いずれの変状も次回点検まで同様の状態で推移し、次回定期点検までに道路利用者被害が発生する可能性は小さいと推定する
４）措置の必要性の判断に関わる事項
　・道路トンネルの状態に関する技術的な観点での所見及び道路トンネルの置かれる状況も勘案して、健全性の診断の区分の決定に考慮された
　措置の必要性に関する技術的観点からの見解：
　　　材質劣化および漏水Ⅱaの変状は、予防保全の観点から計画的に補修を行う必要があると判断する
　・措置の緊急性の有無：
　　　直ちに道路利用者被害が発生する状態ではないため、措置の緊急性は無いと判断する
　・状態の把握により得た情報の精度に基づく構造物としての安全性や安定、耐久性などの見込み違いの可能性など、詳細調査や追跡調査の必要性の有無：
　　　外力の変状は、次回定期点検で進行が確認された場合は、詳細調査が必要と判断する
　　　材質劣化の変状は、変状原因が把握できていることから、詳細調査の必要は無いと判断する
　　　漏水の変状は、多量降雨後の追跡調査が必要と判断する　
５）その他、次回定期点検へ引き継ぐ事項等
　・特になし</t>
    <rPh sb="21" eb="25">
      <t>ザイシツレッカ</t>
    </rPh>
    <rPh sb="30" eb="32">
      <t>ロウスイ</t>
    </rPh>
    <rPh sb="70" eb="72">
      <t>ガイリョク</t>
    </rPh>
    <rPh sb="73" eb="75">
      <t>フッコウ</t>
    </rPh>
    <rPh sb="91" eb="93">
      <t>カンシ</t>
    </rPh>
    <rPh sb="94" eb="96">
      <t>ヒツヨウ</t>
    </rPh>
    <rPh sb="97" eb="99">
      <t>ヘンジョウ</t>
    </rPh>
    <rPh sb="101" eb="103">
      <t>カショ</t>
    </rPh>
    <rPh sb="104" eb="106">
      <t>カクニン</t>
    </rPh>
    <rPh sb="129" eb="133">
      <t>オウダンメジ</t>
    </rPh>
    <rPh sb="155" eb="158">
      <t>ジュウテンテキ</t>
    </rPh>
    <rPh sb="215" eb="216">
      <t>タ</t>
    </rPh>
    <rPh sb="217" eb="219">
      <t>イブツ</t>
    </rPh>
    <rPh sb="219" eb="221">
      <t>コンニュウ</t>
    </rPh>
    <rPh sb="268" eb="270">
      <t>ロウスイ</t>
    </rPh>
    <rPh sb="271" eb="273">
      <t>テキスイ</t>
    </rPh>
    <rPh sb="289" eb="291">
      <t>カショ</t>
    </rPh>
    <rPh sb="317" eb="319">
      <t>ソクヘキ</t>
    </rPh>
    <rPh sb="337" eb="339">
      <t>ケイビ</t>
    </rPh>
    <rPh sb="355" eb="357">
      <t>カショ</t>
    </rPh>
    <rPh sb="385" eb="387">
      <t>ガイリョク</t>
    </rPh>
    <rPh sb="397" eb="399">
      <t>ドアツ</t>
    </rPh>
    <rPh sb="400" eb="402">
      <t>サヨウ</t>
    </rPh>
    <rPh sb="403" eb="405">
      <t>ゲンイン</t>
    </rPh>
    <rPh sb="406" eb="408">
      <t>スイテイ</t>
    </rPh>
    <rPh sb="481" eb="485">
      <t>シャリョウセッショク</t>
    </rPh>
    <rPh sb="499" eb="501">
      <t>ロウスイ</t>
    </rPh>
    <rPh sb="502" eb="504">
      <t>テキスイ</t>
    </rPh>
    <rPh sb="511" eb="513">
      <t>ジヤマ</t>
    </rPh>
    <rPh sb="516" eb="519">
      <t>チカスイ</t>
    </rPh>
    <rPh sb="520" eb="522">
      <t>エイキョウ</t>
    </rPh>
    <rPh sb="523" eb="525">
      <t>ゲンイン</t>
    </rPh>
    <rPh sb="526" eb="528">
      <t>スイテイ</t>
    </rPh>
    <rPh sb="547" eb="551">
      <t>ケイネンレッカ</t>
    </rPh>
    <rPh sb="597" eb="599">
      <t>ドウロ</t>
    </rPh>
    <rPh sb="617" eb="619">
      <t>スイテイ</t>
    </rPh>
    <rPh sb="624" eb="626">
      <t>ガイリョク</t>
    </rPh>
    <rPh sb="626" eb="628">
      <t>ヘンケイ</t>
    </rPh>
    <rPh sb="630" eb="632">
      <t>カショ</t>
    </rPh>
    <rPh sb="633" eb="635">
      <t>カクニン</t>
    </rPh>
    <rPh sb="640" eb="643">
      <t>ケンセツゴ</t>
    </rPh>
    <rPh sb="643" eb="645">
      <t>ソウトウ</t>
    </rPh>
    <rPh sb="646" eb="648">
      <t>ネンスウ</t>
    </rPh>
    <rPh sb="649" eb="651">
      <t>ケイカ</t>
    </rPh>
    <rPh sb="656" eb="659">
      <t>アンゼンセイ</t>
    </rPh>
    <rPh sb="660" eb="662">
      <t>アンテイ</t>
    </rPh>
    <rPh sb="663" eb="664">
      <t>オヨ</t>
    </rPh>
    <rPh sb="666" eb="668">
      <t>エイキョウ</t>
    </rPh>
    <rPh sb="669" eb="670">
      <t>チイ</t>
    </rPh>
    <rPh sb="673" eb="675">
      <t>スイテイ</t>
    </rPh>
    <rPh sb="814" eb="816">
      <t>ヘンジョウ</t>
    </rPh>
    <rPh sb="817" eb="821">
      <t>ジカイテンケン</t>
    </rPh>
    <rPh sb="823" eb="825">
      <t>ドウヨウ</t>
    </rPh>
    <rPh sb="826" eb="828">
      <t>ジョウタイ</t>
    </rPh>
    <rPh sb="829" eb="831">
      <t>スイイ</t>
    </rPh>
    <rPh sb="844" eb="849">
      <t>リヨウシャヒガイ</t>
    </rPh>
    <rPh sb="850" eb="852">
      <t>ハッセイ</t>
    </rPh>
    <rPh sb="854" eb="857">
      <t>カノウセイ</t>
    </rPh>
    <rPh sb="858" eb="859">
      <t>チイ</t>
    </rPh>
    <rPh sb="983" eb="985">
      <t>ロウスイ</t>
    </rPh>
    <rPh sb="997" eb="999">
      <t>カンテン</t>
    </rPh>
    <rPh sb="1001" eb="1004">
      <t>ケイカクテキ</t>
    </rPh>
    <rPh sb="1005" eb="1007">
      <t>ホシュウ</t>
    </rPh>
    <rPh sb="1016" eb="1018">
      <t>ハンダン</t>
    </rPh>
    <rPh sb="1037" eb="1038">
      <t>タダ</t>
    </rPh>
    <rPh sb="1040" eb="1042">
      <t>ドウロ</t>
    </rPh>
    <rPh sb="1042" eb="1045">
      <t>リヨウシャ</t>
    </rPh>
    <rPh sb="1045" eb="1047">
      <t>ヒガイ</t>
    </rPh>
    <rPh sb="1048" eb="1050">
      <t>ハッセイ</t>
    </rPh>
    <rPh sb="1052" eb="1054">
      <t>ジョウタイ</t>
    </rPh>
    <rPh sb="1150" eb="1152">
      <t>ガイリョク</t>
    </rPh>
    <rPh sb="1153" eb="1155">
      <t>ヘンジョウ</t>
    </rPh>
    <rPh sb="1157" eb="1163">
      <t>ジカイテイキテンケン</t>
    </rPh>
    <rPh sb="1167" eb="1169">
      <t>カクニン</t>
    </rPh>
    <rPh sb="1172" eb="1174">
      <t>バアイ</t>
    </rPh>
    <rPh sb="1176" eb="1180">
      <t>ショウサイチョウサ</t>
    </rPh>
    <rPh sb="1181" eb="1183">
      <t>ヒツヨウ</t>
    </rPh>
    <rPh sb="1184" eb="1186">
      <t>ハンダン</t>
    </rPh>
    <rPh sb="1237" eb="1239">
      <t>ロウスイ</t>
    </rPh>
    <rPh sb="1240" eb="1242">
      <t>ヘンジョウ</t>
    </rPh>
    <rPh sb="1244" eb="1249">
      <t>タリョウコウウゴ</t>
    </rPh>
    <rPh sb="1250" eb="1254">
      <t>ツイセキチョウサ</t>
    </rPh>
    <rPh sb="1255" eb="1257">
      <t>ヒツヨウ</t>
    </rPh>
    <rPh sb="1258" eb="1260">
      <t>ハンダン</t>
    </rPh>
    <rPh sb="1287" eb="1288">
      <t>トク</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</si>
</sst>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00_);[Red]\(0.00\)"/>
    <numFmt numFmtId="193" formatCode="0.00000"/>
    <numFmt numFmtId="194" formatCode="##&quot;°&quot;##&quot;′&quot;##.00&quot;″&quot;"/>
    <numFmt numFmtId="195" formatCode="#"/>
    <numFmt numFmtId="196" formatCode="0&quot;箇所&quot;"/>
    <numFmt numFmtId="197" formatCode="0&quot;スパン&quot;"/>
    <numFmt numFmtId="198" formatCode="0.00&quot;㎡&quot;"/>
    <numFmt numFmtId="199" formatCode="&quot;1&quot;00;&quot;10&quot;0"/>
    <numFmt numFmtId="200" formatCode="00.00000"/>
    <numFmt numFmtId="201" formatCode="0.0_);[Red]\(0.0\)"/>
    <numFmt numFmtId="202" formatCode="0.0#"/>
  </numFmts>
  <fonts count="4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6"/>
      <name val="HGSｺﾞｼｯｸM"/>
      <family val="3"/>
      <charset val="128"/>
    </font>
    <font>
      <vertAlign val="superscript"/>
      <sz val="9"/>
      <name val="HGSｺﾞｼｯｸM"/>
      <family val="3"/>
      <charset val="128"/>
    </font>
    <font>
      <sz val="7.5"/>
      <name val="HGS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10"/>
      <color rgb="FFFF0000"/>
      <name val="HGSｺﾞｼｯｸM"/>
      <family val="3"/>
      <charset val="128"/>
    </font>
    <font>
      <u/>
      <sz val="11"/>
      <name val="HGSｺﾞｼｯｸM"/>
      <family val="3"/>
      <charset val="128"/>
    </font>
    <font>
      <sz val="30"/>
      <name val="HGSｺﾞｼｯｸM"/>
      <family val="3"/>
      <charset val="128"/>
    </font>
    <font>
      <sz val="40"/>
      <color theme="2" tint="-9.9978637043366805E-2"/>
      <name val="HGSｺﾞｼｯｸM"/>
      <family val="3"/>
      <charset val="128"/>
    </font>
    <font>
      <sz val="30"/>
      <color theme="2" tint="-9.9978637043366805E-2"/>
      <name val="HGSｺﾞｼｯｸM"/>
      <family val="3"/>
      <charset val="128"/>
    </font>
    <font>
      <sz val="11"/>
      <color rgb="FFFF0000"/>
      <name val="ＭＳ Ｐゴシック"/>
      <family val="3"/>
      <charset val="128"/>
      <scheme val="minor"/>
    </font>
    <font>
      <b/>
      <sz val="11"/>
      <color rgb="FFFF0000"/>
      <name val="ＭＳ Ｐゴシック"/>
      <family val="3"/>
      <charset val="128"/>
      <scheme val="minor"/>
    </font>
    <font>
      <sz val="10"/>
      <name val="HGPｺﾞｼｯｸM"/>
      <family val="3"/>
      <charset val="128"/>
    </font>
    <font>
      <sz val="12"/>
      <name val="HGPｺﾞｼｯｸM"/>
      <family val="3"/>
      <charset val="128"/>
    </font>
    <font>
      <sz val="11"/>
      <name val="HGPｺﾞｼｯｸM"/>
      <family val="3"/>
      <charset val="128"/>
    </font>
    <font>
      <sz val="5"/>
      <name val="HGPｺﾞｼｯｸM"/>
      <family val="3"/>
      <charset val="128"/>
    </font>
    <font>
      <sz val="9"/>
      <name val="HGPｺﾞｼｯｸM"/>
      <family val="3"/>
      <charset val="128"/>
    </font>
    <font>
      <sz val="6"/>
      <name val="HGPｺﾞｼｯｸM"/>
      <family val="3"/>
      <charset val="128"/>
    </font>
    <font>
      <sz val="7"/>
      <name val="HGPｺﾞｼｯｸM"/>
      <family val="3"/>
      <charset val="128"/>
    </font>
    <font>
      <sz val="14"/>
      <name val="HGPｺﾞｼｯｸM"/>
      <family val="3"/>
      <charset val="128"/>
    </font>
    <font>
      <sz val="9"/>
      <color theme="1"/>
      <name val="HGSｺﾞｼｯｸM"/>
      <family val="3"/>
      <charset val="128"/>
    </font>
    <font>
      <sz val="10"/>
      <color theme="1"/>
      <name val="HGSｺﾞｼｯｸM"/>
      <family val="3"/>
      <charset val="128"/>
    </font>
    <font>
      <sz val="10"/>
      <color rgb="FF000000"/>
      <name val="HGSｺﾞｼｯｸM"/>
      <family val="3"/>
      <charset val="128"/>
    </font>
    <font>
      <sz val="9"/>
      <color rgb="FF000000"/>
      <name val="HGSｺﾞｼｯｸM"/>
      <family val="3"/>
      <charset val="128"/>
    </font>
    <font>
      <sz val="16"/>
      <name val="HGSｺﾞｼｯｸM"/>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E9DCF8"/>
        <bgColor indexed="64"/>
      </patternFill>
    </fill>
    <fill>
      <patternFill patternType="solid">
        <fgColor rgb="FFFFFFFF"/>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0" fillId="0" borderId="0">
      <alignment vertical="center"/>
    </xf>
    <xf numFmtId="0" fontId="13" fillId="0" borderId="0"/>
    <xf numFmtId="38" fontId="13" fillId="0" borderId="0" applyFont="0" applyFill="0" applyBorder="0" applyAlignment="0" applyProtection="0">
      <alignment vertical="center"/>
    </xf>
    <xf numFmtId="0" fontId="15" fillId="0" borderId="0">
      <alignment vertical="center"/>
    </xf>
    <xf numFmtId="0" fontId="4" fillId="0" borderId="0">
      <alignment vertical="center"/>
    </xf>
    <xf numFmtId="38" fontId="4" fillId="0" borderId="0" applyFont="0" applyFill="0" applyBorder="0" applyAlignment="0" applyProtection="0">
      <alignment vertical="center"/>
    </xf>
    <xf numFmtId="0" fontId="13" fillId="0" borderId="0"/>
    <xf numFmtId="0" fontId="3" fillId="0" borderId="0">
      <alignment vertical="center"/>
    </xf>
    <xf numFmtId="38" fontId="3" fillId="0" borderId="0" applyFont="0" applyFill="0" applyBorder="0" applyAlignment="0" applyProtection="0">
      <alignment vertical="center"/>
    </xf>
    <xf numFmtId="0" fontId="10" fillId="0" borderId="0">
      <alignment vertical="center"/>
    </xf>
    <xf numFmtId="0" fontId="27" fillId="0" borderId="0">
      <alignment vertical="center"/>
    </xf>
    <xf numFmtId="0" fontId="2" fillId="0" borderId="0">
      <alignment vertical="center"/>
    </xf>
    <xf numFmtId="0" fontId="1" fillId="0" borderId="0">
      <alignment vertical="center"/>
    </xf>
  </cellStyleXfs>
  <cellXfs count="1082">
    <xf numFmtId="0" fontId="0" fillId="0" borderId="0" xfId="0">
      <alignment vertical="center"/>
    </xf>
    <xf numFmtId="0" fontId="8" fillId="0" borderId="0" xfId="2" applyFont="1" applyAlignment="1" applyProtection="1">
      <alignment vertical="center"/>
      <protection locked="0"/>
    </xf>
    <xf numFmtId="0" fontId="8" fillId="0" borderId="0" xfId="2" applyFont="1" applyProtection="1">
      <protection locked="0"/>
    </xf>
    <xf numFmtId="0" fontId="8" fillId="0" borderId="0" xfId="2" applyFont="1" applyAlignment="1">
      <alignment vertical="center"/>
    </xf>
    <xf numFmtId="0" fontId="8" fillId="0" borderId="0" xfId="2" applyFont="1" applyAlignment="1">
      <alignment horizontal="center" vertical="center"/>
    </xf>
    <xf numFmtId="0" fontId="9" fillId="0" borderId="0" xfId="2" applyFont="1" applyAlignment="1">
      <alignment vertical="center"/>
    </xf>
    <xf numFmtId="0" fontId="8" fillId="0" borderId="0" xfId="2" applyFont="1" applyAlignment="1" applyProtection="1">
      <alignment horizontal="center" vertical="center"/>
      <protection locked="0"/>
    </xf>
    <xf numFmtId="0" fontId="19" fillId="0" borderId="0" xfId="2" applyFont="1" applyAlignment="1" applyProtection="1">
      <alignment vertical="center"/>
      <protection locked="0"/>
    </xf>
    <xf numFmtId="0" fontId="19" fillId="0" borderId="0" xfId="2" applyFont="1" applyAlignment="1" applyProtection="1">
      <alignment vertical="center" shrinkToFit="1"/>
      <protection locked="0"/>
    </xf>
    <xf numFmtId="0" fontId="19" fillId="0" borderId="0" xfId="2" applyFont="1" applyAlignment="1">
      <alignment vertical="center" shrinkToFit="1"/>
    </xf>
    <xf numFmtId="0" fontId="19" fillId="0" borderId="0" xfId="2" applyFont="1" applyAlignment="1">
      <alignment vertical="center" textRotation="255" shrinkToFit="1"/>
    </xf>
    <xf numFmtId="0" fontId="19" fillId="0" borderId="0" xfId="2" applyFont="1" applyAlignment="1" applyProtection="1">
      <alignment horizontal="center" vertical="center" shrinkToFit="1"/>
      <protection locked="0"/>
    </xf>
    <xf numFmtId="0" fontId="8" fillId="0" borderId="7" xfId="2" applyFont="1" applyBorder="1" applyAlignment="1">
      <alignment vertical="center"/>
    </xf>
    <xf numFmtId="0" fontId="9" fillId="0" borderId="0" xfId="2" applyFont="1" applyProtection="1">
      <protection locked="0"/>
    </xf>
    <xf numFmtId="0" fontId="8" fillId="0" borderId="0" xfId="2" applyFont="1" applyAlignment="1">
      <alignment horizontal="center" vertical="center" wrapText="1"/>
    </xf>
    <xf numFmtId="0" fontId="8" fillId="0" borderId="0" xfId="2" applyFont="1" applyAlignment="1" applyProtection="1">
      <alignment horizontal="center" vertical="center" shrinkToFit="1"/>
      <protection locked="0"/>
    </xf>
    <xf numFmtId="0" fontId="8" fillId="0" borderId="0" xfId="2" applyFont="1" applyAlignment="1" applyProtection="1">
      <alignment vertical="center" shrinkToFit="1"/>
      <protection locked="0"/>
    </xf>
    <xf numFmtId="0" fontId="8" fillId="4" borderId="0" xfId="2" applyFont="1" applyFill="1" applyAlignment="1">
      <alignment horizontal="center" vertical="center" textRotation="255"/>
    </xf>
    <xf numFmtId="0" fontId="8" fillId="4" borderId="0" xfId="2" applyFont="1" applyFill="1" applyAlignment="1">
      <alignment vertical="center"/>
    </xf>
    <xf numFmtId="0" fontId="8" fillId="0" borderId="0" xfId="4" applyFont="1">
      <alignment vertical="center"/>
    </xf>
    <xf numFmtId="0" fontId="14" fillId="0" borderId="0" xfId="4" applyFont="1" applyAlignment="1">
      <alignment horizontal="center" vertical="center"/>
    </xf>
    <xf numFmtId="0" fontId="8" fillId="0" borderId="0" xfId="4" applyFont="1" applyAlignment="1">
      <alignment horizontal="left" vertical="center"/>
    </xf>
    <xf numFmtId="0" fontId="14" fillId="0" borderId="0" xfId="4" applyFont="1">
      <alignment vertical="center"/>
    </xf>
    <xf numFmtId="0" fontId="14" fillId="0" borderId="0" xfId="4" applyFont="1" applyAlignment="1">
      <alignment horizontal="center" vertical="center" wrapText="1"/>
    </xf>
    <xf numFmtId="178" fontId="14" fillId="0" borderId="0" xfId="4" applyNumberFormat="1" applyFont="1" applyAlignment="1">
      <alignment horizontal="center" vertical="center" shrinkToFit="1"/>
    </xf>
    <xf numFmtId="0" fontId="14" fillId="0" borderId="0" xfId="4" applyFont="1" applyAlignment="1">
      <alignment horizontal="left" vertical="center"/>
    </xf>
    <xf numFmtId="0" fontId="14" fillId="0" borderId="0" xfId="2" applyFont="1" applyAlignment="1" applyProtection="1">
      <alignment vertical="center"/>
      <protection locked="0"/>
    </xf>
    <xf numFmtId="0" fontId="14" fillId="2" borderId="1" xfId="2" applyFont="1" applyFill="1" applyBorder="1" applyAlignment="1">
      <alignment horizontal="center" vertical="center" wrapText="1"/>
    </xf>
    <xf numFmtId="0" fontId="9" fillId="0" borderId="0" xfId="4" applyFont="1">
      <alignment vertical="center"/>
    </xf>
    <xf numFmtId="0" fontId="8" fillId="0" borderId="0" xfId="0" applyFont="1">
      <alignment vertical="center"/>
    </xf>
    <xf numFmtId="0" fontId="8" fillId="0" borderId="0" xfId="5" applyFont="1" applyAlignment="1">
      <alignment horizontal="center" vertical="center"/>
    </xf>
    <xf numFmtId="0" fontId="8" fillId="0" borderId="0" xfId="5" applyFont="1">
      <alignment vertical="center"/>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0" fillId="2" borderId="1" xfId="2" applyFont="1" applyFill="1" applyBorder="1" applyAlignment="1">
      <alignment horizontal="center" vertical="center" wrapText="1"/>
    </xf>
    <xf numFmtId="0" fontId="0" fillId="0" borderId="0" xfId="0" applyAlignment="1">
      <alignment horizontal="center" vertical="center"/>
    </xf>
    <xf numFmtId="0" fontId="8" fillId="0" borderId="0" xfId="2" applyFont="1" applyAlignment="1" applyProtection="1">
      <alignment horizontal="center"/>
      <protection locked="0"/>
    </xf>
    <xf numFmtId="0" fontId="20" fillId="2" borderId="8" xfId="2" applyFont="1" applyFill="1" applyBorder="1" applyAlignment="1">
      <alignment horizontal="center" vertical="center" wrapText="1"/>
    </xf>
    <xf numFmtId="2" fontId="8" fillId="0" borderId="0" xfId="2" applyNumberFormat="1" applyFont="1" applyProtection="1">
      <protection locked="0"/>
    </xf>
    <xf numFmtId="193" fontId="8" fillId="0" borderId="0" xfId="2" applyNumberFormat="1" applyFont="1" applyProtection="1">
      <protection locked="0"/>
    </xf>
    <xf numFmtId="0" fontId="14" fillId="0" borderId="0" xfId="5" applyFont="1" applyAlignment="1">
      <alignment horizontal="center" vertical="center" shrinkToFit="1"/>
    </xf>
    <xf numFmtId="0" fontId="14" fillId="0" borderId="0" xfId="5" applyFont="1" applyAlignment="1">
      <alignment horizontal="center" vertical="center" wrapText="1"/>
    </xf>
    <xf numFmtId="0" fontId="8" fillId="0" borderId="0" xfId="5" applyFont="1" applyAlignment="1">
      <alignment horizontal="center" vertical="center" shrinkToFit="1"/>
    </xf>
    <xf numFmtId="177" fontId="21" fillId="0" borderId="7" xfId="2" applyNumberFormat="1" applyFont="1" applyBorder="1" applyAlignment="1">
      <alignment vertical="center" shrinkToFit="1"/>
    </xf>
    <xf numFmtId="177" fontId="21" fillId="0" borderId="0" xfId="2" applyNumberFormat="1" applyFont="1" applyAlignment="1">
      <alignment vertical="center" shrinkToFit="1"/>
    </xf>
    <xf numFmtId="0" fontId="14" fillId="2" borderId="26" xfId="5" applyFont="1" applyFill="1" applyBorder="1" applyAlignment="1">
      <alignment horizontal="center" vertical="center"/>
    </xf>
    <xf numFmtId="0" fontId="14" fillId="2" borderId="27" xfId="5" applyFont="1" applyFill="1" applyBorder="1" applyAlignment="1">
      <alignment horizontal="center" vertical="center"/>
    </xf>
    <xf numFmtId="0" fontId="14" fillId="2" borderId="29" xfId="5" applyFont="1" applyFill="1" applyBorder="1" applyAlignment="1">
      <alignment horizontal="center" vertical="center"/>
    </xf>
    <xf numFmtId="0" fontId="26" fillId="4" borderId="0" xfId="2" applyFont="1" applyFill="1" applyAlignment="1">
      <alignment vertical="center" shrinkToFit="1"/>
    </xf>
    <xf numFmtId="0" fontId="22" fillId="0" borderId="7" xfId="2" applyFont="1" applyBorder="1" applyAlignment="1">
      <alignment vertical="center"/>
    </xf>
    <xf numFmtId="0" fontId="28" fillId="0" borderId="7" xfId="2" applyFont="1" applyBorder="1" applyAlignment="1">
      <alignment vertical="top" wrapText="1"/>
    </xf>
    <xf numFmtId="0" fontId="22" fillId="0" borderId="7" xfId="2" applyFont="1" applyBorder="1" applyAlignment="1">
      <alignment vertical="top"/>
    </xf>
    <xf numFmtId="0" fontId="8" fillId="0" borderId="10" xfId="2" applyFont="1" applyBorder="1" applyAlignment="1">
      <alignment horizontal="center" vertical="center"/>
    </xf>
    <xf numFmtId="0" fontId="8" fillId="0" borderId="10" xfId="2" applyFont="1" applyBorder="1" applyAlignment="1" applyProtection="1">
      <alignment vertical="center"/>
      <protection locked="0"/>
    </xf>
    <xf numFmtId="0" fontId="20" fillId="2" borderId="2" xfId="2" applyFont="1" applyFill="1" applyBorder="1" applyAlignment="1">
      <alignment horizontal="center" vertical="center" wrapText="1"/>
    </xf>
    <xf numFmtId="0" fontId="14" fillId="2" borderId="45" xfId="5" applyFont="1" applyFill="1" applyBorder="1" applyAlignment="1">
      <alignment horizontal="center" vertical="center"/>
    </xf>
    <xf numFmtId="0" fontId="23" fillId="2" borderId="14" xfId="2" applyFont="1" applyFill="1" applyBorder="1" applyAlignment="1">
      <alignment vertical="center" textRotation="255" wrapText="1" shrinkToFit="1"/>
    </xf>
    <xf numFmtId="0" fontId="8" fillId="2" borderId="14" xfId="2" applyFont="1" applyFill="1" applyBorder="1" applyAlignment="1">
      <alignment vertical="center"/>
    </xf>
    <xf numFmtId="0" fontId="8" fillId="2" borderId="14" xfId="2" applyFont="1" applyFill="1" applyBorder="1" applyAlignment="1">
      <alignment horizontal="center" vertical="center"/>
    </xf>
    <xf numFmtId="0" fontId="8" fillId="0" borderId="7" xfId="2" applyFont="1" applyBorder="1" applyAlignment="1">
      <alignment horizontal="center" vertical="center"/>
    </xf>
    <xf numFmtId="0" fontId="8" fillId="2" borderId="13" xfId="2" applyFont="1" applyFill="1" applyBorder="1" applyAlignment="1">
      <alignment horizontal="center" vertical="center"/>
    </xf>
    <xf numFmtId="0" fontId="8" fillId="2" borderId="2" xfId="2" applyFont="1" applyFill="1" applyBorder="1" applyAlignment="1">
      <alignment horizontal="centerContinuous" vertical="center"/>
    </xf>
    <xf numFmtId="0" fontId="8" fillId="2" borderId="8" xfId="2" applyFont="1" applyFill="1" applyBorder="1" applyAlignment="1">
      <alignment horizontal="centerContinuous" vertical="center"/>
    </xf>
    <xf numFmtId="0" fontId="8" fillId="2" borderId="15" xfId="2" applyFont="1" applyFill="1" applyBorder="1" applyAlignment="1">
      <alignment vertical="center"/>
    </xf>
    <xf numFmtId="0" fontId="8" fillId="2" borderId="3" xfId="2" applyFont="1" applyFill="1" applyBorder="1" applyAlignment="1">
      <alignment horizontal="centerContinuous" vertical="center"/>
    </xf>
    <xf numFmtId="0" fontId="14" fillId="0" borderId="1" xfId="2" applyFont="1" applyBorder="1" applyAlignment="1" applyProtection="1">
      <alignment vertical="center" wrapText="1"/>
      <protection locked="0"/>
    </xf>
    <xf numFmtId="0" fontId="14" fillId="2" borderId="33" xfId="5" applyFont="1" applyFill="1" applyBorder="1" applyAlignment="1">
      <alignment horizontal="center" vertical="center"/>
    </xf>
    <xf numFmtId="0" fontId="14" fillId="2" borderId="2" xfId="2" applyFont="1" applyFill="1" applyBorder="1" applyAlignment="1">
      <alignment horizontal="center" vertical="center" wrapText="1"/>
    </xf>
    <xf numFmtId="0" fontId="14" fillId="0" borderId="0" xfId="2" applyFont="1" applyAlignment="1" applyProtection="1">
      <alignment horizontal="left" vertical="center" shrinkToFit="1"/>
      <protection locked="0"/>
    </xf>
    <xf numFmtId="0" fontId="8" fillId="2" borderId="2" xfId="2" applyFont="1" applyFill="1" applyBorder="1" applyAlignment="1">
      <alignment horizontal="center" vertical="center" shrinkToFit="1"/>
    </xf>
    <xf numFmtId="0" fontId="8" fillId="0" borderId="3" xfId="2" applyFont="1" applyBorder="1" applyAlignment="1">
      <alignment horizontal="center" vertical="center"/>
    </xf>
    <xf numFmtId="0" fontId="8" fillId="0" borderId="8" xfId="2" applyFont="1" applyBorder="1" applyAlignment="1">
      <alignment horizontal="center" vertical="center"/>
    </xf>
    <xf numFmtId="0" fontId="8" fillId="0" borderId="2" xfId="2" applyFont="1" applyBorder="1" applyAlignment="1">
      <alignment horizontal="center" vertical="center" shrinkToFit="1"/>
    </xf>
    <xf numFmtId="0" fontId="8" fillId="0" borderId="8" xfId="2" applyFont="1" applyBorder="1" applyAlignment="1">
      <alignment horizontal="center" vertical="center" shrinkToFit="1"/>
    </xf>
    <xf numFmtId="0" fontId="8" fillId="2" borderId="9" xfId="2" applyFont="1" applyFill="1" applyBorder="1" applyAlignment="1">
      <alignment horizontal="center" vertical="center"/>
    </xf>
    <xf numFmtId="0" fontId="8" fillId="0" borderId="3" xfId="2" applyFont="1" applyBorder="1" applyAlignment="1">
      <alignment horizontal="center" vertical="center" shrinkToFit="1"/>
    </xf>
    <xf numFmtId="0" fontId="8" fillId="2" borderId="1" xfId="2" applyFont="1" applyFill="1" applyBorder="1" applyAlignment="1" applyProtection="1">
      <alignment horizontal="center" vertical="center"/>
      <protection locked="0"/>
    </xf>
    <xf numFmtId="0" fontId="8" fillId="0" borderId="5" xfId="2" applyFont="1" applyBorder="1" applyAlignment="1">
      <alignment horizontal="center" vertical="center" shrinkToFit="1"/>
    </xf>
    <xf numFmtId="0" fontId="8" fillId="0" borderId="11" xfId="2" applyFont="1" applyBorder="1" applyAlignment="1">
      <alignment horizontal="center" vertical="center" shrinkToFit="1"/>
    </xf>
    <xf numFmtId="0" fontId="8" fillId="2" borderId="14" xfId="2" applyFont="1" applyFill="1" applyBorder="1" applyAlignment="1">
      <alignment horizontal="center" vertical="center" shrinkToFit="1"/>
    </xf>
    <xf numFmtId="0" fontId="8" fillId="2" borderId="1" xfId="2" applyFont="1" applyFill="1" applyBorder="1" applyAlignment="1">
      <alignment horizontal="center" vertical="center" shrinkToFit="1"/>
    </xf>
    <xf numFmtId="0" fontId="8" fillId="2" borderId="13" xfId="2" applyFont="1" applyFill="1" applyBorder="1" applyAlignment="1">
      <alignment horizontal="center" vertical="center" shrinkToFit="1"/>
    </xf>
    <xf numFmtId="0" fontId="8" fillId="2" borderId="1" xfId="2" applyFont="1" applyFill="1" applyBorder="1" applyAlignment="1">
      <alignment horizontal="center" vertical="center"/>
    </xf>
    <xf numFmtId="0" fontId="8" fillId="2" borderId="1" xfId="2" applyFont="1" applyFill="1" applyBorder="1" applyAlignment="1">
      <alignment horizontal="center" vertical="center" wrapText="1"/>
    </xf>
    <xf numFmtId="0" fontId="8" fillId="2" borderId="12"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3" borderId="1" xfId="4" applyFont="1" applyFill="1" applyBorder="1" applyAlignment="1">
      <alignment horizontal="center" vertical="center"/>
    </xf>
    <xf numFmtId="0" fontId="21" fillId="0" borderId="0" xfId="2" applyFont="1" applyAlignment="1" applyProtection="1">
      <alignment horizontal="center"/>
      <protection locked="0"/>
    </xf>
    <xf numFmtId="0" fontId="14" fillId="2" borderId="19" xfId="5" applyFont="1" applyFill="1" applyBorder="1" applyAlignment="1">
      <alignment horizontal="center" vertical="center"/>
    </xf>
    <xf numFmtId="0" fontId="14" fillId="2" borderId="3" xfId="5" applyFont="1" applyFill="1" applyBorder="1" applyAlignment="1">
      <alignment horizontal="center" vertical="center"/>
    </xf>
    <xf numFmtId="0" fontId="14" fillId="2" borderId="2" xfId="5" applyFont="1" applyFill="1" applyBorder="1" applyAlignment="1">
      <alignment horizontal="center" vertical="center"/>
    </xf>
    <xf numFmtId="0" fontId="14" fillId="2" borderId="8" xfId="5" applyFont="1" applyFill="1" applyBorder="1" applyAlignment="1">
      <alignment horizontal="center" vertical="center"/>
    </xf>
    <xf numFmtId="176" fontId="8" fillId="2" borderId="1" xfId="2" applyNumberFormat="1" applyFont="1" applyFill="1" applyBorder="1" applyAlignment="1">
      <alignment horizontal="center" vertical="center" shrinkToFit="1"/>
    </xf>
    <xf numFmtId="176" fontId="8" fillId="2" borderId="14" xfId="2" applyNumberFormat="1" applyFont="1" applyFill="1" applyBorder="1" applyAlignment="1">
      <alignment horizontal="center" vertical="center" shrinkToFit="1"/>
    </xf>
    <xf numFmtId="0" fontId="8" fillId="0" borderId="7" xfId="2" applyFont="1" applyBorder="1" applyAlignment="1">
      <alignment vertical="center" wrapText="1" shrinkToFit="1"/>
    </xf>
    <xf numFmtId="0" fontId="8" fillId="0" borderId="0" xfId="2" applyFont="1" applyAlignment="1">
      <alignment vertical="center" wrapText="1" shrinkToFit="1"/>
    </xf>
    <xf numFmtId="0" fontId="20" fillId="2" borderId="1" xfId="2" applyFont="1" applyFill="1" applyBorder="1" applyAlignment="1" applyProtection="1">
      <alignment horizontal="center" vertical="center" wrapText="1"/>
      <protection locked="0"/>
    </xf>
    <xf numFmtId="0" fontId="22" fillId="2" borderId="1" xfId="2" applyFont="1" applyFill="1" applyBorder="1" applyAlignment="1" applyProtection="1">
      <alignment horizontal="center" vertical="center"/>
      <protection locked="0"/>
    </xf>
    <xf numFmtId="0" fontId="8" fillId="0" borderId="12" xfId="2" applyFont="1" applyBorder="1" applyProtection="1">
      <protection locked="0"/>
    </xf>
    <xf numFmtId="0" fontId="12" fillId="0" borderId="10" xfId="2" applyFont="1" applyBorder="1" applyAlignment="1" applyProtection="1">
      <alignment vertical="center"/>
      <protection locked="0"/>
    </xf>
    <xf numFmtId="0" fontId="8" fillId="0" borderId="10" xfId="2" applyFont="1" applyBorder="1" applyProtection="1">
      <protection locked="0"/>
    </xf>
    <xf numFmtId="0" fontId="8" fillId="0" borderId="11" xfId="2" applyFont="1" applyBorder="1" applyAlignment="1" applyProtection="1">
      <alignment vertical="center"/>
      <protection locked="0"/>
    </xf>
    <xf numFmtId="0" fontId="8" fillId="4" borderId="10" xfId="2" applyFont="1" applyFill="1" applyBorder="1" applyAlignment="1">
      <alignment vertical="center" shrinkToFit="1"/>
    </xf>
    <xf numFmtId="0" fontId="8" fillId="0" borderId="0" xfId="4" applyFont="1" applyAlignment="1">
      <alignment horizontal="center" vertical="center"/>
    </xf>
    <xf numFmtId="188" fontId="25" fillId="0" borderId="1" xfId="2" applyNumberFormat="1" applyFont="1" applyBorder="1" applyAlignment="1" applyProtection="1">
      <alignment horizontal="right" vertical="center" shrinkToFit="1"/>
      <protection locked="0"/>
    </xf>
    <xf numFmtId="188" fontId="25" fillId="0" borderId="2" xfId="2" applyNumberFormat="1" applyFont="1" applyBorder="1" applyAlignment="1" applyProtection="1">
      <alignment horizontal="right" vertical="center" shrinkToFit="1"/>
      <protection locked="0"/>
    </xf>
    <xf numFmtId="0" fontId="9" fillId="0" borderId="0" xfId="0" applyFont="1">
      <alignment vertical="center"/>
    </xf>
    <xf numFmtId="0" fontId="14" fillId="0" borderId="0" xfId="0" applyFont="1">
      <alignment vertical="center"/>
    </xf>
    <xf numFmtId="0" fontId="20" fillId="0" borderId="0" xfId="0" applyFont="1">
      <alignment vertical="center"/>
    </xf>
    <xf numFmtId="0" fontId="14" fillId="0" borderId="0" xfId="5" applyFont="1">
      <alignment vertical="center"/>
    </xf>
    <xf numFmtId="0" fontId="8" fillId="0" borderId="7" xfId="5" applyFont="1" applyBorder="1">
      <alignment vertical="center"/>
    </xf>
    <xf numFmtId="177" fontId="21"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18" fillId="0" borderId="64" xfId="0" applyFont="1" applyBorder="1" applyAlignment="1">
      <alignment horizontal="center" vertical="center" shrinkToFit="1"/>
    </xf>
    <xf numFmtId="0" fontId="18" fillId="0" borderId="0" xfId="0" applyFont="1" applyAlignment="1">
      <alignment horizontal="center" vertical="center" shrinkToFit="1"/>
    </xf>
    <xf numFmtId="0" fontId="18" fillId="0" borderId="33" xfId="0" applyFont="1" applyBorder="1" applyAlignment="1">
      <alignment horizontal="center" vertical="center" shrinkToFit="1"/>
    </xf>
    <xf numFmtId="0" fontId="18" fillId="0" borderId="34" xfId="0" applyFont="1" applyBorder="1" applyAlignment="1">
      <alignment horizontal="center" vertical="center" shrinkToFit="1"/>
    </xf>
    <xf numFmtId="0" fontId="18" fillId="7" borderId="25" xfId="0" applyFont="1" applyFill="1" applyBorder="1" applyAlignment="1">
      <alignment horizontal="center" vertical="center" shrinkToFit="1"/>
    </xf>
    <xf numFmtId="0" fontId="18"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0" fontId="14" fillId="2" borderId="1" xfId="5" applyFont="1" applyFill="1" applyBorder="1" applyAlignment="1">
      <alignment horizontal="center" vertical="center"/>
    </xf>
    <xf numFmtId="0" fontId="8" fillId="0" borderId="51" xfId="5" applyFont="1" applyBorder="1" applyAlignment="1">
      <alignment vertical="center" shrinkToFit="1"/>
    </xf>
    <xf numFmtId="0" fontId="8" fillId="0" borderId="52" xfId="5" applyFont="1" applyBorder="1" applyAlignment="1">
      <alignment vertical="center" shrinkToFit="1"/>
    </xf>
    <xf numFmtId="0" fontId="8" fillId="0" borderId="57" xfId="5" applyFont="1" applyBorder="1" applyAlignment="1">
      <alignment vertical="center" shrinkToFit="1"/>
    </xf>
    <xf numFmtId="0" fontId="8" fillId="0" borderId="58" xfId="5" applyFont="1" applyBorder="1" applyAlignment="1">
      <alignment vertical="center" shrinkToFit="1"/>
    </xf>
    <xf numFmtId="179" fontId="8" fillId="0" borderId="39" xfId="5" applyNumberFormat="1" applyFont="1" applyBorder="1" applyAlignment="1">
      <alignment horizontal="center" vertical="center" shrinkToFit="1"/>
    </xf>
    <xf numFmtId="179" fontId="8" fillId="0" borderId="46" xfId="5" applyNumberFormat="1" applyFont="1" applyBorder="1" applyAlignment="1">
      <alignment horizontal="center" vertical="center" shrinkToFit="1"/>
    </xf>
    <xf numFmtId="179" fontId="8" fillId="0" borderId="41" xfId="5" applyNumberFormat="1" applyFont="1" applyBorder="1" applyAlignment="1">
      <alignment horizontal="center" vertical="center" shrinkToFit="1"/>
    </xf>
    <xf numFmtId="179" fontId="8" fillId="0" borderId="32" xfId="5" applyNumberFormat="1" applyFont="1" applyBorder="1" applyAlignment="1">
      <alignment horizontal="center" vertical="center" shrinkToFit="1"/>
    </xf>
    <xf numFmtId="2" fontId="8" fillId="0" borderId="38" xfId="5" applyNumberFormat="1" applyFont="1" applyBorder="1" applyAlignment="1">
      <alignment horizontal="center" vertical="center" shrinkToFit="1"/>
    </xf>
    <xf numFmtId="2" fontId="8" fillId="0" borderId="46" xfId="5" applyNumberFormat="1" applyFont="1" applyBorder="1" applyAlignment="1">
      <alignment horizontal="center" vertical="center" shrinkToFit="1"/>
    </xf>
    <xf numFmtId="2" fontId="8" fillId="0" borderId="41" xfId="5" applyNumberFormat="1" applyFont="1" applyBorder="1" applyAlignment="1">
      <alignment horizontal="center" vertical="center" shrinkToFit="1"/>
    </xf>
    <xf numFmtId="2" fontId="8" fillId="0" borderId="32" xfId="5" applyNumberFormat="1" applyFont="1" applyBorder="1" applyAlignment="1">
      <alignment horizontal="center" vertical="center" shrinkToFit="1"/>
    </xf>
    <xf numFmtId="2" fontId="8" fillId="0" borderId="37" xfId="5" applyNumberFormat="1" applyFont="1" applyBorder="1" applyAlignment="1">
      <alignment horizontal="center" vertical="center" shrinkToFit="1"/>
    </xf>
    <xf numFmtId="194" fontId="22" fillId="0" borderId="7" xfId="10" applyNumberFormat="1" applyFont="1" applyBorder="1" applyAlignment="1" applyProtection="1">
      <alignment vertical="center" shrinkToFit="1"/>
      <protection locked="0"/>
    </xf>
    <xf numFmtId="194" fontId="22" fillId="0" borderId="5" xfId="10" applyNumberFormat="1" applyFont="1" applyBorder="1" applyAlignment="1" applyProtection="1">
      <alignment vertical="center" shrinkToFit="1"/>
      <protection locked="0"/>
    </xf>
    <xf numFmtId="0" fontId="22" fillId="0" borderId="0" xfId="0" applyFont="1">
      <alignment vertical="center"/>
    </xf>
    <xf numFmtId="0" fontId="22" fillId="0" borderId="0" xfId="0" applyFont="1" applyAlignment="1">
      <alignment horizontal="center" vertical="center"/>
    </xf>
    <xf numFmtId="187" fontId="8" fillId="0" borderId="1" xfId="2" applyNumberFormat="1" applyFont="1" applyBorder="1" applyAlignment="1">
      <alignment vertical="center"/>
    </xf>
    <xf numFmtId="190" fontId="8" fillId="0" borderId="1" xfId="2" applyNumberFormat="1" applyFont="1" applyBorder="1" applyAlignment="1">
      <alignment vertical="center"/>
    </xf>
    <xf numFmtId="189" fontId="8" fillId="0" borderId="1" xfId="2" applyNumberFormat="1" applyFont="1" applyBorder="1" applyAlignment="1">
      <alignment vertical="center"/>
    </xf>
    <xf numFmtId="185" fontId="8" fillId="0" borderId="1" xfId="2" applyNumberFormat="1" applyFont="1" applyBorder="1" applyAlignment="1">
      <alignment vertical="center" shrinkToFit="1"/>
    </xf>
    <xf numFmtId="185" fontId="8" fillId="0" borderId="0" xfId="2" applyNumberFormat="1" applyFont="1" applyAlignment="1">
      <alignment horizontal="center" vertical="center" shrinkToFit="1"/>
    </xf>
    <xf numFmtId="185" fontId="8" fillId="0" borderId="0" xfId="2" applyNumberFormat="1" applyFont="1" applyAlignment="1">
      <alignment vertical="center" shrinkToFit="1"/>
    </xf>
    <xf numFmtId="188" fontId="8" fillId="0" borderId="0" xfId="2" applyNumberFormat="1" applyFont="1" applyAlignment="1">
      <alignment vertical="center" shrinkToFit="1"/>
    </xf>
    <xf numFmtId="0" fontId="8" fillId="0" borderId="1" xfId="2" applyFont="1" applyBorder="1" applyAlignment="1">
      <alignment vertical="center"/>
    </xf>
    <xf numFmtId="0" fontId="9" fillId="0" borderId="0" xfId="5" applyFont="1" applyAlignment="1">
      <alignment horizontal="left" vertical="center"/>
    </xf>
    <xf numFmtId="0" fontId="30" fillId="4" borderId="0" xfId="11" applyFont="1" applyFill="1" applyAlignment="1">
      <alignment vertical="center" shrinkToFit="1"/>
    </xf>
    <xf numFmtId="0" fontId="1" fillId="0" borderId="0" xfId="13">
      <alignment vertical="center"/>
    </xf>
    <xf numFmtId="0" fontId="0" fillId="0" borderId="0" xfId="13" applyFont="1">
      <alignment vertical="center"/>
    </xf>
    <xf numFmtId="0" fontId="36" fillId="0" borderId="0" xfId="2" applyFont="1" applyAlignment="1" applyProtection="1">
      <alignment vertical="center"/>
      <protection locked="0"/>
    </xf>
    <xf numFmtId="0" fontId="39" fillId="2" borderId="1" xfId="2" applyFont="1" applyFill="1" applyBorder="1" applyAlignment="1">
      <alignment horizontal="center" vertical="center" wrapText="1" shrinkToFit="1"/>
    </xf>
    <xf numFmtId="58" fontId="40" fillId="2" borderId="14" xfId="7" quotePrefix="1" applyNumberFormat="1" applyFont="1" applyFill="1" applyBorder="1" applyAlignment="1">
      <alignment horizontal="center" vertical="center" shrinkToFit="1"/>
    </xf>
    <xf numFmtId="0" fontId="40" fillId="2" borderId="14" xfId="7" quotePrefix="1" applyFont="1" applyFill="1" applyBorder="1" applyAlignment="1">
      <alignment horizontal="center" vertical="center" shrinkToFit="1"/>
    </xf>
    <xf numFmtId="0" fontId="36" fillId="2" borderId="13" xfId="7" applyFont="1" applyFill="1" applyBorder="1" applyAlignment="1">
      <alignment horizontal="center" vertical="center"/>
    </xf>
    <xf numFmtId="0" fontId="40" fillId="2" borderId="13" xfId="7" applyFont="1" applyFill="1" applyBorder="1" applyAlignment="1">
      <alignment horizontal="center" vertical="center"/>
    </xf>
    <xf numFmtId="0" fontId="36" fillId="0" borderId="0" xfId="2" applyFont="1" applyProtection="1">
      <protection locked="0"/>
    </xf>
    <xf numFmtId="0" fontId="36" fillId="0" borderId="9" xfId="2" applyFont="1" applyBorder="1" applyAlignment="1" applyProtection="1">
      <alignment vertical="center"/>
      <protection locked="0"/>
    </xf>
    <xf numFmtId="0" fontId="36" fillId="0" borderId="10" xfId="2" applyFont="1" applyBorder="1" applyAlignment="1" applyProtection="1">
      <alignment vertical="center"/>
      <protection locked="0"/>
    </xf>
    <xf numFmtId="0" fontId="37" fillId="0" borderId="10" xfId="2" applyFont="1" applyBorder="1" applyAlignment="1" applyProtection="1">
      <alignment vertical="center"/>
      <protection locked="0"/>
    </xf>
    <xf numFmtId="0" fontId="36" fillId="0" borderId="10" xfId="2" applyFont="1" applyBorder="1" applyProtection="1">
      <protection locked="0"/>
    </xf>
    <xf numFmtId="0" fontId="36" fillId="0" borderId="10" xfId="2" applyFont="1" applyBorder="1" applyAlignment="1" applyProtection="1">
      <alignment vertical="center" wrapText="1"/>
      <protection locked="0"/>
    </xf>
    <xf numFmtId="0" fontId="8" fillId="10" borderId="1" xfId="2" applyFont="1" applyFill="1" applyBorder="1" applyAlignment="1" applyProtection="1">
      <alignment horizontal="center" vertical="center" shrinkToFit="1"/>
      <protection locked="0"/>
    </xf>
    <xf numFmtId="0" fontId="8" fillId="10" borderId="2" xfId="2" applyFont="1" applyFill="1" applyBorder="1" applyAlignment="1" applyProtection="1">
      <alignment horizontal="center" vertical="center" shrinkToFit="1"/>
      <protection locked="0"/>
    </xf>
    <xf numFmtId="0" fontId="8" fillId="10" borderId="1" xfId="2" applyFont="1" applyFill="1" applyBorder="1" applyAlignment="1" applyProtection="1">
      <alignment vertical="center" shrinkToFit="1"/>
      <protection locked="0"/>
    </xf>
    <xf numFmtId="0" fontId="8" fillId="10" borderId="1" xfId="2" applyFont="1" applyFill="1" applyBorder="1" applyAlignment="1" applyProtection="1">
      <alignment horizontal="center" vertical="center"/>
      <protection locked="0"/>
    </xf>
    <xf numFmtId="0" fontId="8" fillId="10" borderId="1" xfId="2" applyFont="1" applyFill="1" applyBorder="1" applyAlignment="1" applyProtection="1">
      <alignment vertical="center"/>
      <protection locked="0"/>
    </xf>
    <xf numFmtId="0" fontId="8" fillId="10" borderId="2" xfId="2" applyFont="1" applyFill="1" applyBorder="1" applyAlignment="1" applyProtection="1">
      <alignment horizontal="center" vertical="center"/>
      <protection locked="0"/>
    </xf>
    <xf numFmtId="0" fontId="23" fillId="10" borderId="2" xfId="2" applyFont="1" applyFill="1" applyBorder="1" applyAlignment="1" applyProtection="1">
      <alignment horizontal="center" vertical="center" wrapText="1" shrinkToFit="1"/>
      <protection locked="0"/>
    </xf>
    <xf numFmtId="0" fontId="8" fillId="10" borderId="9" xfId="2" applyFont="1" applyFill="1" applyBorder="1" applyAlignment="1" applyProtection="1">
      <alignment horizontal="center" vertical="center" shrinkToFit="1"/>
      <protection locked="0"/>
    </xf>
    <xf numFmtId="0" fontId="8" fillId="10" borderId="13" xfId="2" applyFont="1" applyFill="1" applyBorder="1" applyAlignment="1" applyProtection="1">
      <alignment horizontal="center" vertical="center" shrinkToFit="1"/>
      <protection locked="0"/>
    </xf>
    <xf numFmtId="0" fontId="8" fillId="10" borderId="6" xfId="2" applyFont="1" applyFill="1" applyBorder="1" applyAlignment="1" applyProtection="1">
      <alignment horizontal="center" vertical="center"/>
      <protection locked="0"/>
    </xf>
    <xf numFmtId="0" fontId="8" fillId="10" borderId="9" xfId="2" applyFont="1" applyFill="1" applyBorder="1" applyAlignment="1" applyProtection="1">
      <alignment horizontal="center" vertical="center"/>
      <protection locked="0"/>
    </xf>
    <xf numFmtId="0" fontId="36" fillId="10" borderId="1" xfId="7" applyFont="1" applyFill="1" applyBorder="1" applyAlignment="1">
      <alignment horizontal="center" vertical="center"/>
    </xf>
    <xf numFmtId="0" fontId="36" fillId="10" borderId="1" xfId="2" applyFont="1" applyFill="1" applyBorder="1" applyAlignment="1" applyProtection="1">
      <alignment horizontal="center" vertical="center"/>
      <protection locked="0"/>
    </xf>
    <xf numFmtId="0" fontId="36" fillId="10" borderId="1" xfId="7" applyFont="1" applyFill="1" applyBorder="1" applyAlignment="1">
      <alignment vertical="center" shrinkToFit="1"/>
    </xf>
    <xf numFmtId="0" fontId="36" fillId="10" borderId="1" xfId="2" applyFont="1" applyFill="1" applyBorder="1" applyAlignment="1">
      <alignment vertical="center" shrinkToFit="1"/>
    </xf>
    <xf numFmtId="178" fontId="36" fillId="10" borderId="1" xfId="7" applyNumberFormat="1" applyFont="1" applyFill="1" applyBorder="1" applyAlignment="1">
      <alignment horizontal="center" vertical="center"/>
    </xf>
    <xf numFmtId="188" fontId="36" fillId="10" borderId="1" xfId="7" applyNumberFormat="1" applyFont="1" applyFill="1" applyBorder="1" applyAlignment="1">
      <alignment horizontal="right" vertical="center" shrinkToFit="1"/>
    </xf>
    <xf numFmtId="201" fontId="8" fillId="10" borderId="3" xfId="2" applyNumberFormat="1" applyFont="1" applyFill="1" applyBorder="1" applyAlignment="1">
      <alignment horizontal="center" vertical="center" shrinkToFit="1"/>
    </xf>
    <xf numFmtId="176" fontId="8" fillId="10" borderId="1" xfId="2" applyNumberFormat="1" applyFont="1" applyFill="1" applyBorder="1" applyAlignment="1">
      <alignment horizontal="center" vertical="center" shrinkToFit="1"/>
    </xf>
    <xf numFmtId="176" fontId="8" fillId="10" borderId="14" xfId="2" applyNumberFormat="1" applyFont="1" applyFill="1" applyBorder="1" applyAlignment="1">
      <alignment horizontal="center" vertical="center" shrinkToFit="1"/>
    </xf>
    <xf numFmtId="176" fontId="8" fillId="10" borderId="2" xfId="2" applyNumberFormat="1" applyFont="1" applyFill="1" applyBorder="1" applyAlignment="1">
      <alignment horizontal="center" vertical="center" wrapText="1"/>
    </xf>
    <xf numFmtId="185" fontId="8" fillId="10" borderId="8" xfId="2" applyNumberFormat="1" applyFont="1" applyFill="1" applyBorder="1" applyAlignment="1" applyProtection="1">
      <alignment horizontal="center" vertical="center" shrinkToFit="1"/>
      <protection locked="0"/>
    </xf>
    <xf numFmtId="198" fontId="8" fillId="10" borderId="1" xfId="2" applyNumberFormat="1" applyFont="1" applyFill="1" applyBorder="1" applyAlignment="1" applyProtection="1">
      <alignment horizontal="center" vertical="center" shrinkToFit="1"/>
      <protection locked="0"/>
    </xf>
    <xf numFmtId="191" fontId="8" fillId="10" borderId="1" xfId="2" applyNumberFormat="1" applyFont="1" applyFill="1" applyBorder="1" applyAlignment="1" applyProtection="1">
      <alignment horizontal="center" vertical="center" shrinkToFit="1"/>
      <protection locked="0"/>
    </xf>
    <xf numFmtId="0" fontId="46" fillId="10" borderId="1" xfId="2" applyFont="1" applyFill="1" applyBorder="1" applyAlignment="1" applyProtection="1">
      <alignment horizontal="center" vertical="center" shrinkToFit="1"/>
      <protection locked="0"/>
    </xf>
    <xf numFmtId="199" fontId="8" fillId="10" borderId="1" xfId="2" applyNumberFormat="1" applyFont="1" applyFill="1" applyBorder="1" applyAlignment="1" applyProtection="1">
      <alignment vertical="center"/>
      <protection locked="0"/>
    </xf>
    <xf numFmtId="185" fontId="8" fillId="10" borderId="8" xfId="2" applyNumberFormat="1" applyFont="1" applyFill="1" applyBorder="1" applyAlignment="1" applyProtection="1">
      <alignment horizontal="center" vertical="center"/>
      <protection locked="0"/>
    </xf>
    <xf numFmtId="0" fontId="8" fillId="10" borderId="8" xfId="2" applyFont="1" applyFill="1" applyBorder="1" applyAlignment="1" applyProtection="1">
      <alignment horizontal="center" vertical="center"/>
      <protection locked="0"/>
    </xf>
    <xf numFmtId="0" fontId="14" fillId="10" borderId="8" xfId="4" applyFont="1" applyFill="1" applyBorder="1" applyAlignment="1">
      <alignment horizontal="center" vertical="center" shrinkToFit="1"/>
    </xf>
    <xf numFmtId="178" fontId="14" fillId="10" borderId="8" xfId="4" applyNumberFormat="1" applyFont="1" applyFill="1" applyBorder="1" applyAlignment="1">
      <alignment horizontal="center" vertical="center" shrinkToFit="1"/>
    </xf>
    <xf numFmtId="178" fontId="14" fillId="10" borderId="3" xfId="4" applyNumberFormat="1" applyFont="1" applyFill="1" applyBorder="1" applyAlignment="1">
      <alignment horizontal="center" vertical="center" shrinkToFit="1"/>
    </xf>
    <xf numFmtId="0" fontId="14" fillId="10" borderId="3" xfId="4" applyFont="1" applyFill="1" applyBorder="1" applyAlignment="1">
      <alignment horizontal="center" vertical="center" shrinkToFit="1"/>
    </xf>
    <xf numFmtId="178" fontId="8" fillId="10" borderId="1" xfId="4" applyNumberFormat="1" applyFont="1" applyFill="1" applyBorder="1">
      <alignment vertical="center"/>
    </xf>
    <xf numFmtId="199" fontId="8" fillId="10" borderId="1" xfId="4" applyNumberFormat="1" applyFont="1" applyFill="1" applyBorder="1" applyAlignment="1">
      <alignment horizontal="center" vertical="center"/>
    </xf>
    <xf numFmtId="0" fontId="14" fillId="10" borderId="1" xfId="2" applyFont="1" applyFill="1" applyBorder="1" applyAlignment="1" applyProtection="1">
      <alignment horizontal="center" vertical="center" wrapText="1"/>
      <protection locked="0"/>
    </xf>
    <xf numFmtId="0" fontId="25" fillId="10" borderId="1" xfId="2" applyFont="1" applyFill="1" applyBorder="1" applyAlignment="1" applyProtection="1">
      <alignment horizontal="center" vertical="center" wrapText="1"/>
      <protection locked="0"/>
    </xf>
    <xf numFmtId="192" fontId="25" fillId="10" borderId="1" xfId="2" applyNumberFormat="1" applyFont="1" applyFill="1" applyBorder="1" applyAlignment="1" applyProtection="1">
      <alignment horizontal="center" vertical="center" shrinkToFit="1"/>
      <protection locked="0"/>
    </xf>
    <xf numFmtId="178" fontId="14" fillId="10" borderId="17" xfId="5" applyNumberFormat="1" applyFont="1" applyFill="1" applyBorder="1" applyAlignment="1">
      <alignment horizontal="center" vertical="center" shrinkToFit="1"/>
    </xf>
    <xf numFmtId="192" fontId="14" fillId="10" borderId="1" xfId="5" applyNumberFormat="1" applyFont="1" applyFill="1" applyBorder="1" applyAlignment="1">
      <alignment horizontal="center" vertical="center" shrinkToFit="1"/>
    </xf>
    <xf numFmtId="0" fontId="14" fillId="10" borderId="45" xfId="5" applyFont="1" applyFill="1" applyBorder="1" applyAlignment="1">
      <alignment horizontal="center" vertical="center" shrinkToFit="1"/>
    </xf>
    <xf numFmtId="0" fontId="14" fillId="10" borderId="26" xfId="5" applyFont="1" applyFill="1" applyBorder="1" applyAlignment="1">
      <alignment vertical="center" shrinkToFit="1"/>
    </xf>
    <xf numFmtId="0" fontId="14" fillId="10" borderId="27" xfId="5" applyFont="1" applyFill="1" applyBorder="1" applyAlignment="1">
      <alignment vertical="center" shrinkToFit="1"/>
    </xf>
    <xf numFmtId="0" fontId="14" fillId="10" borderId="28" xfId="5" applyFont="1" applyFill="1" applyBorder="1" applyAlignment="1">
      <alignment vertical="center" shrinkToFit="1"/>
    </xf>
    <xf numFmtId="0" fontId="14" fillId="10" borderId="44" xfId="5" applyFont="1" applyFill="1" applyBorder="1" applyAlignment="1">
      <alignment vertical="center" shrinkToFit="1"/>
    </xf>
    <xf numFmtId="0" fontId="14" fillId="10" borderId="26" xfId="5" applyFont="1" applyFill="1" applyBorder="1" applyAlignment="1">
      <alignment horizontal="center" vertical="center" shrinkToFit="1"/>
    </xf>
    <xf numFmtId="0" fontId="14" fillId="10" borderId="27" xfId="5" applyFont="1" applyFill="1" applyBorder="1" applyAlignment="1">
      <alignment horizontal="center" vertical="center" shrinkToFit="1"/>
    </xf>
    <xf numFmtId="0" fontId="14" fillId="10" borderId="8" xfId="5" applyFont="1" applyFill="1" applyBorder="1" applyAlignment="1">
      <alignment horizontal="center" vertical="center" shrinkToFit="1"/>
    </xf>
    <xf numFmtId="2" fontId="14" fillId="10" borderId="29" xfId="5" applyNumberFormat="1" applyFont="1" applyFill="1" applyBorder="1" applyAlignment="1">
      <alignment horizontal="center" vertical="center" shrinkToFit="1"/>
    </xf>
    <xf numFmtId="2" fontId="14" fillId="10" borderId="27" xfId="5" applyNumberFormat="1" applyFont="1" applyFill="1" applyBorder="1" applyAlignment="1">
      <alignment horizontal="center" vertical="center" shrinkToFit="1"/>
    </xf>
    <xf numFmtId="2" fontId="14" fillId="10" borderId="8" xfId="5" applyNumberFormat="1" applyFont="1" applyFill="1" applyBorder="1" applyAlignment="1">
      <alignment horizontal="center" vertical="center" shrinkToFit="1"/>
    </xf>
    <xf numFmtId="2" fontId="14" fillId="10" borderId="44" xfId="5" applyNumberFormat="1" applyFont="1" applyFill="1" applyBorder="1" applyAlignment="1">
      <alignment horizontal="center" vertical="center" shrinkToFit="1"/>
    </xf>
    <xf numFmtId="2" fontId="14" fillId="10" borderId="16" xfId="5" applyNumberFormat="1" applyFont="1" applyFill="1" applyBorder="1" applyAlignment="1">
      <alignment horizontal="center" vertical="center" shrinkToFit="1"/>
    </xf>
    <xf numFmtId="192" fontId="14" fillId="10" borderId="1" xfId="6" applyNumberFormat="1" applyFont="1" applyFill="1" applyBorder="1" applyAlignment="1">
      <alignment horizontal="center" vertical="center" shrinkToFit="1"/>
    </xf>
    <xf numFmtId="179" fontId="14" fillId="10" borderId="26" xfId="5" applyNumberFormat="1" applyFont="1" applyFill="1" applyBorder="1" applyAlignment="1">
      <alignment horizontal="center" vertical="center" shrinkToFit="1"/>
    </xf>
    <xf numFmtId="179" fontId="14" fillId="10" borderId="27" xfId="5" applyNumberFormat="1" applyFont="1" applyFill="1" applyBorder="1" applyAlignment="1">
      <alignment horizontal="center" vertical="center" shrinkToFit="1"/>
    </xf>
    <xf numFmtId="0" fontId="14" fillId="10" borderId="8" xfId="5" applyFont="1" applyFill="1" applyBorder="1" applyAlignment="1">
      <alignment vertical="center" shrinkToFit="1"/>
    </xf>
    <xf numFmtId="0" fontId="14" fillId="10" borderId="29" xfId="5" applyFont="1" applyFill="1" applyBorder="1" applyAlignment="1">
      <alignment vertical="center" shrinkToFit="1"/>
    </xf>
    <xf numFmtId="185" fontId="14" fillId="10" borderId="19" xfId="5" applyNumberFormat="1" applyFont="1" applyFill="1" applyBorder="1" applyAlignment="1">
      <alignment horizontal="center" vertical="center" shrinkToFit="1"/>
    </xf>
    <xf numFmtId="185" fontId="14" fillId="10" borderId="45" xfId="5" applyNumberFormat="1" applyFont="1" applyFill="1" applyBorder="1" applyAlignment="1">
      <alignment horizontal="center" vertical="center" shrinkToFit="1"/>
    </xf>
    <xf numFmtId="185" fontId="14" fillId="10" borderId="27" xfId="5" applyNumberFormat="1" applyFont="1" applyFill="1" applyBorder="1" applyAlignment="1">
      <alignment horizontal="center" vertical="center" shrinkToFit="1"/>
    </xf>
    <xf numFmtId="185" fontId="14" fillId="10" borderId="3" xfId="5" applyNumberFormat="1" applyFont="1" applyFill="1" applyBorder="1" applyAlignment="1">
      <alignment horizontal="center" vertical="center" shrinkToFit="1"/>
    </xf>
    <xf numFmtId="2" fontId="14" fillId="10" borderId="2" xfId="5" applyNumberFormat="1" applyFont="1" applyFill="1" applyBorder="1" applyAlignment="1">
      <alignment horizontal="center" vertical="center" shrinkToFit="1"/>
    </xf>
    <xf numFmtId="2" fontId="14" fillId="10" borderId="45" xfId="5" applyNumberFormat="1" applyFont="1" applyFill="1" applyBorder="1" applyAlignment="1">
      <alignment horizontal="center" vertical="center" shrinkToFit="1"/>
    </xf>
    <xf numFmtId="2" fontId="14" fillId="10" borderId="3" xfId="5" applyNumberFormat="1" applyFont="1" applyFill="1" applyBorder="1" applyAlignment="1">
      <alignment horizontal="center" vertical="center" shrinkToFit="1"/>
    </xf>
    <xf numFmtId="0" fontId="0" fillId="0" borderId="0" xfId="0" applyAlignment="1">
      <alignment horizontal="left" vertical="top"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horizontal="left" vertical="center" wrapText="1"/>
    </xf>
    <xf numFmtId="0" fontId="0" fillId="0" borderId="0" xfId="0">
      <alignment vertical="center"/>
    </xf>
    <xf numFmtId="0" fontId="0" fillId="0" borderId="0" xfId="0" applyAlignment="1">
      <alignment vertical="top" wrapText="1"/>
    </xf>
    <xf numFmtId="0" fontId="0" fillId="5" borderId="1" xfId="0" applyFill="1" applyBorder="1" applyAlignment="1">
      <alignment horizontal="center" vertical="center"/>
    </xf>
    <xf numFmtId="0" fontId="8" fillId="2" borderId="15" xfId="2" applyFont="1" applyFill="1" applyBorder="1" applyAlignment="1">
      <alignment horizontal="center" vertical="center" textRotation="255"/>
    </xf>
    <xf numFmtId="0" fontId="8" fillId="2" borderId="13" xfId="2" applyFont="1" applyFill="1" applyBorder="1" applyAlignment="1">
      <alignment horizontal="center" vertical="center" textRotation="255"/>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180" fontId="8" fillId="10" borderId="2" xfId="2" applyNumberFormat="1" applyFont="1" applyFill="1" applyBorder="1" applyAlignment="1" applyProtection="1">
      <alignment horizontal="center" vertical="center"/>
      <protection locked="0"/>
    </xf>
    <xf numFmtId="180" fontId="8" fillId="8" borderId="8" xfId="2" applyNumberFormat="1" applyFont="1" applyFill="1" applyBorder="1" applyAlignment="1" applyProtection="1">
      <alignment horizontal="center" vertical="center"/>
      <protection locked="0"/>
    </xf>
    <xf numFmtId="0" fontId="8" fillId="10" borderId="2" xfId="2" applyFont="1" applyFill="1" applyBorder="1" applyAlignment="1" applyProtection="1">
      <alignment horizontal="center" vertical="center"/>
      <protection locked="0"/>
    </xf>
    <xf numFmtId="0" fontId="8" fillId="8" borderId="8" xfId="2" applyFont="1" applyFill="1" applyBorder="1" applyAlignment="1" applyProtection="1">
      <alignment horizontal="center" vertical="center"/>
      <protection locked="0"/>
    </xf>
    <xf numFmtId="0" fontId="8" fillId="8" borderId="3" xfId="2" applyFont="1" applyFill="1" applyBorder="1" applyAlignment="1" applyProtection="1">
      <alignment horizontal="center" vertical="center"/>
      <protection locked="0"/>
    </xf>
    <xf numFmtId="0" fontId="8" fillId="2" borderId="8" xfId="2" applyFont="1" applyFill="1" applyBorder="1" applyAlignment="1">
      <alignment horizontal="center" vertical="center" shrinkToFit="1"/>
    </xf>
    <xf numFmtId="0" fontId="8" fillId="0" borderId="2" xfId="2" applyFont="1" applyBorder="1" applyAlignment="1">
      <alignment horizontal="center" vertical="center" shrinkToFit="1"/>
    </xf>
    <xf numFmtId="0" fontId="8" fillId="0" borderId="8" xfId="2" applyFont="1" applyBorder="1" applyAlignment="1">
      <alignment horizontal="center" vertical="center" shrinkToFit="1"/>
    </xf>
    <xf numFmtId="181" fontId="8" fillId="10" borderId="1" xfId="2" applyNumberFormat="1" applyFont="1" applyFill="1" applyBorder="1" applyAlignment="1" applyProtection="1">
      <alignment horizontal="center" vertical="center"/>
      <protection locked="0"/>
    </xf>
    <xf numFmtId="181" fontId="8" fillId="8" borderId="1" xfId="2" applyNumberFormat="1" applyFont="1" applyFill="1" applyBorder="1" applyAlignment="1" applyProtection="1">
      <alignment horizontal="center" vertical="center"/>
      <protection locked="0"/>
    </xf>
    <xf numFmtId="0" fontId="8" fillId="2" borderId="14" xfId="2" applyFont="1" applyFill="1" applyBorder="1" applyAlignment="1">
      <alignment horizontal="center" vertical="center" textRotation="255"/>
    </xf>
    <xf numFmtId="0" fontId="8" fillId="2" borderId="2" xfId="2" applyFont="1" applyFill="1" applyBorder="1" applyAlignment="1">
      <alignment horizontal="center" vertical="center"/>
    </xf>
    <xf numFmtId="0" fontId="8" fillId="2" borderId="8" xfId="2" applyFont="1" applyFill="1" applyBorder="1" applyAlignment="1">
      <alignment horizontal="center" vertical="center"/>
    </xf>
    <xf numFmtId="0" fontId="8" fillId="2" borderId="12" xfId="2" applyFont="1" applyFill="1" applyBorder="1" applyAlignment="1">
      <alignment horizontal="center" vertical="center" textRotation="255" shrinkToFit="1"/>
    </xf>
    <xf numFmtId="0" fontId="8" fillId="2" borderId="4" xfId="2" applyFont="1" applyFill="1" applyBorder="1" applyAlignment="1">
      <alignment horizontal="center" vertical="center" textRotation="255" shrinkToFit="1"/>
    </xf>
    <xf numFmtId="0" fontId="8" fillId="2" borderId="9" xfId="2" applyFont="1" applyFill="1" applyBorder="1" applyAlignment="1">
      <alignment horizontal="center" vertical="center" textRotation="255" shrinkToFit="1"/>
    </xf>
    <xf numFmtId="0" fontId="8" fillId="2" borderId="11" xfId="2" applyFont="1" applyFill="1" applyBorder="1" applyAlignment="1">
      <alignment horizontal="center" vertical="center" textRotation="255" shrinkToFit="1"/>
    </xf>
    <xf numFmtId="0" fontId="8" fillId="10" borderId="1" xfId="2" applyFont="1" applyFill="1" applyBorder="1" applyAlignment="1" applyProtection="1">
      <alignment horizontal="center" vertical="center" shrinkToFit="1"/>
      <protection locked="0"/>
    </xf>
    <xf numFmtId="0" fontId="8" fillId="8" borderId="1" xfId="2" applyFont="1" applyFill="1" applyBorder="1" applyAlignment="1" applyProtection="1">
      <alignment horizontal="center" vertical="center" shrinkToFit="1"/>
      <protection locked="0"/>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8" xfId="2" applyFont="1" applyBorder="1" applyAlignment="1">
      <alignment horizontal="center" vertical="center"/>
    </xf>
    <xf numFmtId="202" fontId="8" fillId="10" borderId="2" xfId="2" applyNumberFormat="1" applyFont="1" applyFill="1" applyBorder="1" applyAlignment="1" applyProtection="1">
      <alignment horizontal="center" vertical="center"/>
      <protection locked="0"/>
    </xf>
    <xf numFmtId="202" fontId="8" fillId="8" borderId="3" xfId="2" applyNumberFormat="1" applyFont="1" applyFill="1" applyBorder="1" applyAlignment="1" applyProtection="1">
      <alignment horizontal="center" vertical="center"/>
      <protection locked="0"/>
    </xf>
    <xf numFmtId="182" fontId="8" fillId="10" borderId="1" xfId="2" applyNumberFormat="1" applyFont="1" applyFill="1" applyBorder="1" applyAlignment="1" applyProtection="1">
      <alignment horizontal="center" vertical="center"/>
      <protection locked="0"/>
    </xf>
    <xf numFmtId="182" fontId="8" fillId="8" borderId="1" xfId="2" applyNumberFormat="1" applyFont="1" applyFill="1" applyBorder="1" applyAlignment="1" applyProtection="1">
      <alignment horizontal="center" vertical="center"/>
      <protection locked="0"/>
    </xf>
    <xf numFmtId="0" fontId="8" fillId="0" borderId="3" xfId="2" applyFont="1" applyBorder="1" applyAlignment="1">
      <alignment horizontal="center" vertical="center" shrinkToFit="1"/>
    </xf>
    <xf numFmtId="0" fontId="8" fillId="2" borderId="6" xfId="2" applyFont="1" applyFill="1" applyBorder="1" applyAlignment="1">
      <alignment horizontal="center" vertical="center"/>
    </xf>
    <xf numFmtId="0" fontId="8" fillId="2" borderId="5" xfId="2" applyFont="1" applyFill="1" applyBorder="1" applyAlignment="1">
      <alignment horizontal="center" vertical="center"/>
    </xf>
    <xf numFmtId="0" fontId="8" fillId="2" borderId="9" xfId="2" applyFont="1" applyFill="1" applyBorder="1" applyAlignment="1">
      <alignment horizontal="center" vertical="center"/>
    </xf>
    <xf numFmtId="0" fontId="8" fillId="2" borderId="11" xfId="2" applyFont="1" applyFill="1" applyBorder="1" applyAlignment="1">
      <alignment horizontal="center" vertical="center"/>
    </xf>
    <xf numFmtId="0" fontId="8" fillId="2" borderId="7" xfId="2" applyFont="1" applyFill="1" applyBorder="1" applyAlignment="1">
      <alignment horizontal="center" vertical="center"/>
    </xf>
    <xf numFmtId="183" fontId="8" fillId="10" borderId="2" xfId="2" applyNumberFormat="1" applyFont="1" applyFill="1" applyBorder="1" applyAlignment="1" applyProtection="1">
      <alignment horizontal="center" vertical="center"/>
      <protection locked="0"/>
    </xf>
    <xf numFmtId="183" fontId="8" fillId="8" borderId="3" xfId="2" applyNumberFormat="1" applyFont="1" applyFill="1" applyBorder="1" applyAlignment="1" applyProtection="1">
      <alignment horizontal="center" vertical="center"/>
      <protection locked="0"/>
    </xf>
    <xf numFmtId="0" fontId="8" fillId="10" borderId="2" xfId="2" applyFont="1" applyFill="1" applyBorder="1" applyAlignment="1" applyProtection="1">
      <alignment horizontal="center" vertical="center" shrinkToFit="1"/>
      <protection locked="0"/>
    </xf>
    <xf numFmtId="0" fontId="8" fillId="8" borderId="8" xfId="2" applyFont="1" applyFill="1" applyBorder="1" applyAlignment="1" applyProtection="1">
      <alignment horizontal="center" vertical="center" shrinkToFit="1"/>
      <protection locked="0"/>
    </xf>
    <xf numFmtId="0" fontId="8" fillId="2" borderId="3" xfId="2" applyFont="1" applyFill="1" applyBorder="1" applyAlignment="1">
      <alignment horizontal="center" vertical="center"/>
    </xf>
    <xf numFmtId="0" fontId="8" fillId="2" borderId="6" xfId="2" applyFont="1" applyFill="1" applyBorder="1" applyAlignment="1">
      <alignment horizontal="center" vertical="center" textRotation="255"/>
    </xf>
    <xf numFmtId="0" fontId="8" fillId="2" borderId="5" xfId="2" applyFont="1" applyFill="1" applyBorder="1" applyAlignment="1">
      <alignment horizontal="center" vertical="center" textRotation="255"/>
    </xf>
    <xf numFmtId="0" fontId="8" fillId="2" borderId="9" xfId="2" applyFont="1" applyFill="1" applyBorder="1" applyAlignment="1">
      <alignment horizontal="center" vertical="center" textRotation="255"/>
    </xf>
    <xf numFmtId="0" fontId="8" fillId="2" borderId="11" xfId="2" applyFont="1" applyFill="1" applyBorder="1" applyAlignment="1">
      <alignment horizontal="center" vertical="center" textRotation="255"/>
    </xf>
    <xf numFmtId="0" fontId="8" fillId="10" borderId="13" xfId="2" applyFont="1" applyFill="1" applyBorder="1" applyAlignment="1" applyProtection="1">
      <alignment horizontal="center" vertical="center"/>
      <protection locked="0"/>
    </xf>
    <xf numFmtId="0" fontId="8" fillId="8" borderId="13" xfId="2" applyFont="1" applyFill="1" applyBorder="1" applyAlignment="1" applyProtection="1">
      <alignment horizontal="center" vertical="center"/>
      <protection locked="0"/>
    </xf>
    <xf numFmtId="0" fontId="8" fillId="2" borderId="4" xfId="2" applyFont="1" applyFill="1" applyBorder="1" applyAlignment="1">
      <alignment horizontal="center" vertical="center" textRotation="255"/>
    </xf>
    <xf numFmtId="0" fontId="8" fillId="10" borderId="14" xfId="2" applyFont="1" applyFill="1" applyBorder="1" applyAlignment="1" applyProtection="1">
      <alignment horizontal="center" vertical="center"/>
      <protection locked="0"/>
    </xf>
    <xf numFmtId="0" fontId="8" fillId="8" borderId="14" xfId="2" applyFont="1" applyFill="1" applyBorder="1" applyAlignment="1" applyProtection="1">
      <alignment horizontal="center" vertical="center"/>
      <protection locked="0"/>
    </xf>
    <xf numFmtId="0" fontId="8" fillId="2" borderId="2" xfId="2" applyFont="1" applyFill="1" applyBorder="1" applyAlignment="1">
      <alignment horizontal="center" vertical="center" justifyLastLine="1" shrinkToFit="1"/>
    </xf>
    <xf numFmtId="0" fontId="8" fillId="2" borderId="3" xfId="2" applyFont="1" applyFill="1" applyBorder="1" applyAlignment="1">
      <alignment horizontal="center" vertical="center" justifyLastLine="1" shrinkToFit="1"/>
    </xf>
    <xf numFmtId="0" fontId="8" fillId="2" borderId="8" xfId="2" applyFont="1" applyFill="1" applyBorder="1" applyAlignment="1">
      <alignment horizontal="center" vertical="center" justifyLastLine="1" shrinkToFit="1"/>
    </xf>
    <xf numFmtId="200" fontId="45" fillId="10" borderId="2" xfId="1" applyNumberFormat="1" applyFont="1" applyFill="1" applyBorder="1" applyAlignment="1" applyProtection="1">
      <alignment horizontal="center" vertical="center" shrinkToFit="1"/>
      <protection locked="0"/>
    </xf>
    <xf numFmtId="200" fontId="45" fillId="8" borderId="3" xfId="1" applyNumberFormat="1" applyFont="1" applyFill="1" applyBorder="1" applyAlignment="1" applyProtection="1">
      <alignment horizontal="center" vertical="center" shrinkToFit="1"/>
      <protection locked="0"/>
    </xf>
    <xf numFmtId="200" fontId="45" fillId="8" borderId="8" xfId="1" applyNumberFormat="1" applyFont="1" applyFill="1" applyBorder="1" applyAlignment="1" applyProtection="1">
      <alignment horizontal="center" vertical="center" shrinkToFit="1"/>
      <protection locked="0"/>
    </xf>
    <xf numFmtId="0" fontId="8" fillId="2" borderId="2" xfId="2" applyFont="1" applyFill="1" applyBorder="1" applyAlignment="1" applyProtection="1">
      <alignment horizontal="center" vertical="center"/>
      <protection locked="0"/>
    </xf>
    <xf numFmtId="0" fontId="8" fillId="2" borderId="3" xfId="2" applyFont="1" applyFill="1" applyBorder="1" applyAlignment="1" applyProtection="1">
      <alignment horizontal="center" vertical="center"/>
      <protection locked="0"/>
    </xf>
    <xf numFmtId="0" fontId="8" fillId="10" borderId="1" xfId="2" applyFont="1" applyFill="1" applyBorder="1" applyAlignment="1" applyProtection="1">
      <alignment horizontal="center" vertical="center"/>
      <protection locked="0"/>
    </xf>
    <xf numFmtId="0" fontId="8" fillId="8" borderId="1" xfId="2" applyFont="1" applyFill="1" applyBorder="1" applyAlignment="1" applyProtection="1">
      <alignment horizontal="center" vertical="center"/>
      <protection locked="0"/>
    </xf>
    <xf numFmtId="184" fontId="8" fillId="10" borderId="15" xfId="2" applyNumberFormat="1" applyFont="1" applyFill="1" applyBorder="1" applyAlignment="1" applyProtection="1">
      <alignment horizontal="center" vertical="center"/>
      <protection locked="0"/>
    </xf>
    <xf numFmtId="184" fontId="8" fillId="8" borderId="15" xfId="2" applyNumberFormat="1" applyFont="1" applyFill="1" applyBorder="1" applyAlignment="1" applyProtection="1">
      <alignment horizontal="center" vertical="center"/>
      <protection locked="0"/>
    </xf>
    <xf numFmtId="0" fontId="8" fillId="10" borderId="1" xfId="2" applyFont="1" applyFill="1" applyBorder="1" applyAlignment="1">
      <alignment horizontal="center" vertical="center" shrinkToFit="1"/>
    </xf>
    <xf numFmtId="0" fontId="8" fillId="8" borderId="1" xfId="2" applyFont="1" applyFill="1" applyBorder="1" applyAlignment="1">
      <alignment horizontal="center" vertical="center" shrinkToFit="1"/>
    </xf>
    <xf numFmtId="0" fontId="8" fillId="2" borderId="12"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200" fontId="45" fillId="10" borderId="9" xfId="1" applyNumberFormat="1" applyFont="1" applyFill="1" applyBorder="1" applyAlignment="1" applyProtection="1">
      <alignment horizontal="center" vertical="center" shrinkToFit="1"/>
      <protection locked="0"/>
    </xf>
    <xf numFmtId="200" fontId="45" fillId="8" borderId="10" xfId="1" applyNumberFormat="1" applyFont="1" applyFill="1" applyBorder="1" applyAlignment="1" applyProtection="1">
      <alignment horizontal="center" vertical="center" shrinkToFit="1"/>
      <protection locked="0"/>
    </xf>
    <xf numFmtId="200" fontId="45" fillId="8" borderId="11" xfId="1" applyNumberFormat="1" applyFont="1" applyFill="1" applyBorder="1" applyAlignment="1" applyProtection="1">
      <alignment horizontal="center" vertical="center" shrinkToFit="1"/>
      <protection locked="0"/>
    </xf>
    <xf numFmtId="0" fontId="8" fillId="2" borderId="10" xfId="2" applyFont="1" applyFill="1" applyBorder="1" applyAlignment="1">
      <alignment horizontal="center" vertical="center"/>
    </xf>
    <xf numFmtId="14" fontId="8" fillId="10" borderId="9" xfId="2" applyNumberFormat="1" applyFont="1" applyFill="1" applyBorder="1" applyAlignment="1" applyProtection="1">
      <alignment horizontal="center" vertical="center" shrinkToFit="1"/>
      <protection locked="0"/>
    </xf>
    <xf numFmtId="0" fontId="8" fillId="8" borderId="11" xfId="2" applyFont="1" applyFill="1" applyBorder="1" applyAlignment="1" applyProtection="1">
      <alignment horizontal="center" vertical="center" shrinkToFit="1"/>
      <protection locked="0"/>
    </xf>
    <xf numFmtId="0" fontId="8" fillId="10" borderId="12" xfId="2" applyFont="1" applyFill="1" applyBorder="1" applyAlignment="1" applyProtection="1">
      <alignment horizontal="center" vertical="center" shrinkToFit="1"/>
      <protection locked="0"/>
    </xf>
    <xf numFmtId="0" fontId="8" fillId="8" borderId="4" xfId="2" applyFont="1" applyFill="1" applyBorder="1" applyAlignment="1" applyProtection="1">
      <alignment horizontal="center" vertical="center" shrinkToFit="1"/>
      <protection locked="0"/>
    </xf>
    <xf numFmtId="0" fontId="8" fillId="2" borderId="12" xfId="2" applyFont="1" applyFill="1" applyBorder="1" applyAlignment="1">
      <alignment horizontal="center" vertical="center" textRotation="255"/>
    </xf>
    <xf numFmtId="0" fontId="8" fillId="2" borderId="1" xfId="2" applyFont="1" applyFill="1" applyBorder="1" applyAlignment="1" applyProtection="1">
      <alignment horizontal="center" vertical="center"/>
      <protection locked="0"/>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46" fillId="10" borderId="6" xfId="2" applyFont="1" applyFill="1" applyBorder="1" applyAlignment="1">
      <alignment horizontal="center" vertical="center" shrinkToFit="1"/>
    </xf>
    <xf numFmtId="0" fontId="8" fillId="8" borderId="7" xfId="2" applyFont="1" applyFill="1" applyBorder="1" applyAlignment="1">
      <alignment horizontal="center" vertical="center" shrinkToFit="1"/>
    </xf>
    <xf numFmtId="0" fontId="8" fillId="8" borderId="5" xfId="2" applyFont="1" applyFill="1" applyBorder="1" applyAlignment="1">
      <alignment horizontal="center" vertical="center" shrinkToFit="1"/>
    </xf>
    <xf numFmtId="0" fontId="8" fillId="8" borderId="9" xfId="2" applyFont="1" applyFill="1" applyBorder="1" applyAlignment="1">
      <alignment horizontal="center" vertical="center" shrinkToFit="1"/>
    </xf>
    <xf numFmtId="0" fontId="8" fillId="8" borderId="10" xfId="2" applyFont="1" applyFill="1" applyBorder="1" applyAlignment="1">
      <alignment horizontal="center" vertical="center" shrinkToFit="1"/>
    </xf>
    <xf numFmtId="0" fontId="8" fillId="8" borderId="11" xfId="2" applyFont="1" applyFill="1" applyBorder="1" applyAlignment="1">
      <alignment horizontal="center" vertical="center" shrinkToFit="1"/>
    </xf>
    <xf numFmtId="4" fontId="8" fillId="2" borderId="6" xfId="2" applyNumberFormat="1" applyFont="1" applyFill="1" applyBorder="1" applyAlignment="1">
      <alignment horizontal="center" vertical="center" shrinkToFit="1"/>
    </xf>
    <xf numFmtId="4" fontId="8" fillId="2" borderId="5" xfId="2" applyNumberFormat="1" applyFont="1" applyFill="1" applyBorder="1" applyAlignment="1">
      <alignment horizontal="center" vertical="center" shrinkToFit="1"/>
    </xf>
    <xf numFmtId="4" fontId="8" fillId="2" borderId="9" xfId="2" applyNumberFormat="1" applyFont="1" applyFill="1" applyBorder="1" applyAlignment="1">
      <alignment horizontal="center" vertical="center" shrinkToFit="1"/>
    </xf>
    <xf numFmtId="4" fontId="8" fillId="2" borderId="11" xfId="2" applyNumberFormat="1" applyFont="1" applyFill="1" applyBorder="1" applyAlignment="1">
      <alignment horizontal="center" vertical="center" shrinkToFit="1"/>
    </xf>
    <xf numFmtId="176" fontId="8" fillId="10" borderId="6" xfId="2" applyNumberFormat="1" applyFont="1" applyFill="1" applyBorder="1" applyAlignment="1">
      <alignment horizontal="center" vertical="center" shrinkToFit="1"/>
    </xf>
    <xf numFmtId="176" fontId="8" fillId="8" borderId="7" xfId="2" applyNumberFormat="1" applyFont="1" applyFill="1" applyBorder="1" applyAlignment="1">
      <alignment horizontal="center" vertical="center" shrinkToFit="1"/>
    </xf>
    <xf numFmtId="176" fontId="8" fillId="8" borderId="5" xfId="2" applyNumberFormat="1" applyFont="1" applyFill="1" applyBorder="1" applyAlignment="1">
      <alignment horizontal="center" vertical="center" shrinkToFit="1"/>
    </xf>
    <xf numFmtId="176" fontId="8" fillId="8" borderId="9" xfId="2" applyNumberFormat="1" applyFont="1" applyFill="1" applyBorder="1" applyAlignment="1">
      <alignment horizontal="center" vertical="center" shrinkToFit="1"/>
    </xf>
    <xf numFmtId="176" fontId="8" fillId="8" borderId="10" xfId="2" applyNumberFormat="1" applyFont="1" applyFill="1" applyBorder="1" applyAlignment="1">
      <alignment horizontal="center" vertical="center" shrinkToFit="1"/>
    </xf>
    <xf numFmtId="176" fontId="8" fillId="8" borderId="11" xfId="2" applyNumberFormat="1" applyFont="1" applyFill="1" applyBorder="1" applyAlignment="1">
      <alignment horizontal="center" vertical="center" shrinkToFit="1"/>
    </xf>
    <xf numFmtId="0" fontId="8" fillId="2" borderId="14" xfId="2" applyFont="1" applyFill="1" applyBorder="1" applyAlignment="1">
      <alignment horizontal="center" vertical="center" shrinkToFit="1"/>
    </xf>
    <xf numFmtId="0" fontId="8" fillId="10" borderId="14" xfId="2" applyFont="1" applyFill="1" applyBorder="1" applyAlignment="1">
      <alignment horizontal="left" vertical="center" shrinkToFit="1"/>
    </xf>
    <xf numFmtId="0" fontId="8" fillId="8" borderId="14" xfId="2" applyFont="1" applyFill="1" applyBorder="1" applyAlignment="1">
      <alignment horizontal="left" vertical="center" shrinkToFit="1"/>
    </xf>
    <xf numFmtId="0" fontId="8" fillId="2" borderId="1" xfId="2" applyFont="1" applyFill="1" applyBorder="1" applyAlignment="1">
      <alignment horizontal="center" vertical="center" shrinkToFit="1"/>
    </xf>
    <xf numFmtId="0" fontId="47" fillId="10" borderId="6" xfId="2" applyFont="1" applyFill="1" applyBorder="1" applyAlignment="1">
      <alignment horizontal="center" vertical="center" wrapText="1" shrinkToFit="1"/>
    </xf>
    <xf numFmtId="0" fontId="14" fillId="8" borderId="7" xfId="2" applyFont="1" applyFill="1" applyBorder="1" applyAlignment="1">
      <alignment horizontal="center" vertical="center" shrinkToFit="1"/>
    </xf>
    <xf numFmtId="0" fontId="14" fillId="8" borderId="5" xfId="2" applyFont="1" applyFill="1" applyBorder="1" applyAlignment="1">
      <alignment horizontal="center" vertical="center" shrinkToFit="1"/>
    </xf>
    <xf numFmtId="0" fontId="14" fillId="8" borderId="9" xfId="2" applyFont="1" applyFill="1" applyBorder="1" applyAlignment="1">
      <alignment horizontal="center" vertical="center" shrinkToFit="1"/>
    </xf>
    <xf numFmtId="0" fontId="14" fillId="8" borderId="10" xfId="2" applyFont="1" applyFill="1" applyBorder="1" applyAlignment="1">
      <alignment horizontal="center" vertical="center" shrinkToFit="1"/>
    </xf>
    <xf numFmtId="0" fontId="14" fillId="8" borderId="11" xfId="2" applyFont="1" applyFill="1" applyBorder="1" applyAlignment="1">
      <alignment horizontal="center" vertical="center" shrinkToFit="1"/>
    </xf>
    <xf numFmtId="176" fontId="8" fillId="10" borderId="2" xfId="2" applyNumberFormat="1" applyFont="1" applyFill="1" applyBorder="1" applyAlignment="1">
      <alignment horizontal="center" vertical="center" shrinkToFit="1"/>
    </xf>
    <xf numFmtId="176" fontId="8" fillId="8" borderId="3" xfId="2" applyNumberFormat="1" applyFont="1" applyFill="1" applyBorder="1" applyAlignment="1">
      <alignment horizontal="center" vertical="center" shrinkToFit="1"/>
    </xf>
    <xf numFmtId="176" fontId="8" fillId="8" borderId="8" xfId="2" applyNumberFormat="1" applyFont="1" applyFill="1" applyBorder="1" applyAlignment="1">
      <alignment horizontal="center" vertical="center" shrinkToFit="1"/>
    </xf>
    <xf numFmtId="0" fontId="8" fillId="2" borderId="13" xfId="2" applyFont="1" applyFill="1" applyBorder="1" applyAlignment="1">
      <alignment horizontal="center" vertical="center" shrinkToFit="1"/>
    </xf>
    <xf numFmtId="0" fontId="8" fillId="10" borderId="13" xfId="2" applyFont="1" applyFill="1" applyBorder="1" applyAlignment="1">
      <alignment horizontal="left" vertical="center" shrinkToFit="1"/>
    </xf>
    <xf numFmtId="0" fontId="8" fillId="8" borderId="13" xfId="2" applyFont="1" applyFill="1" applyBorder="1" applyAlignment="1">
      <alignment horizontal="left" vertical="center" shrinkToFit="1"/>
    </xf>
    <xf numFmtId="0" fontId="8" fillId="10" borderId="6" xfId="2" applyFont="1" applyFill="1" applyBorder="1" applyAlignment="1">
      <alignment horizontal="center" vertical="center" shrinkToFit="1"/>
    </xf>
    <xf numFmtId="0" fontId="9" fillId="10" borderId="1" xfId="2" applyFont="1" applyFill="1" applyBorder="1" applyAlignment="1">
      <alignment horizontal="center" vertical="center"/>
    </xf>
    <xf numFmtId="0" fontId="9" fillId="8" borderId="1" xfId="2" applyFont="1" applyFill="1" applyBorder="1" applyAlignment="1">
      <alignment horizontal="center" vertical="center"/>
    </xf>
    <xf numFmtId="0" fontId="8" fillId="10" borderId="3" xfId="2" applyFont="1" applyFill="1" applyBorder="1" applyAlignment="1">
      <alignment horizontal="center" vertical="center" shrinkToFit="1"/>
    </xf>
    <xf numFmtId="0" fontId="8" fillId="8" borderId="3" xfId="2" applyFont="1" applyFill="1" applyBorder="1" applyAlignment="1">
      <alignment horizontal="center" vertical="center" shrinkToFit="1"/>
    </xf>
    <xf numFmtId="0" fontId="8" fillId="2" borderId="14" xfId="2" applyFont="1" applyFill="1" applyBorder="1" applyAlignment="1">
      <alignment horizontal="center" vertical="center" textRotation="255" shrinkToFit="1"/>
    </xf>
    <xf numFmtId="0" fontId="8" fillId="2" borderId="15" xfId="2" applyFont="1" applyFill="1" applyBorder="1" applyAlignment="1">
      <alignment horizontal="center" vertical="center" textRotation="255" shrinkToFit="1"/>
    </xf>
    <xf numFmtId="0" fontId="8" fillId="2" borderId="13" xfId="2" applyFont="1" applyFill="1" applyBorder="1" applyAlignment="1">
      <alignment horizontal="center" vertical="center" textRotation="255" shrinkToFit="1"/>
    </xf>
    <xf numFmtId="0" fontId="8" fillId="10" borderId="2" xfId="2" applyFont="1" applyFill="1" applyBorder="1" applyAlignment="1">
      <alignment horizontal="center" vertical="center" shrinkToFit="1"/>
    </xf>
    <xf numFmtId="0" fontId="8" fillId="8" borderId="8" xfId="2" applyFont="1" applyFill="1" applyBorder="1" applyAlignment="1">
      <alignment horizontal="center" vertical="center" shrinkToFit="1"/>
    </xf>
    <xf numFmtId="0" fontId="8" fillId="2" borderId="6" xfId="2" applyFont="1" applyFill="1" applyBorder="1" applyAlignment="1">
      <alignment horizontal="center" vertical="center" textRotation="255" wrapText="1" shrinkToFit="1"/>
    </xf>
    <xf numFmtId="0" fontId="8" fillId="2" borderId="5" xfId="2" applyFont="1" applyFill="1" applyBorder="1" applyAlignment="1">
      <alignment horizontal="center" vertical="center" textRotation="255" shrinkToFit="1"/>
    </xf>
    <xf numFmtId="0" fontId="36" fillId="2" borderId="1" xfId="2" applyFont="1" applyFill="1" applyBorder="1" applyAlignment="1">
      <alignment horizontal="center" vertical="center" wrapText="1" shrinkToFit="1"/>
    </xf>
    <xf numFmtId="0" fontId="37" fillId="0" borderId="10" xfId="2" applyFont="1" applyBorder="1" applyAlignment="1">
      <alignment horizontal="left" vertical="center"/>
    </xf>
    <xf numFmtId="0" fontId="36" fillId="2" borderId="14" xfId="2" applyFont="1" applyFill="1" applyBorder="1" applyAlignment="1">
      <alignment horizontal="center" vertical="center"/>
    </xf>
    <xf numFmtId="195" fontId="38" fillId="10" borderId="6" xfId="2" applyNumberFormat="1" applyFont="1" applyFill="1" applyBorder="1" applyAlignment="1">
      <alignment horizontal="left" vertical="center"/>
    </xf>
    <xf numFmtId="195" fontId="38" fillId="8" borderId="7" xfId="2" applyNumberFormat="1" applyFont="1" applyFill="1" applyBorder="1" applyAlignment="1">
      <alignment horizontal="left" vertical="center"/>
    </xf>
    <xf numFmtId="195" fontId="38" fillId="8" borderId="5" xfId="2" applyNumberFormat="1" applyFont="1" applyFill="1" applyBorder="1" applyAlignment="1">
      <alignment horizontal="left" vertical="center"/>
    </xf>
    <xf numFmtId="0" fontId="36" fillId="2" borderId="1" xfId="2" applyFont="1" applyFill="1" applyBorder="1" applyAlignment="1">
      <alignment horizontal="center" vertical="center"/>
    </xf>
    <xf numFmtId="195" fontId="38" fillId="10" borderId="2" xfId="2" applyNumberFormat="1" applyFont="1" applyFill="1" applyBorder="1" applyAlignment="1">
      <alignment horizontal="left" vertical="center" shrinkToFit="1"/>
    </xf>
    <xf numFmtId="195" fontId="38" fillId="8" borderId="3" xfId="2" applyNumberFormat="1" applyFont="1" applyFill="1" applyBorder="1" applyAlignment="1">
      <alignment horizontal="left" vertical="center" shrinkToFit="1"/>
    </xf>
    <xf numFmtId="195" fontId="38" fillId="8" borderId="8" xfId="2" applyNumberFormat="1" applyFont="1" applyFill="1" applyBorder="1" applyAlignment="1">
      <alignment horizontal="left" vertical="center" shrinkToFit="1"/>
    </xf>
    <xf numFmtId="0" fontId="36" fillId="2" borderId="13" xfId="2" applyFont="1" applyFill="1" applyBorder="1" applyAlignment="1">
      <alignment horizontal="center" vertical="center"/>
    </xf>
    <xf numFmtId="195" fontId="38" fillId="10" borderId="9" xfId="2" applyNumberFormat="1" applyFont="1" applyFill="1" applyBorder="1" applyAlignment="1">
      <alignment horizontal="left" vertical="center"/>
    </xf>
    <xf numFmtId="195" fontId="38" fillId="8" borderId="10" xfId="2" applyNumberFormat="1" applyFont="1" applyFill="1" applyBorder="1" applyAlignment="1">
      <alignment horizontal="left" vertical="center"/>
    </xf>
    <xf numFmtId="195" fontId="38" fillId="8" borderId="11" xfId="2" applyNumberFormat="1" applyFont="1" applyFill="1" applyBorder="1" applyAlignment="1">
      <alignment horizontal="left" vertical="center"/>
    </xf>
    <xf numFmtId="0" fontId="36" fillId="2" borderId="1" xfId="2" applyFont="1" applyFill="1" applyBorder="1" applyAlignment="1">
      <alignment horizontal="center" vertical="center" wrapText="1"/>
    </xf>
    <xf numFmtId="0" fontId="36" fillId="2" borderId="1" xfId="2" applyFont="1" applyFill="1" applyBorder="1" applyAlignment="1">
      <alignment horizontal="center" vertical="center" shrinkToFit="1"/>
    </xf>
    <xf numFmtId="177" fontId="36" fillId="10" borderId="1" xfId="2" applyNumberFormat="1" applyFont="1" applyFill="1" applyBorder="1" applyAlignment="1">
      <alignment horizontal="center" vertical="center" wrapText="1" shrinkToFit="1"/>
    </xf>
    <xf numFmtId="177" fontId="36" fillId="8" borderId="1" xfId="2" applyNumberFormat="1" applyFont="1" applyFill="1" applyBorder="1" applyAlignment="1">
      <alignment horizontal="center" vertical="center" wrapText="1" shrinkToFit="1"/>
    </xf>
    <xf numFmtId="195" fontId="36" fillId="10" borderId="6" xfId="2" applyNumberFormat="1" applyFont="1" applyFill="1" applyBorder="1" applyAlignment="1">
      <alignment horizontal="center" vertical="center" wrapText="1" shrinkToFit="1"/>
    </xf>
    <xf numFmtId="195" fontId="36" fillId="8" borderId="7" xfId="2" applyNumberFormat="1" applyFont="1" applyFill="1" applyBorder="1" applyAlignment="1">
      <alignment horizontal="center" vertical="center" wrapText="1" shrinkToFit="1"/>
    </xf>
    <xf numFmtId="195" fontId="36" fillId="8" borderId="5" xfId="2" applyNumberFormat="1" applyFont="1" applyFill="1" applyBorder="1" applyAlignment="1">
      <alignment horizontal="center" vertical="center" wrapText="1" shrinkToFit="1"/>
    </xf>
    <xf numFmtId="195" fontId="36" fillId="8" borderId="9" xfId="2" applyNumberFormat="1" applyFont="1" applyFill="1" applyBorder="1" applyAlignment="1">
      <alignment horizontal="center" vertical="center" wrapText="1" shrinkToFit="1"/>
    </xf>
    <xf numFmtId="195" fontId="36" fillId="8" borderId="10" xfId="2" applyNumberFormat="1" applyFont="1" applyFill="1" applyBorder="1" applyAlignment="1">
      <alignment horizontal="center" vertical="center" wrapText="1" shrinkToFit="1"/>
    </xf>
    <xf numFmtId="195" fontId="36" fillId="8" borderId="11" xfId="2" applyNumberFormat="1" applyFont="1" applyFill="1" applyBorder="1" applyAlignment="1">
      <alignment horizontal="center" vertical="center" wrapText="1" shrinkToFit="1"/>
    </xf>
    <xf numFmtId="0" fontId="36" fillId="2" borderId="13" xfId="7" applyFont="1" applyFill="1" applyBorder="1" applyAlignment="1">
      <alignment horizontal="center" vertical="center" wrapText="1"/>
    </xf>
    <xf numFmtId="0" fontId="36" fillId="2" borderId="15" xfId="7" applyFont="1" applyFill="1" applyBorder="1" applyAlignment="1">
      <alignment horizontal="center" vertical="center" wrapText="1"/>
    </xf>
    <xf numFmtId="0" fontId="36" fillId="2" borderId="14" xfId="2" applyFont="1" applyFill="1" applyBorder="1" applyAlignment="1">
      <alignment horizontal="center" vertical="center" wrapText="1"/>
    </xf>
    <xf numFmtId="0" fontId="36" fillId="2" borderId="6" xfId="2" applyFont="1" applyFill="1" applyBorder="1" applyAlignment="1" applyProtection="1">
      <alignment horizontal="center" vertical="center" wrapText="1"/>
      <protection locked="0"/>
    </xf>
    <xf numFmtId="0" fontId="36" fillId="2" borderId="5" xfId="2" applyFont="1" applyFill="1" applyBorder="1" applyAlignment="1">
      <alignment horizontal="center" vertical="center" wrapText="1"/>
    </xf>
    <xf numFmtId="0" fontId="36" fillId="2" borderId="9" xfId="2" applyFont="1" applyFill="1" applyBorder="1" applyAlignment="1">
      <alignment horizontal="center" vertical="center" wrapText="1"/>
    </xf>
    <xf numFmtId="0" fontId="36" fillId="2" borderId="11" xfId="2" applyFont="1" applyFill="1" applyBorder="1" applyAlignment="1">
      <alignment horizontal="center" vertical="center" wrapText="1"/>
    </xf>
    <xf numFmtId="0" fontId="36" fillId="2" borderId="14" xfId="2" applyFont="1" applyFill="1" applyBorder="1" applyAlignment="1" applyProtection="1">
      <alignment horizontal="center" vertical="center" wrapText="1"/>
      <protection locked="0"/>
    </xf>
    <xf numFmtId="0" fontId="36" fillId="2" borderId="13" xfId="2" applyFont="1" applyFill="1" applyBorder="1" applyAlignment="1" applyProtection="1">
      <alignment horizontal="center" vertical="center" wrapText="1"/>
      <protection locked="0"/>
    </xf>
    <xf numFmtId="0" fontId="40" fillId="2" borderId="14" xfId="2" applyFont="1" applyFill="1" applyBorder="1" applyAlignment="1" applyProtection="1">
      <alignment horizontal="center" vertical="center" wrapText="1"/>
      <protection locked="0"/>
    </xf>
    <xf numFmtId="0" fontId="40" fillId="2" borderId="13" xfId="2" applyFont="1" applyFill="1" applyBorder="1" applyAlignment="1" applyProtection="1">
      <alignment horizontal="center" vertical="center" wrapText="1"/>
      <protection locked="0"/>
    </xf>
    <xf numFmtId="0" fontId="41" fillId="2" borderId="14" xfId="2" applyFont="1" applyFill="1" applyBorder="1" applyAlignment="1" applyProtection="1">
      <alignment horizontal="center" vertical="center" wrapText="1"/>
      <protection locked="0"/>
    </xf>
    <xf numFmtId="0" fontId="41" fillId="2" borderId="13" xfId="2" applyFont="1" applyFill="1" applyBorder="1" applyAlignment="1" applyProtection="1">
      <alignment horizontal="center" vertical="center" wrapText="1"/>
      <protection locked="0"/>
    </xf>
    <xf numFmtId="0" fontId="42" fillId="2" borderId="14" xfId="2" applyFont="1" applyFill="1" applyBorder="1" applyAlignment="1" applyProtection="1">
      <alignment horizontal="center" vertical="center" wrapText="1" shrinkToFit="1"/>
      <protection locked="0"/>
    </xf>
    <xf numFmtId="0" fontId="42" fillId="2" borderId="13" xfId="2" applyFont="1" applyFill="1" applyBorder="1" applyAlignment="1" applyProtection="1">
      <alignment horizontal="center" vertical="center" wrapText="1" shrinkToFit="1"/>
      <protection locked="0"/>
    </xf>
    <xf numFmtId="0" fontId="41" fillId="2" borderId="14" xfId="2" applyFont="1" applyFill="1" applyBorder="1" applyAlignment="1" applyProtection="1">
      <alignment horizontal="center" vertical="center" wrapText="1" shrinkToFit="1"/>
      <protection locked="0"/>
    </xf>
    <xf numFmtId="0" fontId="41" fillId="2" borderId="13" xfId="2" applyFont="1" applyFill="1" applyBorder="1" applyAlignment="1" applyProtection="1">
      <alignment horizontal="center" vertical="center" wrapText="1" shrinkToFit="1"/>
      <protection locked="0"/>
    </xf>
    <xf numFmtId="0" fontId="36" fillId="2" borderId="6" xfId="7" quotePrefix="1" applyFont="1" applyFill="1" applyBorder="1" applyAlignment="1">
      <alignment horizontal="center" vertical="center" shrinkToFit="1"/>
    </xf>
    <xf numFmtId="0" fontId="36" fillId="2" borderId="5" xfId="7" quotePrefix="1" applyFont="1" applyFill="1" applyBorder="1" applyAlignment="1">
      <alignment horizontal="center" vertical="center" shrinkToFit="1"/>
    </xf>
    <xf numFmtId="0" fontId="36" fillId="2" borderId="9" xfId="7" quotePrefix="1" applyFont="1" applyFill="1" applyBorder="1" applyAlignment="1">
      <alignment horizontal="center" vertical="center" shrinkToFit="1"/>
    </xf>
    <xf numFmtId="0" fontId="36" fillId="2" borderId="11" xfId="7" quotePrefix="1" applyFont="1" applyFill="1" applyBorder="1" applyAlignment="1">
      <alignment horizontal="center" vertical="center" shrinkToFit="1"/>
    </xf>
    <xf numFmtId="0" fontId="36" fillId="2" borderId="6" xfId="7" applyFont="1" applyFill="1" applyBorder="1" applyAlignment="1">
      <alignment horizontal="center" vertical="center"/>
    </xf>
    <xf numFmtId="0" fontId="36" fillId="2" borderId="7" xfId="7" applyFont="1" applyFill="1" applyBorder="1" applyAlignment="1">
      <alignment horizontal="center" vertical="center"/>
    </xf>
    <xf numFmtId="0" fontId="36" fillId="2" borderId="5" xfId="7" applyFont="1" applyFill="1" applyBorder="1" applyAlignment="1">
      <alignment horizontal="center" vertical="center"/>
    </xf>
    <xf numFmtId="0" fontId="36" fillId="2" borderId="9" xfId="7" applyFont="1" applyFill="1" applyBorder="1" applyAlignment="1">
      <alignment horizontal="center" vertical="center"/>
    </xf>
    <xf numFmtId="0" fontId="36" fillId="2" borderId="10" xfId="7" applyFont="1" applyFill="1" applyBorder="1" applyAlignment="1">
      <alignment horizontal="center" vertical="center"/>
    </xf>
    <xf numFmtId="0" fontId="36" fillId="2" borderId="11" xfId="7" applyFont="1" applyFill="1" applyBorder="1" applyAlignment="1">
      <alignment horizontal="center" vertical="center"/>
    </xf>
    <xf numFmtId="0" fontId="36" fillId="2" borderId="6" xfId="2" applyFont="1" applyFill="1" applyBorder="1" applyAlignment="1">
      <alignment horizontal="center" vertical="center" shrinkToFit="1"/>
    </xf>
    <xf numFmtId="0" fontId="36" fillId="2" borderId="7" xfId="2" applyFont="1" applyFill="1" applyBorder="1" applyAlignment="1">
      <alignment horizontal="center" vertical="center" shrinkToFit="1"/>
    </xf>
    <xf numFmtId="0" fontId="36" fillId="2" borderId="5" xfId="2" applyFont="1" applyFill="1" applyBorder="1" applyAlignment="1">
      <alignment horizontal="center" vertical="center" shrinkToFit="1"/>
    </xf>
    <xf numFmtId="0" fontId="36" fillId="2" borderId="9" xfId="2" applyFont="1" applyFill="1" applyBorder="1" applyAlignment="1">
      <alignment horizontal="center" vertical="center" shrinkToFit="1"/>
    </xf>
    <xf numFmtId="0" fontId="36" fillId="2" borderId="10" xfId="2" applyFont="1" applyFill="1" applyBorder="1" applyAlignment="1">
      <alignment horizontal="center" vertical="center" shrinkToFit="1"/>
    </xf>
    <xf numFmtId="0" fontId="36" fillId="2" borderId="11" xfId="2" applyFont="1" applyFill="1" applyBorder="1" applyAlignment="1">
      <alignment horizontal="center" vertical="center" shrinkToFit="1"/>
    </xf>
    <xf numFmtId="0" fontId="36" fillId="2" borderId="6" xfId="7" applyFont="1" applyFill="1" applyBorder="1" applyAlignment="1">
      <alignment horizontal="center" vertical="center" shrinkToFit="1"/>
    </xf>
    <xf numFmtId="0" fontId="36" fillId="2" borderId="7" xfId="7" applyFont="1" applyFill="1" applyBorder="1" applyAlignment="1">
      <alignment horizontal="center" vertical="center" shrinkToFit="1"/>
    </xf>
    <xf numFmtId="0" fontId="36" fillId="2" borderId="5" xfId="7" applyFont="1" applyFill="1" applyBorder="1" applyAlignment="1">
      <alignment horizontal="center" vertical="center" shrinkToFit="1"/>
    </xf>
    <xf numFmtId="0" fontId="36" fillId="2" borderId="9" xfId="7" applyFont="1" applyFill="1" applyBorder="1" applyAlignment="1">
      <alignment horizontal="center" vertical="center" shrinkToFit="1"/>
    </xf>
    <xf numFmtId="0" fontId="36" fillId="2" borderId="10" xfId="7" applyFont="1" applyFill="1" applyBorder="1" applyAlignment="1">
      <alignment horizontal="center" vertical="center" shrinkToFit="1"/>
    </xf>
    <xf numFmtId="0" fontId="36" fillId="2" borderId="11" xfId="7" applyFont="1" applyFill="1" applyBorder="1" applyAlignment="1">
      <alignment horizontal="center" vertical="center" shrinkToFit="1"/>
    </xf>
    <xf numFmtId="0" fontId="36" fillId="10" borderId="1" xfId="7" applyFont="1" applyFill="1" applyBorder="1" applyAlignment="1">
      <alignment horizontal="center" vertical="center" shrinkToFit="1"/>
    </xf>
    <xf numFmtId="0" fontId="36" fillId="8" borderId="1" xfId="2" applyFont="1" applyFill="1" applyBorder="1" applyAlignment="1">
      <alignment horizontal="center" vertical="center" shrinkToFit="1"/>
    </xf>
    <xf numFmtId="0" fontId="36" fillId="10" borderId="2" xfId="7" applyFont="1" applyFill="1" applyBorder="1" applyAlignment="1">
      <alignment horizontal="center" vertical="center" shrinkToFit="1"/>
    </xf>
    <xf numFmtId="0" fontId="36" fillId="8" borderId="8" xfId="2" applyFont="1" applyFill="1" applyBorder="1" applyAlignment="1">
      <alignment horizontal="center" vertical="center" shrinkToFit="1"/>
    </xf>
    <xf numFmtId="0" fontId="40" fillId="2" borderId="1" xfId="2" applyFont="1" applyFill="1" applyBorder="1" applyAlignment="1" applyProtection="1">
      <alignment horizontal="center" vertical="center" wrapText="1"/>
      <protection locked="0"/>
    </xf>
    <xf numFmtId="0" fontId="40" fillId="2" borderId="1" xfId="2" applyFont="1" applyFill="1" applyBorder="1" applyAlignment="1">
      <alignment horizontal="center" vertical="center" wrapText="1"/>
    </xf>
    <xf numFmtId="0" fontId="41" fillId="2" borderId="1" xfId="2" applyFont="1" applyFill="1" applyBorder="1" applyAlignment="1" applyProtection="1">
      <alignment horizontal="center" vertical="center" wrapText="1"/>
      <protection locked="0"/>
    </xf>
    <xf numFmtId="0" fontId="41" fillId="2" borderId="1" xfId="2" applyFont="1" applyFill="1" applyBorder="1" applyAlignment="1">
      <alignment horizontal="center" vertical="center" wrapText="1"/>
    </xf>
    <xf numFmtId="0" fontId="36" fillId="8" borderId="3" xfId="7" applyFont="1" applyFill="1" applyBorder="1" applyAlignment="1">
      <alignment horizontal="center" vertical="center" shrinkToFit="1"/>
    </xf>
    <xf numFmtId="0" fontId="36" fillId="8" borderId="8" xfId="7" applyFont="1" applyFill="1" applyBorder="1" applyAlignment="1">
      <alignment horizontal="center" vertical="center" shrinkToFit="1"/>
    </xf>
    <xf numFmtId="0" fontId="36" fillId="10" borderId="2" xfId="7" applyFont="1" applyFill="1" applyBorder="1" applyAlignment="1">
      <alignment horizontal="center" vertical="center"/>
    </xf>
    <xf numFmtId="0" fontId="36" fillId="8" borderId="8" xfId="7" applyFont="1" applyFill="1" applyBorder="1" applyAlignment="1">
      <alignment horizontal="center" vertical="center"/>
    </xf>
    <xf numFmtId="0" fontId="36" fillId="2" borderId="0" xfId="2" applyFont="1" applyFill="1" applyAlignment="1">
      <alignment horizontal="center" vertical="center" wrapText="1"/>
    </xf>
    <xf numFmtId="0" fontId="36" fillId="2" borderId="4" xfId="2" applyFont="1" applyFill="1" applyBorder="1" applyAlignment="1">
      <alignment horizontal="center" vertical="center" wrapText="1"/>
    </xf>
    <xf numFmtId="0" fontId="36" fillId="2" borderId="10" xfId="2" applyFont="1" applyFill="1" applyBorder="1" applyAlignment="1">
      <alignment horizontal="center" vertical="center" wrapText="1"/>
    </xf>
    <xf numFmtId="0" fontId="36" fillId="2" borderId="6" xfId="2" applyFont="1" applyFill="1" applyBorder="1" applyAlignment="1">
      <alignment horizontal="center" vertical="center" wrapText="1"/>
    </xf>
    <xf numFmtId="0" fontId="36" fillId="2" borderId="7" xfId="2" applyFont="1" applyFill="1" applyBorder="1" applyAlignment="1">
      <alignment horizontal="center" vertical="center" wrapText="1"/>
    </xf>
    <xf numFmtId="0" fontId="36" fillId="2" borderId="5" xfId="2" applyFont="1" applyFill="1" applyBorder="1" applyAlignment="1" applyProtection="1">
      <alignment horizontal="center" vertical="center" wrapText="1"/>
      <protection locked="0"/>
    </xf>
    <xf numFmtId="0" fontId="36" fillId="2" borderId="12" xfId="2" applyFont="1" applyFill="1" applyBorder="1" applyAlignment="1" applyProtection="1">
      <alignment horizontal="center" vertical="center" wrapText="1"/>
      <protection locked="0"/>
    </xf>
    <xf numFmtId="0" fontId="36" fillId="2" borderId="4" xfId="2" applyFont="1" applyFill="1" applyBorder="1" applyAlignment="1" applyProtection="1">
      <alignment horizontal="center" vertical="center" wrapText="1"/>
      <protection locked="0"/>
    </xf>
    <xf numFmtId="0" fontId="36" fillId="2" borderId="9" xfId="2" applyFont="1" applyFill="1" applyBorder="1" applyAlignment="1" applyProtection="1">
      <alignment horizontal="center" vertical="center" wrapText="1"/>
      <protection locked="0"/>
    </xf>
    <xf numFmtId="0" fontId="36" fillId="2" borderId="11" xfId="2" applyFont="1" applyFill="1" applyBorder="1" applyAlignment="1" applyProtection="1">
      <alignment horizontal="center" vertical="center" wrapText="1"/>
      <protection locked="0"/>
    </xf>
    <xf numFmtId="0" fontId="36" fillId="2" borderId="2" xfId="2" applyFont="1" applyFill="1" applyBorder="1" applyAlignment="1">
      <alignment horizontal="center" vertical="center" shrinkToFit="1"/>
    </xf>
    <xf numFmtId="0" fontId="36" fillId="2" borderId="3" xfId="2" applyFont="1" applyFill="1" applyBorder="1" applyAlignment="1">
      <alignment horizontal="center" vertical="center" shrinkToFit="1"/>
    </xf>
    <xf numFmtId="0" fontId="36" fillId="2" borderId="8" xfId="2" applyFont="1" applyFill="1" applyBorder="1" applyAlignment="1">
      <alignment horizontal="center" vertical="center" shrinkToFit="1"/>
    </xf>
    <xf numFmtId="0" fontId="36" fillId="10" borderId="2" xfId="2" applyFont="1" applyFill="1" applyBorder="1" applyAlignment="1">
      <alignment horizontal="left" vertical="center" shrinkToFit="1"/>
    </xf>
    <xf numFmtId="0" fontId="36" fillId="8" borderId="3" xfId="2" applyFont="1" applyFill="1" applyBorder="1" applyAlignment="1">
      <alignment horizontal="left" vertical="center" shrinkToFit="1"/>
    </xf>
    <xf numFmtId="0" fontId="36" fillId="8" borderId="8" xfId="2" applyFont="1" applyFill="1" applyBorder="1" applyAlignment="1">
      <alignment horizontal="left" vertical="center" shrinkToFit="1"/>
    </xf>
    <xf numFmtId="0" fontId="9" fillId="0" borderId="0" xfId="2" applyFont="1" applyAlignment="1">
      <alignment horizontal="left" vertical="center"/>
    </xf>
    <xf numFmtId="195" fontId="8" fillId="10" borderId="6" xfId="2" applyNumberFormat="1" applyFont="1" applyFill="1" applyBorder="1" applyAlignment="1">
      <alignment horizontal="left" vertical="center"/>
    </xf>
    <xf numFmtId="195" fontId="8" fillId="8" borderId="7" xfId="2" applyNumberFormat="1" applyFont="1" applyFill="1" applyBorder="1" applyAlignment="1">
      <alignment horizontal="left" vertical="center"/>
    </xf>
    <xf numFmtId="195" fontId="8" fillId="8" borderId="5" xfId="2" applyNumberFormat="1" applyFont="1" applyFill="1" applyBorder="1" applyAlignment="1">
      <alignment horizontal="left" vertical="center"/>
    </xf>
    <xf numFmtId="0" fontId="8" fillId="2" borderId="1" xfId="2" applyFont="1" applyFill="1" applyBorder="1" applyAlignment="1">
      <alignment horizontal="center" vertical="center"/>
    </xf>
    <xf numFmtId="195" fontId="8" fillId="10" borderId="1" xfId="2" applyNumberFormat="1" applyFont="1" applyFill="1" applyBorder="1" applyAlignment="1">
      <alignment horizontal="left" vertical="center" shrinkToFit="1"/>
    </xf>
    <xf numFmtId="195" fontId="8" fillId="8" borderId="1" xfId="2" applyNumberFormat="1" applyFont="1" applyFill="1" applyBorder="1" applyAlignment="1">
      <alignment horizontal="left" vertical="center" shrinkToFit="1"/>
    </xf>
    <xf numFmtId="176" fontId="8" fillId="10" borderId="6" xfId="2" applyNumberFormat="1" applyFont="1" applyFill="1" applyBorder="1" applyAlignment="1">
      <alignment horizontal="center" vertical="center"/>
    </xf>
    <xf numFmtId="176" fontId="8" fillId="8" borderId="7" xfId="2" applyNumberFormat="1" applyFont="1" applyFill="1" applyBorder="1" applyAlignment="1">
      <alignment horizontal="center" vertical="center"/>
    </xf>
    <xf numFmtId="176" fontId="8" fillId="8" borderId="5" xfId="2" applyNumberFormat="1" applyFont="1" applyFill="1" applyBorder="1" applyAlignment="1">
      <alignment horizontal="center" vertical="center"/>
    </xf>
    <xf numFmtId="176" fontId="8" fillId="8" borderId="9" xfId="2" applyNumberFormat="1" applyFont="1" applyFill="1" applyBorder="1" applyAlignment="1">
      <alignment horizontal="center" vertical="center"/>
    </xf>
    <xf numFmtId="176" fontId="8" fillId="8" borderId="10" xfId="2" applyNumberFormat="1" applyFont="1" applyFill="1" applyBorder="1" applyAlignment="1">
      <alignment horizontal="center" vertical="center"/>
    </xf>
    <xf numFmtId="176" fontId="8" fillId="8" borderId="11" xfId="2" applyNumberFormat="1" applyFont="1" applyFill="1" applyBorder="1" applyAlignment="1">
      <alignment horizontal="center" vertical="center"/>
    </xf>
    <xf numFmtId="195" fontId="8" fillId="10" borderId="9" xfId="2" applyNumberFormat="1" applyFont="1" applyFill="1" applyBorder="1" applyAlignment="1">
      <alignment horizontal="left" vertical="center"/>
    </xf>
    <xf numFmtId="195" fontId="8" fillId="8" borderId="10" xfId="2" applyNumberFormat="1" applyFont="1" applyFill="1" applyBorder="1" applyAlignment="1">
      <alignment horizontal="left" vertical="center"/>
    </xf>
    <xf numFmtId="195" fontId="8" fillId="8" borderId="11" xfId="2" applyNumberFormat="1" applyFont="1" applyFill="1" applyBorder="1" applyAlignment="1">
      <alignment horizontal="left" vertical="center"/>
    </xf>
    <xf numFmtId="0" fontId="8" fillId="2" borderId="1" xfId="2" applyFont="1" applyFill="1" applyBorder="1" applyAlignment="1">
      <alignment horizontal="center" vertical="center" wrapText="1"/>
    </xf>
    <xf numFmtId="0" fontId="8" fillId="2" borderId="13" xfId="2" applyFont="1" applyFill="1" applyBorder="1" applyAlignment="1">
      <alignment vertical="center" textRotation="255"/>
    </xf>
    <xf numFmtId="0" fontId="8" fillId="2" borderId="1" xfId="2" applyFont="1" applyFill="1" applyBorder="1" applyAlignment="1">
      <alignment vertical="center" textRotation="255"/>
    </xf>
    <xf numFmtId="0" fontId="8" fillId="0" borderId="13" xfId="2" applyFont="1" applyBorder="1" applyAlignment="1" applyProtection="1">
      <alignment horizontal="center"/>
      <protection locked="0"/>
    </xf>
    <xf numFmtId="0" fontId="8" fillId="0" borderId="1" xfId="2" applyFont="1" applyBorder="1" applyAlignment="1" applyProtection="1">
      <alignment horizontal="center"/>
      <protection locked="0"/>
    </xf>
    <xf numFmtId="195" fontId="8" fillId="10" borderId="6" xfId="2" applyNumberFormat="1" applyFont="1" applyFill="1" applyBorder="1" applyAlignment="1">
      <alignment horizontal="center" vertical="center" wrapText="1" shrinkToFit="1"/>
    </xf>
    <xf numFmtId="195" fontId="8" fillId="8" borderId="7" xfId="2" applyNumberFormat="1" applyFont="1" applyFill="1" applyBorder="1" applyAlignment="1">
      <alignment horizontal="center" vertical="center" wrapText="1" shrinkToFit="1"/>
    </xf>
    <xf numFmtId="195" fontId="8" fillId="8" borderId="5" xfId="2" applyNumberFormat="1" applyFont="1" applyFill="1" applyBorder="1" applyAlignment="1">
      <alignment horizontal="center" vertical="center" wrapText="1" shrinkToFit="1"/>
    </xf>
    <xf numFmtId="195" fontId="8" fillId="8" borderId="9" xfId="2" applyNumberFormat="1" applyFont="1" applyFill="1" applyBorder="1" applyAlignment="1">
      <alignment horizontal="center" vertical="center" wrapText="1" shrinkToFit="1"/>
    </xf>
    <xf numFmtId="195" fontId="8" fillId="8" borderId="10" xfId="2" applyNumberFormat="1" applyFont="1" applyFill="1" applyBorder="1" applyAlignment="1">
      <alignment horizontal="center" vertical="center" wrapText="1" shrinkToFit="1"/>
    </xf>
    <xf numFmtId="195" fontId="8" fillId="8" borderId="11" xfId="2" applyNumberFormat="1" applyFont="1" applyFill="1" applyBorder="1" applyAlignment="1">
      <alignment horizontal="center" vertical="center" wrapText="1" shrinkToFit="1"/>
    </xf>
    <xf numFmtId="0" fontId="8" fillId="2" borderId="6" xfId="2" applyFont="1" applyFill="1" applyBorder="1" applyAlignment="1">
      <alignment horizontal="center" vertical="center" wrapText="1" shrinkToFit="1"/>
    </xf>
    <xf numFmtId="0" fontId="8" fillId="2" borderId="7" xfId="2" applyFont="1" applyFill="1" applyBorder="1" applyAlignment="1">
      <alignment horizontal="center" vertical="center" wrapText="1" shrinkToFit="1"/>
    </xf>
    <xf numFmtId="0" fontId="8" fillId="2" borderId="5" xfId="2" applyFont="1" applyFill="1" applyBorder="1" applyAlignment="1">
      <alignment horizontal="center" vertical="center" wrapText="1" shrinkToFit="1"/>
    </xf>
    <xf numFmtId="0" fontId="8" fillId="2" borderId="9" xfId="2" applyFont="1" applyFill="1" applyBorder="1" applyAlignment="1">
      <alignment horizontal="center" vertical="center" wrapText="1" shrinkToFit="1"/>
    </xf>
    <xf numFmtId="0" fontId="8" fillId="2" borderId="10" xfId="2" applyFont="1" applyFill="1" applyBorder="1" applyAlignment="1">
      <alignment horizontal="center" vertical="center" wrapText="1" shrinkToFit="1"/>
    </xf>
    <xf numFmtId="0" fontId="8" fillId="2" borderId="11" xfId="2" applyFont="1" applyFill="1" applyBorder="1" applyAlignment="1">
      <alignment horizontal="center" vertical="center" wrapText="1" shrinkToFit="1"/>
    </xf>
    <xf numFmtId="0" fontId="8" fillId="0" borderId="12" xfId="2" applyFont="1" applyBorder="1" applyAlignment="1">
      <alignment horizontal="center" vertical="center" wrapText="1" shrinkToFit="1"/>
    </xf>
    <xf numFmtId="0" fontId="8" fillId="0" borderId="0" xfId="2" applyFont="1" applyAlignment="1">
      <alignment horizontal="center" vertical="center" wrapText="1" shrinkToFit="1"/>
    </xf>
    <xf numFmtId="0" fontId="8" fillId="0" borderId="4" xfId="2" applyFont="1" applyBorder="1" applyAlignment="1">
      <alignment horizontal="center" vertical="center" wrapText="1" shrinkToFit="1"/>
    </xf>
    <xf numFmtId="0" fontId="20" fillId="0" borderId="10" xfId="2" applyFont="1" applyBorder="1" applyAlignment="1" applyProtection="1">
      <alignment horizontal="left" vertical="top" wrapText="1"/>
      <protection locked="0"/>
    </xf>
    <xf numFmtId="196" fontId="8" fillId="10" borderId="6" xfId="2" applyNumberFormat="1" applyFont="1" applyFill="1" applyBorder="1" applyAlignment="1" applyProtection="1">
      <alignment horizontal="center" vertical="center"/>
      <protection locked="0"/>
    </xf>
    <xf numFmtId="196" fontId="8" fillId="9" borderId="5" xfId="2" applyNumberFormat="1" applyFont="1" applyFill="1" applyBorder="1" applyAlignment="1" applyProtection="1">
      <alignment horizontal="center" vertical="center"/>
      <protection locked="0"/>
    </xf>
    <xf numFmtId="196" fontId="8" fillId="9" borderId="9" xfId="2" applyNumberFormat="1" applyFont="1" applyFill="1" applyBorder="1" applyAlignment="1" applyProtection="1">
      <alignment horizontal="center" vertical="center"/>
      <protection locked="0"/>
    </xf>
    <xf numFmtId="196" fontId="8" fillId="9" borderId="11" xfId="2" applyNumberFormat="1" applyFont="1" applyFill="1" applyBorder="1" applyAlignment="1" applyProtection="1">
      <alignment horizontal="center" vertical="center"/>
      <protection locked="0"/>
    </xf>
    <xf numFmtId="197" fontId="8" fillId="10" borderId="2" xfId="2" applyNumberFormat="1" applyFont="1" applyFill="1" applyBorder="1" applyAlignment="1" applyProtection="1">
      <alignment horizontal="center" vertical="center"/>
      <protection locked="0"/>
    </xf>
    <xf numFmtId="197" fontId="8" fillId="9" borderId="8" xfId="2" applyNumberFormat="1" applyFont="1" applyFill="1" applyBorder="1" applyAlignment="1" applyProtection="1">
      <alignment horizontal="center" vertical="center"/>
      <protection locked="0"/>
    </xf>
    <xf numFmtId="197" fontId="8" fillId="10" borderId="3" xfId="2" applyNumberFormat="1" applyFont="1" applyFill="1" applyBorder="1" applyAlignment="1" applyProtection="1">
      <alignment horizontal="center" vertical="center"/>
      <protection locked="0"/>
    </xf>
    <xf numFmtId="197" fontId="8" fillId="9" borderId="3" xfId="2" applyNumberFormat="1" applyFont="1" applyFill="1" applyBorder="1" applyAlignment="1" applyProtection="1">
      <alignment horizontal="center" vertical="center"/>
      <protection locked="0"/>
    </xf>
    <xf numFmtId="0" fontId="11" fillId="10" borderId="1" xfId="2" applyFont="1" applyFill="1" applyBorder="1" applyAlignment="1" applyProtection="1">
      <alignment horizontal="center" vertical="center"/>
      <protection locked="0"/>
    </xf>
    <xf numFmtId="0" fontId="11" fillId="9" borderId="1" xfId="2" applyFont="1" applyFill="1" applyBorder="1" applyAlignment="1" applyProtection="1">
      <alignment horizontal="center" vertical="center"/>
      <protection locked="0"/>
    </xf>
    <xf numFmtId="0" fontId="8" fillId="2" borderId="12" xfId="2" applyFont="1" applyFill="1" applyBorder="1" applyAlignment="1">
      <alignment horizontal="center" vertical="center" wrapText="1" shrinkToFit="1"/>
    </xf>
    <xf numFmtId="0" fontId="8" fillId="2" borderId="4" xfId="2" applyFont="1" applyFill="1" applyBorder="1" applyAlignment="1">
      <alignment horizontal="center" vertical="center" wrapText="1" shrinkToFit="1"/>
    </xf>
    <xf numFmtId="0" fontId="8" fillId="2" borderId="14" xfId="2" applyFont="1" applyFill="1" applyBorder="1" applyAlignment="1">
      <alignment horizontal="center" vertical="center" wrapText="1" shrinkToFit="1"/>
    </xf>
    <xf numFmtId="0" fontId="8" fillId="2" borderId="15" xfId="2" applyFont="1" applyFill="1" applyBorder="1" applyAlignment="1">
      <alignment horizontal="center" vertical="center" wrapText="1" shrinkToFit="1"/>
    </xf>
    <xf numFmtId="0" fontId="8" fillId="2" borderId="13" xfId="2" applyFont="1" applyFill="1" applyBorder="1" applyAlignment="1">
      <alignment horizontal="center" vertical="center" wrapText="1" shrinkToFit="1"/>
    </xf>
    <xf numFmtId="196" fontId="8" fillId="10" borderId="2" xfId="2" applyNumberFormat="1" applyFont="1" applyFill="1" applyBorder="1" applyAlignment="1" applyProtection="1">
      <alignment horizontal="center" vertical="center"/>
      <protection locked="0"/>
    </xf>
    <xf numFmtId="196" fontId="8" fillId="9" borderId="8" xfId="2" applyNumberFormat="1" applyFont="1" applyFill="1" applyBorder="1" applyAlignment="1" applyProtection="1">
      <alignment horizontal="center" vertical="center"/>
      <protection locked="0"/>
    </xf>
    <xf numFmtId="0" fontId="8" fillId="2" borderId="6" xfId="2" applyFont="1" applyFill="1" applyBorder="1" applyAlignment="1" applyProtection="1">
      <alignment horizontal="center" vertical="center"/>
      <protection locked="0"/>
    </xf>
    <xf numFmtId="0" fontId="8" fillId="2" borderId="9" xfId="2" applyFont="1" applyFill="1" applyBorder="1" applyAlignment="1" applyProtection="1">
      <alignment horizontal="center" vertical="center"/>
      <protection locked="0"/>
    </xf>
    <xf numFmtId="196" fontId="8" fillId="9" borderId="12" xfId="2" applyNumberFormat="1" applyFont="1" applyFill="1" applyBorder="1" applyAlignment="1" applyProtection="1">
      <alignment horizontal="center" vertical="center"/>
      <protection locked="0"/>
    </xf>
    <xf numFmtId="196" fontId="8" fillId="9" borderId="4" xfId="2" applyNumberFormat="1" applyFont="1" applyFill="1" applyBorder="1" applyAlignment="1" applyProtection="1">
      <alignment horizontal="center" vertical="center"/>
      <protection locked="0"/>
    </xf>
    <xf numFmtId="0" fontId="8" fillId="2" borderId="14" xfId="2" applyFont="1" applyFill="1" applyBorder="1" applyAlignment="1" applyProtection="1">
      <alignment horizontal="center" vertical="center"/>
      <protection locked="0"/>
    </xf>
    <xf numFmtId="0" fontId="8" fillId="2" borderId="13" xfId="2" applyFont="1" applyFill="1" applyBorder="1" applyAlignment="1" applyProtection="1">
      <alignment horizontal="center" vertical="center"/>
      <protection locked="0"/>
    </xf>
    <xf numFmtId="0" fontId="22" fillId="2" borderId="14" xfId="2" applyFont="1" applyFill="1" applyBorder="1" applyAlignment="1" applyProtection="1">
      <alignment horizontal="center" vertical="center"/>
      <protection locked="0"/>
    </xf>
    <xf numFmtId="0" fontId="22" fillId="2" borderId="13" xfId="2" applyFont="1" applyFill="1" applyBorder="1" applyAlignment="1" applyProtection="1">
      <alignment horizontal="center" vertical="center"/>
      <protection locked="0"/>
    </xf>
    <xf numFmtId="196" fontId="8" fillId="10" borderId="3" xfId="2" applyNumberFormat="1" applyFont="1" applyFill="1" applyBorder="1" applyAlignment="1" applyProtection="1">
      <alignment horizontal="center" vertical="center"/>
      <protection locked="0"/>
    </xf>
    <xf numFmtId="196" fontId="8" fillId="9" borderId="3" xfId="2" applyNumberFormat="1" applyFont="1" applyFill="1" applyBorder="1" applyAlignment="1" applyProtection="1">
      <alignment horizontal="center" vertical="center"/>
      <protection locked="0"/>
    </xf>
    <xf numFmtId="0" fontId="46" fillId="10" borderId="14" xfId="2" applyFont="1" applyFill="1" applyBorder="1" applyAlignment="1">
      <alignment horizontal="center" vertical="center" shrinkToFit="1"/>
    </xf>
    <xf numFmtId="0" fontId="29" fillId="8" borderId="13" xfId="2" applyFont="1" applyFill="1" applyBorder="1" applyAlignment="1">
      <alignment horizontal="center" vertical="center" shrinkToFit="1"/>
    </xf>
    <xf numFmtId="200" fontId="45" fillId="10" borderId="2" xfId="2" applyNumberFormat="1" applyFont="1" applyFill="1" applyBorder="1" applyAlignment="1">
      <alignment horizontal="center" vertical="center" shrinkToFit="1"/>
    </xf>
    <xf numFmtId="200" fontId="45" fillId="8" borderId="3" xfId="2" applyNumberFormat="1" applyFont="1" applyFill="1" applyBorder="1" applyAlignment="1">
      <alignment horizontal="center" vertical="center" shrinkToFit="1"/>
    </xf>
    <xf numFmtId="200" fontId="45" fillId="8" borderId="8" xfId="2" applyNumberFormat="1" applyFont="1" applyFill="1" applyBorder="1" applyAlignment="1">
      <alignment horizontal="center" vertical="center" shrinkToFit="1"/>
    </xf>
    <xf numFmtId="177" fontId="8" fillId="10" borderId="2" xfId="2" applyNumberFormat="1" applyFont="1" applyFill="1" applyBorder="1" applyAlignment="1">
      <alignment horizontal="center" vertical="center" shrinkToFit="1"/>
    </xf>
    <xf numFmtId="177" fontId="8" fillId="9" borderId="3" xfId="2" applyNumberFormat="1" applyFont="1" applyFill="1" applyBorder="1" applyAlignment="1">
      <alignment horizontal="center" vertical="center" shrinkToFit="1"/>
    </xf>
    <xf numFmtId="177" fontId="8" fillId="9" borderId="8" xfId="2" applyNumberFormat="1" applyFont="1" applyFill="1" applyBorder="1" applyAlignment="1">
      <alignment horizontal="center" vertical="center" shrinkToFit="1"/>
    </xf>
    <xf numFmtId="49" fontId="8" fillId="10" borderId="1" xfId="2" applyNumberFormat="1" applyFont="1" applyFill="1" applyBorder="1" applyAlignment="1">
      <alignment horizontal="center" vertical="center"/>
    </xf>
    <xf numFmtId="49" fontId="8" fillId="8" borderId="1" xfId="2" applyNumberFormat="1" applyFont="1" applyFill="1" applyBorder="1" applyAlignment="1">
      <alignment horizontal="center" vertical="center"/>
    </xf>
    <xf numFmtId="0" fontId="8" fillId="10" borderId="7" xfId="2" applyFont="1" applyFill="1" applyBorder="1" applyAlignment="1">
      <alignment horizontal="center" vertical="center" wrapText="1" shrinkToFit="1"/>
    </xf>
    <xf numFmtId="0" fontId="8" fillId="8" borderId="7" xfId="2" applyFont="1" applyFill="1" applyBorder="1" applyAlignment="1">
      <alignment horizontal="center" vertical="center" wrapText="1" shrinkToFit="1"/>
    </xf>
    <xf numFmtId="0" fontId="8" fillId="8" borderId="10" xfId="2" applyFont="1" applyFill="1" applyBorder="1" applyAlignment="1">
      <alignment horizontal="center" vertical="center" wrapText="1" shrinkToFit="1"/>
    </xf>
    <xf numFmtId="176" fontId="8" fillId="2" borderId="14" xfId="2" applyNumberFormat="1" applyFont="1" applyFill="1" applyBorder="1" applyAlignment="1">
      <alignment horizontal="center" vertical="center" shrinkToFit="1"/>
    </xf>
    <xf numFmtId="176" fontId="8" fillId="2" borderId="13" xfId="2" applyNumberFormat="1" applyFont="1" applyFill="1" applyBorder="1" applyAlignment="1">
      <alignment horizontal="center" vertical="center" shrinkToFit="1"/>
    </xf>
    <xf numFmtId="0" fontId="8" fillId="10" borderId="9" xfId="2" applyFont="1" applyFill="1" applyBorder="1" applyAlignment="1">
      <alignment horizontal="center" vertical="center" shrinkToFit="1"/>
    </xf>
    <xf numFmtId="178" fontId="8" fillId="10" borderId="2" xfId="2" applyNumberFormat="1" applyFont="1" applyFill="1" applyBorder="1" applyAlignment="1" applyProtection="1">
      <alignment horizontal="center" vertical="center" shrinkToFit="1"/>
      <protection locked="0"/>
    </xf>
    <xf numFmtId="178" fontId="8" fillId="9" borderId="8" xfId="2" applyNumberFormat="1" applyFont="1" applyFill="1" applyBorder="1" applyAlignment="1" applyProtection="1">
      <alignment horizontal="center" vertical="center" shrinkToFit="1"/>
      <protection locked="0"/>
    </xf>
    <xf numFmtId="0" fontId="8" fillId="9" borderId="1" xfId="2" applyFont="1" applyFill="1" applyBorder="1" applyAlignment="1" applyProtection="1">
      <alignment horizontal="center" vertical="center" shrinkToFit="1"/>
      <protection locked="0"/>
    </xf>
    <xf numFmtId="0" fontId="20" fillId="10" borderId="1" xfId="2" applyFont="1" applyFill="1" applyBorder="1" applyAlignment="1" applyProtection="1">
      <alignment horizontal="center" vertical="center" shrinkToFit="1"/>
      <protection locked="0"/>
    </xf>
    <xf numFmtId="0" fontId="20" fillId="9" borderId="1" xfId="0" applyFont="1" applyFill="1" applyBorder="1" applyAlignment="1">
      <alignment horizontal="center" vertical="center" shrinkToFi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2" borderId="13" xfId="2" applyFont="1" applyFill="1" applyBorder="1" applyAlignment="1">
      <alignment horizontal="center" vertical="center" wrapText="1"/>
    </xf>
    <xf numFmtId="0" fontId="22" fillId="0" borderId="9" xfId="0" applyFont="1" applyBorder="1" applyAlignment="1">
      <alignment horizontal="center" vertical="center" wrapText="1" shrinkToFit="1"/>
    </xf>
    <xf numFmtId="0" fontId="22" fillId="0" borderId="10" xfId="0" applyFont="1" applyBorder="1" applyAlignment="1">
      <alignment horizontal="center" vertical="center" wrapText="1" shrinkToFit="1"/>
    </xf>
    <xf numFmtId="0" fontId="22" fillId="0" borderId="11" xfId="0" applyFont="1" applyBorder="1" applyAlignment="1">
      <alignment horizontal="center" vertical="center" wrapText="1" shrinkToFit="1"/>
    </xf>
    <xf numFmtId="176" fontId="8" fillId="9" borderId="5" xfId="2" applyNumberFormat="1" applyFont="1" applyFill="1" applyBorder="1" applyAlignment="1">
      <alignment horizontal="center" vertical="center"/>
    </xf>
    <xf numFmtId="0" fontId="22" fillId="9" borderId="9" xfId="0" applyFont="1" applyFill="1" applyBorder="1" applyAlignment="1">
      <alignment horizontal="center" vertical="center"/>
    </xf>
    <xf numFmtId="0" fontId="22" fillId="9" borderId="11" xfId="0" applyFont="1" applyFill="1" applyBorder="1" applyAlignment="1">
      <alignment horizontal="center" vertical="center"/>
    </xf>
    <xf numFmtId="0" fontId="8" fillId="10" borderId="6" xfId="2" applyFont="1" applyFill="1" applyBorder="1" applyAlignment="1">
      <alignment horizontal="center" vertical="center" wrapText="1" shrinkToFit="1"/>
    </xf>
    <xf numFmtId="0" fontId="22" fillId="8" borderId="5" xfId="0" applyFont="1" applyFill="1" applyBorder="1" applyAlignment="1">
      <alignment horizontal="center" vertical="center" wrapText="1" shrinkToFit="1"/>
    </xf>
    <xf numFmtId="0" fontId="8" fillId="10" borderId="9" xfId="2" applyFont="1" applyFill="1" applyBorder="1" applyAlignment="1">
      <alignment horizontal="center" vertical="center" wrapText="1" shrinkToFit="1"/>
    </xf>
    <xf numFmtId="0" fontId="22" fillId="8" borderId="11" xfId="0" applyFont="1" applyFill="1" applyBorder="1" applyAlignment="1">
      <alignment horizontal="center" vertical="center" wrapText="1" shrinkToFit="1"/>
    </xf>
    <xf numFmtId="0" fontId="22" fillId="0" borderId="1" xfId="0" applyFont="1" applyBorder="1" applyAlignment="1">
      <alignment horizontal="center" vertical="center"/>
    </xf>
    <xf numFmtId="0" fontId="8" fillId="2" borderId="1" xfId="2" applyFont="1" applyFill="1" applyBorder="1" applyAlignment="1">
      <alignment horizontal="center" vertical="center" textRotation="255"/>
    </xf>
    <xf numFmtId="0" fontId="22" fillId="0" borderId="1" xfId="0" applyFont="1" applyBorder="1" applyAlignment="1">
      <alignment horizontal="center" vertical="center" wrapText="1"/>
    </xf>
    <xf numFmtId="0" fontId="20" fillId="2" borderId="1" xfId="2" applyFont="1" applyFill="1" applyBorder="1" applyAlignment="1">
      <alignment horizontal="center" vertical="center"/>
    </xf>
    <xf numFmtId="0" fontId="20" fillId="2" borderId="1" xfId="2" applyFont="1" applyFill="1" applyBorder="1" applyAlignment="1">
      <alignment horizontal="center" vertical="center" wrapText="1" shrinkToFit="1"/>
    </xf>
    <xf numFmtId="0" fontId="8" fillId="9" borderId="3" xfId="2" applyFont="1" applyFill="1" applyBorder="1" applyAlignment="1" applyProtection="1">
      <alignment horizontal="center" vertical="center" shrinkToFit="1"/>
      <protection locked="0"/>
    </xf>
    <xf numFmtId="0" fontId="8" fillId="9" borderId="8" xfId="2" applyFont="1" applyFill="1" applyBorder="1" applyAlignment="1" applyProtection="1">
      <alignment horizontal="center" vertical="center" shrinkToFit="1"/>
      <protection locked="0"/>
    </xf>
    <xf numFmtId="0" fontId="9" fillId="0" borderId="10" xfId="2" applyFont="1" applyBorder="1" applyAlignment="1">
      <alignment horizontal="left" vertical="center"/>
    </xf>
    <xf numFmtId="0" fontId="8" fillId="10" borderId="14" xfId="2" applyFont="1" applyFill="1" applyBorder="1" applyAlignment="1">
      <alignment horizontal="left" vertical="center"/>
    </xf>
    <xf numFmtId="0" fontId="8" fillId="8" borderId="14" xfId="2" applyFont="1" applyFill="1" applyBorder="1" applyAlignment="1">
      <alignment horizontal="left" vertical="center"/>
    </xf>
    <xf numFmtId="0" fontId="8" fillId="2" borderId="13" xfId="2" applyFont="1" applyFill="1" applyBorder="1" applyAlignment="1">
      <alignment horizontal="center" vertical="center"/>
    </xf>
    <xf numFmtId="0" fontId="8" fillId="2" borderId="12" xfId="2" applyFont="1" applyFill="1" applyBorder="1" applyAlignment="1">
      <alignment horizontal="center" vertical="center" wrapText="1"/>
    </xf>
    <xf numFmtId="0" fontId="8" fillId="2" borderId="4" xfId="2" applyFont="1" applyFill="1" applyBorder="1" applyAlignment="1">
      <alignment horizontal="center" vertical="center"/>
    </xf>
    <xf numFmtId="0" fontId="8" fillId="2" borderId="2"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10" borderId="13" xfId="2" applyFont="1" applyFill="1" applyBorder="1" applyAlignment="1">
      <alignment horizontal="left" vertical="center"/>
    </xf>
    <xf numFmtId="0" fontId="8" fillId="8" borderId="13" xfId="2" applyFont="1" applyFill="1" applyBorder="1" applyAlignment="1">
      <alignment horizontal="left" vertical="center"/>
    </xf>
    <xf numFmtId="0" fontId="20" fillId="10" borderId="2" xfId="2" applyFont="1" applyFill="1" applyBorder="1" applyAlignment="1" applyProtection="1">
      <alignment horizontal="center" vertical="center" shrinkToFit="1"/>
      <protection locked="0"/>
    </xf>
    <xf numFmtId="0" fontId="20" fillId="9" borderId="3" xfId="2" applyFont="1" applyFill="1" applyBorder="1" applyAlignment="1" applyProtection="1">
      <alignment horizontal="center" vertical="center" shrinkToFit="1"/>
      <protection locked="0"/>
    </xf>
    <xf numFmtId="0" fontId="20" fillId="9" borderId="8" xfId="2" applyFont="1" applyFill="1" applyBorder="1" applyAlignment="1" applyProtection="1">
      <alignment horizontal="center" vertical="center" shrinkToFit="1"/>
      <protection locked="0"/>
    </xf>
    <xf numFmtId="0" fontId="8" fillId="2" borderId="6"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7" xfId="2" applyFont="1" applyFill="1" applyBorder="1" applyAlignment="1" applyProtection="1">
      <alignment horizontal="center" vertical="center"/>
      <protection locked="0"/>
    </xf>
    <xf numFmtId="0" fontId="8" fillId="2" borderId="5" xfId="2" applyFont="1" applyFill="1" applyBorder="1" applyAlignment="1" applyProtection="1">
      <alignment horizontal="center" vertical="center"/>
      <protection locked="0"/>
    </xf>
    <xf numFmtId="0" fontId="8" fillId="2" borderId="10" xfId="2" applyFont="1" applyFill="1" applyBorder="1" applyAlignment="1" applyProtection="1">
      <alignment horizontal="center" vertical="center"/>
      <protection locked="0"/>
    </xf>
    <xf numFmtId="0" fontId="8" fillId="2" borderId="11" xfId="2" applyFont="1" applyFill="1" applyBorder="1" applyAlignment="1" applyProtection="1">
      <alignment horizontal="center" vertical="center"/>
      <protection locked="0"/>
    </xf>
    <xf numFmtId="0" fontId="8" fillId="9" borderId="3" xfId="2" applyFont="1" applyFill="1" applyBorder="1" applyAlignment="1" applyProtection="1">
      <alignment horizontal="center" vertical="center"/>
      <protection locked="0"/>
    </xf>
    <xf numFmtId="0" fontId="8" fillId="9" borderId="8" xfId="2" applyFont="1" applyFill="1" applyBorder="1" applyAlignment="1" applyProtection="1">
      <alignment horizontal="center" vertical="center"/>
      <protection locked="0"/>
    </xf>
    <xf numFmtId="178" fontId="8" fillId="10" borderId="2" xfId="2" applyNumberFormat="1" applyFont="1" applyFill="1" applyBorder="1" applyAlignment="1" applyProtection="1">
      <alignment horizontal="center" vertical="center"/>
      <protection locked="0"/>
    </xf>
    <xf numFmtId="178" fontId="8" fillId="9" borderId="8" xfId="2" applyNumberFormat="1" applyFont="1" applyFill="1" applyBorder="1" applyAlignment="1" applyProtection="1">
      <alignment horizontal="center" vertical="center"/>
      <protection locked="0"/>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2" xfId="2" applyFont="1" applyFill="1" applyBorder="1" applyAlignment="1">
      <alignment horizontal="center" vertical="center"/>
    </xf>
    <xf numFmtId="0" fontId="22" fillId="0" borderId="9" xfId="0" applyFont="1" applyBorder="1" applyAlignment="1">
      <alignment horizontal="center" vertical="center"/>
    </xf>
    <xf numFmtId="0" fontId="22" fillId="0" borderId="11" xfId="0" applyFont="1" applyBorder="1" applyAlignment="1">
      <alignment horizontal="center" vertical="center"/>
    </xf>
    <xf numFmtId="0" fontId="8" fillId="2" borderId="15" xfId="2" applyFont="1" applyFill="1" applyBorder="1" applyAlignment="1">
      <alignment horizontal="center" vertical="center"/>
    </xf>
    <xf numFmtId="0" fontId="22" fillId="0" borderId="13" xfId="0" applyFont="1" applyBorder="1" applyAlignment="1">
      <alignment horizontal="center" vertical="center"/>
    </xf>
    <xf numFmtId="0" fontId="8" fillId="10" borderId="48" xfId="2" applyFont="1" applyFill="1" applyBorder="1" applyAlignment="1" applyProtection="1">
      <alignment horizontal="center" vertical="center" shrinkToFit="1"/>
      <protection locked="0"/>
    </xf>
    <xf numFmtId="0" fontId="8" fillId="10" borderId="9" xfId="2" applyFont="1" applyFill="1" applyBorder="1" applyAlignment="1">
      <alignment horizontal="left" vertical="center"/>
    </xf>
    <xf numFmtId="0" fontId="8" fillId="8" borderId="10" xfId="2" applyFont="1" applyFill="1" applyBorder="1" applyAlignment="1">
      <alignment horizontal="left" vertical="center"/>
    </xf>
    <xf numFmtId="0" fontId="8" fillId="8" borderId="11" xfId="2" applyFont="1" applyFill="1" applyBorder="1" applyAlignment="1">
      <alignment horizontal="left" vertical="center"/>
    </xf>
    <xf numFmtId="0" fontId="8" fillId="8" borderId="11" xfId="2" applyFont="1" applyFill="1" applyBorder="1" applyAlignment="1">
      <alignment horizontal="center" vertical="center" wrapText="1" shrinkToFit="1"/>
    </xf>
    <xf numFmtId="0" fontId="8" fillId="10" borderId="6" xfId="2" applyFont="1" applyFill="1" applyBorder="1" applyAlignment="1">
      <alignment horizontal="left" vertical="center"/>
    </xf>
    <xf numFmtId="0" fontId="8" fillId="8" borderId="7" xfId="2" applyFont="1" applyFill="1" applyBorder="1" applyAlignment="1">
      <alignment horizontal="left" vertical="center"/>
    </xf>
    <xf numFmtId="0" fontId="8" fillId="8" borderId="5" xfId="2" applyFont="1" applyFill="1" applyBorder="1" applyAlignment="1">
      <alignment horizontal="left" vertical="center"/>
    </xf>
    <xf numFmtId="0" fontId="8" fillId="8" borderId="5" xfId="2" applyFont="1" applyFill="1" applyBorder="1" applyAlignment="1">
      <alignment horizontal="center" vertical="center" wrapText="1" shrinkToFit="1"/>
    </xf>
    <xf numFmtId="0" fontId="22" fillId="0" borderId="1" xfId="0" applyFont="1" applyBorder="1" applyAlignment="1">
      <alignment horizontal="center" vertical="center" textRotation="255"/>
    </xf>
    <xf numFmtId="0" fontId="8" fillId="10" borderId="2" xfId="2" applyFont="1" applyFill="1" applyBorder="1" applyAlignment="1">
      <alignment horizontal="center" vertical="center"/>
    </xf>
    <xf numFmtId="0" fontId="8" fillId="8" borderId="8" xfId="2" applyFont="1" applyFill="1" applyBorder="1" applyAlignment="1">
      <alignment horizontal="center" vertical="center"/>
    </xf>
    <xf numFmtId="0" fontId="8" fillId="2" borderId="3" xfId="2" applyFont="1" applyFill="1" applyBorder="1" applyAlignment="1">
      <alignment horizontal="center" vertical="center" wrapText="1"/>
    </xf>
    <xf numFmtId="0" fontId="8" fillId="10" borderId="2" xfId="2" applyFont="1" applyFill="1" applyBorder="1" applyAlignment="1">
      <alignment horizontal="left" vertical="center" wrapText="1"/>
    </xf>
    <xf numFmtId="0" fontId="8" fillId="8" borderId="3" xfId="2" applyFont="1" applyFill="1" applyBorder="1" applyAlignment="1">
      <alignment horizontal="left" vertical="center" wrapText="1"/>
    </xf>
    <xf numFmtId="0" fontId="8" fillId="8" borderId="8" xfId="2" applyFont="1" applyFill="1" applyBorder="1" applyAlignment="1">
      <alignment horizontal="left" vertical="center" wrapText="1"/>
    </xf>
    <xf numFmtId="0" fontId="8" fillId="10" borderId="2" xfId="2" applyFont="1" applyFill="1" applyBorder="1" applyAlignment="1">
      <alignment horizontal="center" vertical="center" wrapText="1"/>
    </xf>
    <xf numFmtId="0" fontId="8" fillId="8" borderId="3" xfId="2" applyFont="1" applyFill="1" applyBorder="1" applyAlignment="1">
      <alignment horizontal="center" vertical="center" wrapText="1"/>
    </xf>
    <xf numFmtId="0" fontId="8" fillId="8" borderId="8" xfId="2" applyFont="1" applyFill="1" applyBorder="1" applyAlignment="1">
      <alignment horizontal="center" vertical="center" wrapText="1"/>
    </xf>
    <xf numFmtId="0" fontId="8" fillId="8" borderId="3" xfId="2" applyFont="1" applyFill="1" applyBorder="1" applyAlignment="1">
      <alignment horizontal="center" vertical="center"/>
    </xf>
    <xf numFmtId="0" fontId="8" fillId="10" borderId="1" xfId="2" applyFont="1" applyFill="1" applyBorder="1" applyAlignment="1">
      <alignment horizontal="center" vertical="center"/>
    </xf>
    <xf numFmtId="0" fontId="8" fillId="8" borderId="1" xfId="2" applyFont="1" applyFill="1" applyBorder="1" applyAlignment="1">
      <alignment horizontal="center" vertical="center"/>
    </xf>
    <xf numFmtId="0" fontId="8" fillId="10" borderId="2" xfId="2" applyFont="1" applyFill="1" applyBorder="1" applyAlignment="1">
      <alignment vertical="center"/>
    </xf>
    <xf numFmtId="0" fontId="8" fillId="8" borderId="3" xfId="2" applyFont="1" applyFill="1" applyBorder="1" applyAlignment="1">
      <alignment vertical="center"/>
    </xf>
    <xf numFmtId="0" fontId="22" fillId="8" borderId="3" xfId="0" applyFont="1" applyFill="1" applyBorder="1">
      <alignment vertical="center"/>
    </xf>
    <xf numFmtId="0" fontId="22" fillId="8" borderId="8" xfId="0" applyFont="1" applyFill="1" applyBorder="1">
      <alignment vertical="center"/>
    </xf>
    <xf numFmtId="178" fontId="8" fillId="8" borderId="8" xfId="2" applyNumberFormat="1" applyFont="1" applyFill="1" applyBorder="1" applyAlignment="1" applyProtection="1">
      <alignment horizontal="center" vertical="center"/>
      <protection locked="0"/>
    </xf>
    <xf numFmtId="176" fontId="8" fillId="10" borderId="1" xfId="2" applyNumberFormat="1" applyFont="1" applyFill="1" applyBorder="1" applyAlignment="1">
      <alignment horizontal="center" vertical="center"/>
    </xf>
    <xf numFmtId="176" fontId="8" fillId="8" borderId="1" xfId="2" applyNumberFormat="1" applyFont="1" applyFill="1" applyBorder="1" applyAlignment="1">
      <alignment horizontal="center" vertical="center"/>
    </xf>
    <xf numFmtId="176" fontId="8" fillId="10" borderId="1" xfId="2" applyNumberFormat="1" applyFont="1" applyFill="1" applyBorder="1" applyAlignment="1">
      <alignment horizontal="center" vertical="center" shrinkToFit="1"/>
    </xf>
    <xf numFmtId="176" fontId="8" fillId="8" borderId="1" xfId="2" applyNumberFormat="1" applyFont="1" applyFill="1" applyBorder="1" applyAlignment="1">
      <alignment horizontal="center" vertical="center" shrinkToFit="1"/>
    </xf>
    <xf numFmtId="176" fontId="8" fillId="10" borderId="2" xfId="2" applyNumberFormat="1" applyFont="1" applyFill="1" applyBorder="1" applyAlignment="1">
      <alignment horizontal="center" vertical="center"/>
    </xf>
    <xf numFmtId="176" fontId="8" fillId="8" borderId="8" xfId="2" applyNumberFormat="1" applyFont="1" applyFill="1" applyBorder="1" applyAlignment="1">
      <alignment horizontal="center" vertical="center"/>
    </xf>
    <xf numFmtId="0" fontId="8" fillId="8" borderId="8" xfId="2" applyFont="1" applyFill="1" applyBorder="1" applyAlignment="1">
      <alignment vertical="center"/>
    </xf>
    <xf numFmtId="0" fontId="8" fillId="2" borderId="14" xfId="2" applyFont="1" applyFill="1" applyBorder="1" applyAlignment="1">
      <alignment horizontal="center" vertical="center"/>
    </xf>
    <xf numFmtId="0" fontId="8" fillId="10" borderId="6" xfId="2" applyFont="1" applyFill="1" applyBorder="1" applyAlignment="1">
      <alignment horizontal="left" vertical="center" shrinkToFit="1"/>
    </xf>
    <xf numFmtId="0" fontId="8" fillId="8" borderId="7" xfId="2" applyFont="1" applyFill="1" applyBorder="1" applyAlignment="1">
      <alignment horizontal="left" vertical="center" shrinkToFit="1"/>
    </xf>
    <xf numFmtId="0" fontId="8" fillId="8" borderId="5" xfId="2" applyFont="1" applyFill="1" applyBorder="1" applyAlignment="1">
      <alignment horizontal="left" vertical="center" shrinkToFit="1"/>
    </xf>
    <xf numFmtId="0" fontId="8" fillId="10" borderId="1" xfId="2" applyFont="1" applyFill="1" applyBorder="1" applyAlignment="1">
      <alignment horizontal="left" vertical="center" shrinkToFit="1"/>
    </xf>
    <xf numFmtId="0" fontId="8" fillId="8" borderId="1" xfId="2" applyFont="1" applyFill="1" applyBorder="1" applyAlignment="1">
      <alignment horizontal="left" vertical="center" shrinkToFit="1"/>
    </xf>
    <xf numFmtId="176" fontId="8" fillId="9" borderId="7" xfId="2" applyNumberFormat="1" applyFont="1" applyFill="1" applyBorder="1" applyAlignment="1">
      <alignment horizontal="center" vertical="center"/>
    </xf>
    <xf numFmtId="0" fontId="22" fillId="9" borderId="10" xfId="0" applyFont="1" applyFill="1" applyBorder="1" applyAlignment="1">
      <alignment horizontal="center" vertical="center"/>
    </xf>
    <xf numFmtId="0" fontId="8" fillId="10" borderId="9" xfId="2" applyFont="1" applyFill="1" applyBorder="1" applyAlignment="1">
      <alignment horizontal="left" vertical="center" shrinkToFit="1"/>
    </xf>
    <xf numFmtId="0" fontId="8" fillId="8" borderId="10" xfId="2" applyFont="1" applyFill="1" applyBorder="1" applyAlignment="1">
      <alignment horizontal="left" vertical="center" shrinkToFit="1"/>
    </xf>
    <xf numFmtId="0" fontId="8" fillId="8" borderId="11" xfId="2" applyFont="1" applyFill="1" applyBorder="1" applyAlignment="1">
      <alignment horizontal="left" vertical="center" shrinkToFit="1"/>
    </xf>
    <xf numFmtId="0" fontId="23" fillId="10" borderId="1" xfId="2" applyFont="1" applyFill="1" applyBorder="1" applyAlignment="1">
      <alignment horizontal="left" vertical="center" wrapText="1"/>
    </xf>
    <xf numFmtId="0" fontId="23" fillId="8" borderId="1" xfId="2" applyFont="1" applyFill="1" applyBorder="1" applyAlignment="1">
      <alignment horizontal="left" vertical="center" wrapText="1"/>
    </xf>
    <xf numFmtId="0" fontId="8" fillId="2" borderId="13" xfId="2" applyFont="1" applyFill="1" applyBorder="1" applyAlignment="1" applyProtection="1">
      <alignment horizontal="center" vertical="center" wrapText="1"/>
      <protection locked="0"/>
    </xf>
    <xf numFmtId="0" fontId="8" fillId="2" borderId="1" xfId="2" applyFont="1" applyFill="1" applyBorder="1" applyAlignment="1" applyProtection="1">
      <alignment horizontal="center" vertical="center" wrapText="1"/>
      <protection locked="0"/>
    </xf>
    <xf numFmtId="0" fontId="22" fillId="0" borderId="3" xfId="0" applyFont="1" applyBorder="1" applyAlignment="1">
      <alignment horizontal="center" vertical="center" wrapText="1"/>
    </xf>
    <xf numFmtId="0" fontId="22" fillId="0" borderId="8" xfId="0" applyFont="1" applyBorder="1" applyAlignment="1">
      <alignment horizontal="center" vertical="center" wrapText="1"/>
    </xf>
    <xf numFmtId="0" fontId="6" fillId="10" borderId="2" xfId="2" applyFont="1" applyFill="1" applyBorder="1" applyAlignment="1">
      <alignment vertical="center" wrapText="1"/>
    </xf>
    <xf numFmtId="0" fontId="6" fillId="8" borderId="3" xfId="2" applyFont="1" applyFill="1" applyBorder="1" applyAlignment="1">
      <alignment vertical="center"/>
    </xf>
    <xf numFmtId="0" fontId="7" fillId="8" borderId="3" xfId="0" applyFont="1" applyFill="1" applyBorder="1">
      <alignment vertical="center"/>
    </xf>
    <xf numFmtId="0" fontId="7" fillId="8" borderId="8" xfId="0" applyFont="1" applyFill="1" applyBorder="1">
      <alignment vertical="center"/>
    </xf>
    <xf numFmtId="176" fontId="8" fillId="10" borderId="2" xfId="2" applyNumberFormat="1" applyFont="1" applyFill="1" applyBorder="1" applyAlignment="1" applyProtection="1">
      <alignment horizontal="center" vertical="center" shrinkToFit="1"/>
      <protection locked="0"/>
    </xf>
    <xf numFmtId="176" fontId="8" fillId="9" borderId="3" xfId="2" applyNumberFormat="1" applyFont="1" applyFill="1" applyBorder="1" applyAlignment="1" applyProtection="1">
      <alignment horizontal="center" vertical="center" shrinkToFit="1"/>
      <protection locked="0"/>
    </xf>
    <xf numFmtId="176" fontId="8" fillId="9" borderId="8" xfId="2" applyNumberFormat="1" applyFont="1" applyFill="1" applyBorder="1" applyAlignment="1" applyProtection="1">
      <alignment horizontal="center" vertical="center" shrinkToFit="1"/>
      <protection locked="0"/>
    </xf>
    <xf numFmtId="0" fontId="14" fillId="2" borderId="1" xfId="4" applyFont="1" applyFill="1" applyBorder="1" applyAlignment="1">
      <alignment horizontal="center" vertical="center" shrinkToFit="1"/>
    </xf>
    <xf numFmtId="0" fontId="14" fillId="10" borderId="2" xfId="4" applyFont="1" applyFill="1" applyBorder="1" applyAlignment="1">
      <alignment horizontal="center" vertical="center" shrinkToFit="1"/>
    </xf>
    <xf numFmtId="0" fontId="14" fillId="9" borderId="3" xfId="4" applyFont="1" applyFill="1" applyBorder="1" applyAlignment="1">
      <alignment horizontal="center" vertical="center" shrinkToFit="1"/>
    </xf>
    <xf numFmtId="0" fontId="14" fillId="9" borderId="8" xfId="4" applyFont="1" applyFill="1" applyBorder="1" applyAlignment="1">
      <alignment horizontal="center" vertical="center" shrinkToFit="1"/>
    </xf>
    <xf numFmtId="0" fontId="14" fillId="2" borderId="1" xfId="4" applyFont="1" applyFill="1" applyBorder="1" applyAlignment="1">
      <alignment horizontal="center" vertical="center"/>
    </xf>
    <xf numFmtId="0" fontId="14" fillId="10" borderId="2" xfId="4" applyFont="1" applyFill="1" applyBorder="1" applyAlignment="1">
      <alignment horizontal="left" vertical="center" wrapText="1"/>
    </xf>
    <xf numFmtId="0" fontId="14" fillId="9" borderId="3" xfId="4" applyFont="1" applyFill="1" applyBorder="1" applyAlignment="1">
      <alignment horizontal="left" vertical="center" wrapText="1"/>
    </xf>
    <xf numFmtId="0" fontId="14" fillId="9" borderId="8" xfId="4" applyFont="1" applyFill="1" applyBorder="1" applyAlignment="1">
      <alignment horizontal="left" vertical="center" wrapText="1"/>
    </xf>
    <xf numFmtId="0" fontId="14" fillId="2" borderId="14" xfId="4" applyFont="1" applyFill="1" applyBorder="1" applyAlignment="1">
      <alignment horizontal="center" vertical="center" wrapText="1"/>
    </xf>
    <xf numFmtId="0" fontId="14" fillId="2" borderId="15" xfId="4" applyFont="1" applyFill="1" applyBorder="1" applyAlignment="1">
      <alignment horizontal="center" vertical="center" wrapText="1"/>
    </xf>
    <xf numFmtId="0" fontId="14" fillId="2" borderId="13" xfId="4" applyFont="1" applyFill="1" applyBorder="1" applyAlignment="1">
      <alignment horizontal="center" vertical="center" wrapText="1"/>
    </xf>
    <xf numFmtId="0" fontId="8" fillId="2" borderId="2" xfId="2" applyFont="1" applyFill="1" applyBorder="1" applyAlignment="1" applyProtection="1">
      <alignment horizontal="center" vertical="center" shrinkToFit="1"/>
      <protection locked="0"/>
    </xf>
    <xf numFmtId="0" fontId="8" fillId="2" borderId="8" xfId="2" applyFont="1" applyFill="1" applyBorder="1" applyAlignment="1" applyProtection="1">
      <alignment horizontal="center" vertical="center" shrinkToFit="1"/>
      <protection locked="0"/>
    </xf>
    <xf numFmtId="0" fontId="8" fillId="0" borderId="7" xfId="2" applyFont="1" applyBorder="1" applyAlignment="1" applyProtection="1">
      <alignment vertical="center" wrapText="1"/>
      <protection locked="0"/>
    </xf>
    <xf numFmtId="0" fontId="22" fillId="0" borderId="7" xfId="12" applyFont="1" applyBorder="1" applyAlignment="1">
      <alignment vertical="center" wrapText="1"/>
    </xf>
    <xf numFmtId="0" fontId="22" fillId="0" borderId="0" xfId="12" applyFont="1" applyAlignment="1">
      <alignment vertical="center" wrapText="1"/>
    </xf>
    <xf numFmtId="0" fontId="14" fillId="2" borderId="1" xfId="4" applyFont="1" applyFill="1" applyBorder="1" applyAlignment="1">
      <alignment horizontal="center" vertical="center" wrapText="1"/>
    </xf>
    <xf numFmtId="0" fontId="32" fillId="10" borderId="6" xfId="4" applyFont="1" applyFill="1" applyBorder="1" applyAlignment="1">
      <alignment horizontal="center" vertical="center"/>
    </xf>
    <xf numFmtId="0" fontId="31" fillId="9" borderId="7" xfId="4" applyFont="1" applyFill="1" applyBorder="1" applyAlignment="1">
      <alignment horizontal="center" vertical="center"/>
    </xf>
    <xf numFmtId="0" fontId="31" fillId="9" borderId="5" xfId="4" applyFont="1" applyFill="1" applyBorder="1" applyAlignment="1">
      <alignment horizontal="center" vertical="center"/>
    </xf>
    <xf numFmtId="0" fontId="31" fillId="9" borderId="12" xfId="4" applyFont="1" applyFill="1" applyBorder="1" applyAlignment="1">
      <alignment horizontal="center" vertical="center"/>
    </xf>
    <xf numFmtId="0" fontId="31" fillId="9" borderId="0" xfId="4" applyFont="1" applyFill="1" applyAlignment="1">
      <alignment horizontal="center" vertical="center"/>
    </xf>
    <xf numFmtId="0" fontId="31" fillId="9" borderId="4" xfId="4" applyFont="1" applyFill="1" applyBorder="1" applyAlignment="1">
      <alignment horizontal="center" vertical="center"/>
    </xf>
    <xf numFmtId="0" fontId="31" fillId="9" borderId="9" xfId="4" applyFont="1" applyFill="1" applyBorder="1" applyAlignment="1">
      <alignment horizontal="center" vertical="center"/>
    </xf>
    <xf numFmtId="0" fontId="31" fillId="9" borderId="10" xfId="4" applyFont="1" applyFill="1" applyBorder="1" applyAlignment="1">
      <alignment horizontal="center" vertical="center"/>
    </xf>
    <xf numFmtId="0" fontId="31" fillId="9" borderId="11" xfId="4" applyFont="1" applyFill="1" applyBorder="1" applyAlignment="1">
      <alignment horizontal="center" vertical="center"/>
    </xf>
    <xf numFmtId="0" fontId="14" fillId="10" borderId="1" xfId="4" applyFont="1" applyFill="1" applyBorder="1" applyAlignment="1">
      <alignment horizontal="center" vertical="center" shrinkToFit="1"/>
    </xf>
    <xf numFmtId="0" fontId="14" fillId="9" borderId="1" xfId="4" applyFont="1" applyFill="1" applyBorder="1" applyAlignment="1">
      <alignment horizontal="center" vertical="center" shrinkToFit="1"/>
    </xf>
    <xf numFmtId="0" fontId="8" fillId="10" borderId="3" xfId="2" applyFont="1" applyFill="1" applyBorder="1" applyAlignment="1" applyProtection="1">
      <alignment horizontal="center" vertical="center" shrinkToFit="1"/>
      <protection locked="0"/>
    </xf>
    <xf numFmtId="0" fontId="14" fillId="10" borderId="3" xfId="2" applyFont="1" applyFill="1" applyBorder="1" applyAlignment="1" applyProtection="1">
      <alignment horizontal="center" vertical="center" shrinkToFit="1"/>
      <protection locked="0"/>
    </xf>
    <xf numFmtId="0" fontId="14" fillId="9" borderId="3" xfId="2" applyFont="1" applyFill="1" applyBorder="1" applyAlignment="1" applyProtection="1">
      <alignment horizontal="center" vertical="center" shrinkToFit="1"/>
      <protection locked="0"/>
    </xf>
    <xf numFmtId="176" fontId="14" fillId="10" borderId="2" xfId="2" applyNumberFormat="1" applyFont="1" applyFill="1" applyBorder="1" applyAlignment="1" applyProtection="1">
      <alignment horizontal="center" vertical="center" shrinkToFit="1"/>
      <protection locked="0"/>
    </xf>
    <xf numFmtId="176" fontId="14" fillId="9" borderId="3" xfId="2" applyNumberFormat="1" applyFont="1" applyFill="1" applyBorder="1" applyAlignment="1" applyProtection="1">
      <alignment horizontal="center" vertical="center" shrinkToFit="1"/>
      <protection locked="0"/>
    </xf>
    <xf numFmtId="176" fontId="14" fillId="9" borderId="8" xfId="2" applyNumberFormat="1" applyFont="1" applyFill="1" applyBorder="1" applyAlignment="1" applyProtection="1">
      <alignment horizontal="center" vertical="center" shrinkToFit="1"/>
      <protection locked="0"/>
    </xf>
    <xf numFmtId="0" fontId="8" fillId="2" borderId="9" xfId="4" applyFont="1" applyFill="1" applyBorder="1" applyAlignment="1">
      <alignment horizontal="center" vertical="center"/>
    </xf>
    <xf numFmtId="0" fontId="8" fillId="2" borderId="10" xfId="4" applyFont="1" applyFill="1" applyBorder="1" applyAlignment="1">
      <alignment horizontal="center" vertical="center"/>
    </xf>
    <xf numFmtId="0" fontId="8" fillId="10" borderId="9" xfId="4" applyFont="1" applyFill="1" applyBorder="1" applyAlignment="1">
      <alignment horizontal="left" vertical="center"/>
    </xf>
    <xf numFmtId="0" fontId="8" fillId="8" borderId="10" xfId="4" applyFont="1" applyFill="1" applyBorder="1" applyAlignment="1">
      <alignment horizontal="left" vertical="center"/>
    </xf>
    <xf numFmtId="0" fontId="8" fillId="8" borderId="11" xfId="4" applyFont="1" applyFill="1" applyBorder="1" applyAlignment="1">
      <alignment horizontal="left" vertical="center"/>
    </xf>
    <xf numFmtId="0" fontId="8" fillId="2" borderId="2" xfId="4" applyFont="1" applyFill="1" applyBorder="1" applyAlignment="1">
      <alignment horizontal="center" vertical="center"/>
    </xf>
    <xf numFmtId="0" fontId="8" fillId="2" borderId="8" xfId="4" applyFont="1" applyFill="1" applyBorder="1" applyAlignment="1">
      <alignment horizontal="center" vertical="center"/>
    </xf>
    <xf numFmtId="0" fontId="8" fillId="10" borderId="2" xfId="4" applyFont="1" applyFill="1" applyBorder="1" applyAlignment="1">
      <alignment horizontal="center" vertical="center" wrapText="1" shrinkToFit="1"/>
    </xf>
    <xf numFmtId="0" fontId="8" fillId="8" borderId="3" xfId="4" applyFont="1" applyFill="1" applyBorder="1" applyAlignment="1">
      <alignment horizontal="center" vertical="center" shrinkToFit="1"/>
    </xf>
    <xf numFmtId="0" fontId="8" fillId="8" borderId="8" xfId="4" applyFont="1" applyFill="1" applyBorder="1" applyAlignment="1">
      <alignment horizontal="center" vertical="center" shrinkToFit="1"/>
    </xf>
    <xf numFmtId="0" fontId="8" fillId="10" borderId="13" xfId="2" applyFont="1" applyFill="1" applyBorder="1" applyAlignment="1">
      <alignment horizontal="center" vertical="center" wrapText="1" shrinkToFit="1"/>
    </xf>
    <xf numFmtId="0" fontId="8" fillId="8" borderId="13" xfId="2" applyFont="1" applyFill="1" applyBorder="1" applyAlignment="1">
      <alignment horizontal="center" vertical="center" wrapText="1" shrinkToFit="1"/>
    </xf>
    <xf numFmtId="0" fontId="8" fillId="2" borderId="6" xfId="4" applyFont="1" applyFill="1" applyBorder="1" applyAlignment="1">
      <alignment horizontal="center"/>
    </xf>
    <xf numFmtId="0" fontId="8" fillId="2" borderId="7" xfId="4" applyFont="1" applyFill="1" applyBorder="1" applyAlignment="1">
      <alignment horizontal="center"/>
    </xf>
    <xf numFmtId="0" fontId="8" fillId="10" borderId="6" xfId="4" applyFont="1" applyFill="1" applyBorder="1" applyAlignment="1">
      <alignment horizontal="left" vertical="center"/>
    </xf>
    <xf numFmtId="0" fontId="8" fillId="8" borderId="7" xfId="4" applyFont="1" applyFill="1" applyBorder="1" applyAlignment="1">
      <alignment horizontal="left" vertical="center"/>
    </xf>
    <xf numFmtId="0" fontId="8" fillId="8" borderId="5" xfId="4" applyFont="1" applyFill="1" applyBorder="1" applyAlignment="1">
      <alignment horizontal="left" vertical="center"/>
    </xf>
    <xf numFmtId="0" fontId="8" fillId="10" borderId="2" xfId="4" applyFont="1" applyFill="1" applyBorder="1" applyAlignment="1">
      <alignment horizontal="center" vertical="center" shrinkToFit="1"/>
    </xf>
    <xf numFmtId="0" fontId="8" fillId="10" borderId="14" xfId="2" applyFont="1" applyFill="1" applyBorder="1" applyAlignment="1">
      <alignment horizontal="center" vertical="center" wrapText="1" shrinkToFit="1"/>
    </xf>
    <xf numFmtId="0" fontId="8" fillId="8" borderId="14" xfId="2" applyFont="1" applyFill="1" applyBorder="1" applyAlignment="1">
      <alignment horizontal="center" vertical="center" wrapText="1" shrinkToFit="1"/>
    </xf>
    <xf numFmtId="0" fontId="22" fillId="0" borderId="9" xfId="11" applyFont="1" applyBorder="1" applyAlignment="1">
      <alignment horizontal="center" vertical="center"/>
    </xf>
    <xf numFmtId="0" fontId="22" fillId="0" borderId="11" xfId="11" applyFont="1" applyBorder="1" applyAlignment="1">
      <alignment horizontal="center" vertical="center"/>
    </xf>
    <xf numFmtId="176" fontId="22" fillId="10" borderId="6" xfId="2" applyNumberFormat="1" applyFont="1" applyFill="1" applyBorder="1" applyAlignment="1">
      <alignment horizontal="center" vertical="center"/>
    </xf>
    <xf numFmtId="176" fontId="22" fillId="9" borderId="7" xfId="2" applyNumberFormat="1" applyFont="1" applyFill="1" applyBorder="1" applyAlignment="1">
      <alignment horizontal="center" vertical="center"/>
    </xf>
    <xf numFmtId="176" fontId="22" fillId="9" borderId="5" xfId="2" applyNumberFormat="1" applyFont="1" applyFill="1" applyBorder="1" applyAlignment="1">
      <alignment horizontal="center" vertical="center"/>
    </xf>
    <xf numFmtId="0" fontId="22" fillId="9" borderId="9" xfId="11" applyFont="1" applyFill="1" applyBorder="1" applyAlignment="1">
      <alignment horizontal="center" vertical="center"/>
    </xf>
    <xf numFmtId="0" fontId="22" fillId="9" borderId="10" xfId="11" applyFont="1" applyFill="1" applyBorder="1" applyAlignment="1">
      <alignment horizontal="center" vertical="center"/>
    </xf>
    <xf numFmtId="0" fontId="22" fillId="9" borderId="11" xfId="11" applyFont="1" applyFill="1" applyBorder="1" applyAlignment="1">
      <alignment horizontal="center" vertical="center"/>
    </xf>
    <xf numFmtId="0" fontId="14" fillId="2" borderId="2" xfId="4" applyFont="1" applyFill="1" applyBorder="1" applyAlignment="1">
      <alignment horizontal="center" vertical="center" wrapText="1"/>
    </xf>
    <xf numFmtId="0" fontId="14" fillId="2" borderId="8" xfId="4" applyFont="1" applyFill="1" applyBorder="1" applyAlignment="1">
      <alignment horizontal="center" vertical="center" wrapText="1"/>
    </xf>
    <xf numFmtId="0" fontId="14" fillId="2" borderId="2" xfId="4" applyFont="1" applyFill="1" applyBorder="1" applyAlignment="1">
      <alignment horizontal="center" vertical="center"/>
    </xf>
    <xf numFmtId="0" fontId="14" fillId="2" borderId="8" xfId="4" applyFont="1" applyFill="1" applyBorder="1" applyAlignment="1">
      <alignment horizontal="center" vertical="center"/>
    </xf>
    <xf numFmtId="0" fontId="14" fillId="2" borderId="3" xfId="4" applyFont="1" applyFill="1" applyBorder="1" applyAlignment="1">
      <alignment horizontal="center" vertical="center"/>
    </xf>
    <xf numFmtId="0" fontId="8" fillId="3" borderId="2" xfId="4" applyFont="1" applyFill="1" applyBorder="1" applyAlignment="1">
      <alignment horizontal="center" vertical="center"/>
    </xf>
    <xf numFmtId="0" fontId="8" fillId="3" borderId="8" xfId="4" applyFont="1" applyFill="1" applyBorder="1" applyAlignment="1">
      <alignment horizontal="center" vertical="center"/>
    </xf>
    <xf numFmtId="0" fontId="8" fillId="9" borderId="8" xfId="4" applyFont="1" applyFill="1" applyBorder="1" applyAlignment="1">
      <alignment horizontal="center" vertical="center" shrinkToFit="1"/>
    </xf>
    <xf numFmtId="0" fontId="8" fillId="3" borderId="3" xfId="4" applyFont="1" applyFill="1" applyBorder="1" applyAlignment="1">
      <alignment horizontal="center" vertical="center"/>
    </xf>
    <xf numFmtId="0" fontId="8" fillId="3" borderId="6" xfId="2" applyFont="1" applyFill="1" applyBorder="1" applyAlignment="1">
      <alignment horizontal="center" vertical="center" shrinkToFit="1"/>
    </xf>
    <xf numFmtId="0" fontId="8" fillId="3" borderId="7" xfId="2" applyFont="1" applyFill="1" applyBorder="1" applyAlignment="1">
      <alignment horizontal="center" vertical="center" shrinkToFit="1"/>
    </xf>
    <xf numFmtId="0" fontId="8" fillId="3" borderId="5" xfId="2" applyFont="1" applyFill="1" applyBorder="1" applyAlignment="1">
      <alignment horizontal="center" vertical="center" shrinkToFit="1"/>
    </xf>
    <xf numFmtId="0" fontId="8" fillId="3" borderId="9" xfId="2" applyFont="1" applyFill="1" applyBorder="1" applyAlignment="1">
      <alignment horizontal="center" vertical="center" shrinkToFit="1"/>
    </xf>
    <xf numFmtId="0" fontId="8" fillId="3" borderId="10" xfId="2" applyFont="1" applyFill="1" applyBorder="1" applyAlignment="1">
      <alignment horizontal="center" vertical="center" shrinkToFit="1"/>
    </xf>
    <xf numFmtId="0" fontId="8" fillId="3" borderId="11" xfId="2" applyFont="1" applyFill="1" applyBorder="1" applyAlignment="1">
      <alignment horizontal="center" vertical="center" shrinkToFit="1"/>
    </xf>
    <xf numFmtId="0" fontId="8" fillId="10" borderId="2" xfId="4" applyFont="1" applyFill="1" applyBorder="1" applyAlignment="1">
      <alignment horizontal="left" vertical="center" shrinkToFit="1"/>
    </xf>
    <xf numFmtId="0" fontId="8" fillId="9" borderId="3" xfId="4" applyFont="1" applyFill="1" applyBorder="1" applyAlignment="1">
      <alignment horizontal="left" vertical="center" shrinkToFit="1"/>
    </xf>
    <xf numFmtId="0" fontId="8" fillId="9" borderId="8" xfId="4" applyFont="1" applyFill="1" applyBorder="1" applyAlignment="1">
      <alignment horizontal="left" vertical="center" shrinkToFit="1"/>
    </xf>
    <xf numFmtId="0" fontId="8" fillId="10" borderId="1" xfId="4" applyFont="1" applyFill="1" applyBorder="1" applyAlignment="1">
      <alignment horizontal="left" vertical="center" shrinkToFit="1"/>
    </xf>
    <xf numFmtId="0" fontId="8" fillId="9" borderId="1" xfId="4" applyFont="1" applyFill="1" applyBorder="1" applyAlignment="1">
      <alignment horizontal="left" vertical="center" shrinkToFit="1"/>
    </xf>
    <xf numFmtId="0" fontId="8" fillId="3" borderId="6" xfId="4" applyFont="1" applyFill="1" applyBorder="1" applyAlignment="1">
      <alignment horizontal="center" vertical="center" shrinkToFit="1"/>
    </xf>
    <xf numFmtId="0" fontId="8" fillId="3" borderId="5" xfId="4" applyFont="1" applyFill="1" applyBorder="1" applyAlignment="1">
      <alignment horizontal="center" vertical="center" shrinkToFit="1"/>
    </xf>
    <xf numFmtId="0" fontId="22" fillId="0" borderId="9" xfId="0" applyFont="1" applyBorder="1" applyAlignment="1">
      <alignment horizontal="center" vertical="center" shrinkToFit="1"/>
    </xf>
    <xf numFmtId="0" fontId="22" fillId="0" borderId="11" xfId="0" applyFont="1" applyBorder="1" applyAlignment="1">
      <alignment horizontal="center" vertical="center" shrinkToFit="1"/>
    </xf>
    <xf numFmtId="0" fontId="22" fillId="9" borderId="9" xfId="1" applyFont="1" applyFill="1" applyBorder="1" applyAlignment="1">
      <alignment horizontal="center" vertical="center"/>
    </xf>
    <xf numFmtId="0" fontId="22" fillId="9" borderId="10" xfId="1" applyFont="1" applyFill="1" applyBorder="1" applyAlignment="1">
      <alignment horizontal="center" vertical="center"/>
    </xf>
    <xf numFmtId="0" fontId="22" fillId="9" borderId="11" xfId="1" applyFont="1" applyFill="1" applyBorder="1" applyAlignment="1">
      <alignment horizontal="center" vertical="center"/>
    </xf>
    <xf numFmtId="0" fontId="8" fillId="3" borderId="1" xfId="4" applyFont="1" applyFill="1" applyBorder="1" applyAlignment="1">
      <alignment horizontal="center" vertical="center"/>
    </xf>
    <xf numFmtId="0" fontId="8" fillId="3" borderId="13" xfId="4" applyFont="1" applyFill="1" applyBorder="1" applyAlignment="1">
      <alignment horizontal="center" vertical="center"/>
    </xf>
    <xf numFmtId="0" fontId="8" fillId="10" borderId="13" xfId="4" applyFont="1" applyFill="1" applyBorder="1">
      <alignment vertical="center"/>
    </xf>
    <xf numFmtId="0" fontId="8" fillId="8" borderId="13" xfId="4" applyFont="1" applyFill="1" applyBorder="1">
      <alignment vertical="center"/>
    </xf>
    <xf numFmtId="0" fontId="20" fillId="10" borderId="2" xfId="4" applyFont="1" applyFill="1" applyBorder="1" applyAlignment="1">
      <alignment horizontal="center" vertical="center" wrapText="1" shrinkToFit="1"/>
    </xf>
    <xf numFmtId="0" fontId="20" fillId="8" borderId="3" xfId="4" applyFont="1" applyFill="1" applyBorder="1" applyAlignment="1">
      <alignment horizontal="center" vertical="center" shrinkToFit="1"/>
    </xf>
    <xf numFmtId="0" fontId="20" fillId="8" borderId="8" xfId="4" applyFont="1" applyFill="1" applyBorder="1" applyAlignment="1">
      <alignment horizontal="center" vertical="center" shrinkToFit="1"/>
    </xf>
    <xf numFmtId="0" fontId="8" fillId="10" borderId="9" xfId="4" applyFont="1" applyFill="1" applyBorder="1" applyAlignment="1">
      <alignment horizontal="center" vertical="center" shrinkToFit="1"/>
    </xf>
    <xf numFmtId="0" fontId="8" fillId="8" borderId="10" xfId="4" applyFont="1" applyFill="1" applyBorder="1" applyAlignment="1">
      <alignment horizontal="center" vertical="center" shrinkToFit="1"/>
    </xf>
    <xf numFmtId="0" fontId="8" fillId="8" borderId="11" xfId="4" applyFont="1" applyFill="1" applyBorder="1" applyAlignment="1">
      <alignment horizontal="center" vertical="center" shrinkToFit="1"/>
    </xf>
    <xf numFmtId="0" fontId="8" fillId="3" borderId="14" xfId="4" applyFont="1" applyFill="1" applyBorder="1" applyAlignment="1">
      <alignment horizontal="center"/>
    </xf>
    <xf numFmtId="0" fontId="8" fillId="10" borderId="14" xfId="4" applyFont="1" applyFill="1" applyBorder="1">
      <alignment vertical="center"/>
    </xf>
    <xf numFmtId="0" fontId="8" fillId="8" borderId="14" xfId="4" applyFont="1" applyFill="1" applyBorder="1">
      <alignment vertical="center"/>
    </xf>
    <xf numFmtId="0" fontId="8" fillId="10" borderId="6" xfId="4" applyFont="1" applyFill="1" applyBorder="1" applyAlignment="1">
      <alignment horizontal="center" vertical="center" shrinkToFit="1"/>
    </xf>
    <xf numFmtId="0" fontId="8" fillId="8" borderId="7" xfId="4" applyFont="1" applyFill="1" applyBorder="1" applyAlignment="1">
      <alignment horizontal="center" vertical="center" shrinkToFit="1"/>
    </xf>
    <xf numFmtId="0" fontId="8" fillId="8" borderId="5" xfId="4" applyFont="1" applyFill="1" applyBorder="1" applyAlignment="1">
      <alignment horizontal="center" vertical="center" shrinkToFit="1"/>
    </xf>
    <xf numFmtId="0" fontId="33" fillId="0" borderId="13" xfId="4" applyFont="1" applyBorder="1" applyAlignment="1">
      <alignment horizontal="center" vertical="center" wrapText="1"/>
    </xf>
    <xf numFmtId="0" fontId="33" fillId="0" borderId="1" xfId="4" applyFont="1" applyBorder="1" applyAlignment="1">
      <alignment horizontal="center" vertical="center" wrapText="1"/>
    </xf>
    <xf numFmtId="0" fontId="36" fillId="2" borderId="14" xfId="2" applyFont="1" applyFill="1" applyBorder="1" applyAlignment="1">
      <alignment vertical="center" textRotation="255"/>
    </xf>
    <xf numFmtId="0" fontId="36" fillId="2" borderId="15" xfId="2" applyFont="1" applyFill="1" applyBorder="1" applyAlignment="1">
      <alignment vertical="center" textRotation="255"/>
    </xf>
    <xf numFmtId="0" fontId="36" fillId="2" borderId="13" xfId="2" applyFont="1" applyFill="1" applyBorder="1" applyAlignment="1">
      <alignment vertical="center" textRotation="255"/>
    </xf>
    <xf numFmtId="0" fontId="43" fillId="0" borderId="6" xfId="2" applyFont="1" applyBorder="1" applyAlignment="1" applyProtection="1">
      <alignment horizontal="center"/>
      <protection locked="0"/>
    </xf>
    <xf numFmtId="0" fontId="43" fillId="0" borderId="7" xfId="2" applyFont="1" applyBorder="1" applyAlignment="1" applyProtection="1">
      <alignment horizontal="center"/>
      <protection locked="0"/>
    </xf>
    <xf numFmtId="0" fontId="43" fillId="0" borderId="5" xfId="2" applyFont="1" applyBorder="1" applyAlignment="1" applyProtection="1">
      <alignment horizontal="center"/>
      <protection locked="0"/>
    </xf>
    <xf numFmtId="0" fontId="36" fillId="0" borderId="10" xfId="2" applyFont="1" applyBorder="1" applyAlignment="1" applyProtection="1">
      <alignment horizontal="left" vertical="center" wrapText="1"/>
      <protection locked="0"/>
    </xf>
    <xf numFmtId="0" fontId="36" fillId="0" borderId="11" xfId="2" applyFont="1" applyBorder="1" applyAlignment="1" applyProtection="1">
      <alignment horizontal="left" vertical="center" wrapText="1"/>
      <protection locked="0"/>
    </xf>
    <xf numFmtId="0" fontId="36" fillId="2" borderId="9" xfId="2" applyFont="1" applyFill="1" applyBorder="1" applyAlignment="1">
      <alignment horizontal="center" vertical="center"/>
    </xf>
    <xf numFmtId="0" fontId="36" fillId="2" borderId="10" xfId="2" applyFont="1" applyFill="1" applyBorder="1" applyAlignment="1">
      <alignment horizontal="center" vertical="center"/>
    </xf>
    <xf numFmtId="0" fontId="36" fillId="2" borderId="11" xfId="2" applyFont="1" applyFill="1" applyBorder="1" applyAlignment="1">
      <alignment horizontal="center" vertical="center"/>
    </xf>
    <xf numFmtId="0" fontId="38" fillId="10" borderId="9" xfId="2" applyFont="1" applyFill="1" applyBorder="1" applyAlignment="1">
      <alignment horizontal="left" vertical="center" shrinkToFit="1"/>
    </xf>
    <xf numFmtId="0" fontId="38" fillId="8" borderId="10" xfId="2" applyFont="1" applyFill="1" applyBorder="1" applyAlignment="1">
      <alignment horizontal="left" vertical="center" shrinkToFit="1"/>
    </xf>
    <xf numFmtId="0" fontId="38" fillId="8" borderId="11" xfId="2" applyFont="1" applyFill="1" applyBorder="1" applyAlignment="1">
      <alignment horizontal="left" vertical="center" shrinkToFit="1"/>
    </xf>
    <xf numFmtId="0" fontId="36" fillId="2" borderId="2" xfId="2" applyFont="1" applyFill="1" applyBorder="1" applyAlignment="1">
      <alignment horizontal="center" vertical="center" wrapText="1"/>
    </xf>
    <xf numFmtId="0" fontId="36" fillId="2" borderId="3" xfId="2" applyFont="1" applyFill="1" applyBorder="1" applyAlignment="1">
      <alignment horizontal="center" vertical="center" wrapText="1"/>
    </xf>
    <xf numFmtId="0" fontId="36" fillId="2" borderId="8" xfId="2" applyFont="1" applyFill="1" applyBorder="1" applyAlignment="1">
      <alignment horizontal="center" vertical="center" wrapText="1"/>
    </xf>
    <xf numFmtId="0" fontId="38" fillId="10" borderId="2" xfId="2" applyFont="1" applyFill="1" applyBorder="1" applyAlignment="1">
      <alignment horizontal="left" vertical="center" shrinkToFit="1"/>
    </xf>
    <xf numFmtId="0" fontId="38" fillId="8" borderId="3" xfId="2" applyFont="1" applyFill="1" applyBorder="1" applyAlignment="1">
      <alignment horizontal="left" vertical="center" shrinkToFit="1"/>
    </xf>
    <xf numFmtId="0" fontId="38" fillId="8" borderId="8" xfId="2" applyFont="1" applyFill="1" applyBorder="1" applyAlignment="1">
      <alignment horizontal="left" vertical="center" shrinkToFit="1"/>
    </xf>
    <xf numFmtId="0" fontId="38" fillId="10" borderId="9" xfId="2" applyFont="1" applyFill="1" applyBorder="1" applyAlignment="1">
      <alignment horizontal="center" vertical="center" wrapText="1" shrinkToFit="1"/>
    </xf>
    <xf numFmtId="0" fontId="38" fillId="8" borderId="10" xfId="2" applyFont="1" applyFill="1" applyBorder="1" applyAlignment="1">
      <alignment horizontal="center" vertical="center" wrapText="1" shrinkToFit="1"/>
    </xf>
    <xf numFmtId="0" fontId="38" fillId="8" borderId="11" xfId="2" applyFont="1" applyFill="1" applyBorder="1" applyAlignment="1">
      <alignment horizontal="center" vertical="center" wrapText="1" shrinkToFit="1"/>
    </xf>
    <xf numFmtId="0" fontId="36" fillId="0" borderId="12" xfId="2" applyFont="1" applyBorder="1" applyAlignment="1" applyProtection="1">
      <alignment horizontal="center" vertical="center"/>
      <protection locked="0"/>
    </xf>
    <xf numFmtId="0" fontId="36" fillId="0" borderId="0" xfId="2" applyFont="1" applyAlignment="1" applyProtection="1">
      <alignment horizontal="center" vertical="center"/>
      <protection locked="0"/>
    </xf>
    <xf numFmtId="0" fontId="36" fillId="0" borderId="4" xfId="2" applyFont="1" applyBorder="1" applyAlignment="1" applyProtection="1">
      <alignment horizontal="center" vertical="center"/>
      <protection locked="0"/>
    </xf>
    <xf numFmtId="0" fontId="37" fillId="0" borderId="0" xfId="2" applyFont="1" applyAlignment="1">
      <alignment horizontal="left" vertical="center"/>
    </xf>
    <xf numFmtId="0" fontId="36" fillId="2" borderId="6" xfId="2" applyFont="1" applyFill="1" applyBorder="1" applyAlignment="1">
      <alignment horizontal="center" vertical="center"/>
    </xf>
    <xf numFmtId="0" fontId="36" fillId="2" borderId="7" xfId="2" applyFont="1" applyFill="1" applyBorder="1" applyAlignment="1">
      <alignment horizontal="center" vertical="center"/>
    </xf>
    <xf numFmtId="0" fontId="36" fillId="2" borderId="5" xfId="2" applyFont="1" applyFill="1" applyBorder="1" applyAlignment="1">
      <alignment horizontal="center" vertical="center"/>
    </xf>
    <xf numFmtId="0" fontId="38" fillId="10" borderId="6" xfId="2" applyFont="1" applyFill="1" applyBorder="1" applyAlignment="1">
      <alignment horizontal="left" vertical="center"/>
    </xf>
    <xf numFmtId="0" fontId="38" fillId="8" borderId="7" xfId="2" applyFont="1" applyFill="1" applyBorder="1" applyAlignment="1">
      <alignment horizontal="left" vertical="center"/>
    </xf>
    <xf numFmtId="0" fontId="38" fillId="8" borderId="5" xfId="2" applyFont="1" applyFill="1" applyBorder="1" applyAlignment="1">
      <alignment horizontal="left" vertical="center"/>
    </xf>
    <xf numFmtId="0" fontId="36" fillId="2" borderId="2" xfId="2" applyFont="1" applyFill="1" applyBorder="1" applyAlignment="1">
      <alignment horizontal="center" vertical="center"/>
    </xf>
    <xf numFmtId="0" fontId="36" fillId="2" borderId="3" xfId="2" applyFont="1" applyFill="1" applyBorder="1" applyAlignment="1">
      <alignment horizontal="center" vertical="center"/>
    </xf>
    <xf numFmtId="0" fontId="36" fillId="2" borderId="8" xfId="2" applyFont="1" applyFill="1" applyBorder="1" applyAlignment="1">
      <alignment horizontal="center" vertical="center"/>
    </xf>
    <xf numFmtId="0" fontId="38" fillId="10" borderId="6" xfId="2" applyFont="1" applyFill="1" applyBorder="1" applyAlignment="1">
      <alignment horizontal="center" vertical="center" wrapText="1" shrinkToFit="1"/>
    </xf>
    <xf numFmtId="0" fontId="38" fillId="8" borderId="7" xfId="2" applyFont="1" applyFill="1" applyBorder="1" applyAlignment="1">
      <alignment horizontal="center" vertical="center" wrapText="1" shrinkToFit="1"/>
    </xf>
    <xf numFmtId="0" fontId="38" fillId="8" borderId="5" xfId="2" applyFont="1" applyFill="1" applyBorder="1" applyAlignment="1">
      <alignment horizontal="center" vertical="center" wrapText="1" shrinkToFit="1"/>
    </xf>
    <xf numFmtId="177" fontId="36" fillId="10" borderId="6" xfId="2" applyNumberFormat="1" applyFont="1" applyFill="1" applyBorder="1" applyAlignment="1">
      <alignment horizontal="center" vertical="center" wrapText="1" shrinkToFit="1"/>
    </xf>
    <xf numFmtId="177" fontId="36" fillId="9" borderId="7" xfId="2" applyNumberFormat="1" applyFont="1" applyFill="1" applyBorder="1" applyAlignment="1">
      <alignment horizontal="center" vertical="center" wrapText="1" shrinkToFit="1"/>
    </xf>
    <xf numFmtId="177" fontId="36" fillId="9" borderId="5" xfId="2" applyNumberFormat="1" applyFont="1" applyFill="1" applyBorder="1" applyAlignment="1">
      <alignment horizontal="center" vertical="center" wrapText="1" shrinkToFit="1"/>
    </xf>
    <xf numFmtId="177" fontId="36" fillId="9" borderId="9" xfId="2" applyNumberFormat="1" applyFont="1" applyFill="1" applyBorder="1" applyAlignment="1">
      <alignment horizontal="center" vertical="center" wrapText="1" shrinkToFit="1"/>
    </xf>
    <xf numFmtId="177" fontId="36" fillId="9" borderId="10" xfId="2" applyNumberFormat="1" applyFont="1" applyFill="1" applyBorder="1" applyAlignment="1">
      <alignment horizontal="center" vertical="center" wrapText="1" shrinkToFit="1"/>
    </xf>
    <xf numFmtId="177" fontId="36" fillId="9" borderId="11" xfId="2" applyNumberFormat="1" applyFont="1" applyFill="1" applyBorder="1" applyAlignment="1">
      <alignment horizontal="center" vertical="center" wrapText="1" shrinkToFit="1"/>
    </xf>
    <xf numFmtId="0" fontId="43" fillId="0" borderId="12" xfId="2" applyFont="1" applyBorder="1" applyAlignment="1" applyProtection="1">
      <alignment horizontal="center"/>
      <protection locked="0"/>
    </xf>
    <xf numFmtId="0" fontId="43" fillId="0" borderId="0" xfId="2" applyFont="1" applyAlignment="1" applyProtection="1">
      <alignment horizontal="center"/>
      <protection locked="0"/>
    </xf>
    <xf numFmtId="0" fontId="43" fillId="0" borderId="4" xfId="2" applyFont="1" applyBorder="1" applyAlignment="1" applyProtection="1">
      <alignment horizontal="center"/>
      <protection locked="0"/>
    </xf>
    <xf numFmtId="0" fontId="14" fillId="0" borderId="9" xfId="2" applyFont="1" applyBorder="1" applyAlignment="1" applyProtection="1">
      <alignment horizontal="left" vertical="center" shrinkToFit="1"/>
      <protection locked="0"/>
    </xf>
    <xf numFmtId="0" fontId="14" fillId="0" borderId="10" xfId="2" applyFont="1" applyBorder="1" applyAlignment="1" applyProtection="1">
      <alignment horizontal="left" vertical="center" shrinkToFit="1"/>
      <protection locked="0"/>
    </xf>
    <xf numFmtId="0" fontId="14" fillId="0" borderId="11" xfId="2" applyFont="1" applyBorder="1" applyAlignment="1" applyProtection="1">
      <alignment horizontal="left" vertical="center" shrinkToFit="1"/>
      <protection locked="0"/>
    </xf>
    <xf numFmtId="0" fontId="14" fillId="2" borderId="1" xfId="2" applyFont="1" applyFill="1" applyBorder="1" applyAlignment="1" applyProtection="1">
      <alignment horizontal="center" vertical="center" wrapText="1"/>
      <protection locked="0"/>
    </xf>
    <xf numFmtId="0" fontId="14" fillId="2" borderId="2" xfId="2" applyFont="1" applyFill="1" applyBorder="1" applyAlignment="1" applyProtection="1">
      <alignment horizontal="center" vertical="center" wrapText="1"/>
      <protection locked="0"/>
    </xf>
    <xf numFmtId="0" fontId="14" fillId="2" borderId="3" xfId="2" applyFont="1" applyFill="1" applyBorder="1" applyAlignment="1" applyProtection="1">
      <alignment horizontal="center" vertical="center" wrapText="1"/>
      <protection locked="0"/>
    </xf>
    <xf numFmtId="0" fontId="14" fillId="2" borderId="8" xfId="2" applyFont="1" applyFill="1" applyBorder="1" applyAlignment="1" applyProtection="1">
      <alignment horizontal="center" vertical="center" wrapText="1"/>
      <protection locked="0"/>
    </xf>
    <xf numFmtId="0" fontId="14" fillId="10" borderId="2" xfId="2" applyFont="1" applyFill="1" applyBorder="1" applyAlignment="1" applyProtection="1">
      <alignment horizontal="left" vertical="center" shrinkToFit="1"/>
      <protection locked="0"/>
    </xf>
    <xf numFmtId="0" fontId="14" fillId="9" borderId="3" xfId="2" applyFont="1" applyFill="1" applyBorder="1" applyAlignment="1" applyProtection="1">
      <alignment horizontal="left" vertical="center" shrinkToFit="1"/>
      <protection locked="0"/>
    </xf>
    <xf numFmtId="0" fontId="14" fillId="9" borderId="8" xfId="2" applyFont="1" applyFill="1" applyBorder="1" applyAlignment="1" applyProtection="1">
      <alignment horizontal="left" vertical="center" shrinkToFit="1"/>
      <protection locked="0"/>
    </xf>
    <xf numFmtId="0" fontId="14" fillId="10" borderId="2" xfId="2" applyFont="1" applyFill="1" applyBorder="1" applyAlignment="1" applyProtection="1">
      <alignment horizontal="center" vertical="center" shrinkToFit="1"/>
      <protection locked="0"/>
    </xf>
    <xf numFmtId="0" fontId="14" fillId="9" borderId="8" xfId="2" applyFont="1" applyFill="1" applyBorder="1" applyAlignment="1" applyProtection="1">
      <alignment horizontal="center" vertical="center" shrinkToFi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4" fillId="2" borderId="14" xfId="2" applyFont="1" applyFill="1" applyBorder="1" applyAlignment="1" applyProtection="1">
      <alignment horizontal="center" vertical="center" wrapText="1"/>
      <protection locked="0"/>
    </xf>
    <xf numFmtId="0" fontId="14" fillId="2" borderId="15" xfId="2" applyFont="1" applyFill="1" applyBorder="1" applyAlignment="1" applyProtection="1">
      <alignment horizontal="center" vertical="center" wrapText="1"/>
      <protection locked="0"/>
    </xf>
    <xf numFmtId="0" fontId="14" fillId="0" borderId="7" xfId="2" applyFont="1" applyBorder="1" applyAlignment="1" applyProtection="1">
      <alignment horizontal="left" vertical="center" wrapText="1" shrinkToFit="1"/>
      <protection locked="0"/>
    </xf>
    <xf numFmtId="0" fontId="14" fillId="0" borderId="7" xfId="2" applyFont="1" applyBorder="1" applyAlignment="1" applyProtection="1">
      <alignment horizontal="left" vertical="center" shrinkToFit="1"/>
      <protection locked="0"/>
    </xf>
    <xf numFmtId="0" fontId="14" fillId="0" borderId="0" xfId="2" applyFont="1" applyAlignment="1" applyProtection="1">
      <alignment horizontal="left" vertical="center" shrinkToFit="1"/>
      <protection locked="0"/>
    </xf>
    <xf numFmtId="0" fontId="14" fillId="0" borderId="4" xfId="2" applyFont="1" applyBorder="1" applyAlignment="1" applyProtection="1">
      <alignment horizontal="left" vertical="center" shrinkToFit="1"/>
      <protection locked="0"/>
    </xf>
    <xf numFmtId="0" fontId="14" fillId="0" borderId="1" xfId="2" applyFont="1" applyBorder="1" applyAlignment="1" applyProtection="1">
      <alignment horizontal="center" vertical="center" shrinkToFit="1"/>
      <protection locked="0"/>
    </xf>
    <xf numFmtId="0" fontId="21" fillId="0" borderId="1" xfId="2" applyFont="1" applyBorder="1" applyAlignment="1" applyProtection="1">
      <alignment horizontal="center" vertical="center" wrapText="1"/>
      <protection locked="0"/>
    </xf>
    <xf numFmtId="0" fontId="14" fillId="0" borderId="12" xfId="2" applyFont="1" applyBorder="1" applyAlignment="1" applyProtection="1">
      <alignment horizontal="left" vertical="center" shrinkToFit="1"/>
      <protection locked="0"/>
    </xf>
    <xf numFmtId="0" fontId="14" fillId="2" borderId="1" xfId="5" applyFont="1" applyFill="1" applyBorder="1" applyAlignment="1">
      <alignment horizontal="center" vertical="center"/>
    </xf>
    <xf numFmtId="0" fontId="14" fillId="0" borderId="14" xfId="2" applyFont="1" applyBorder="1" applyAlignment="1" applyProtection="1">
      <alignment horizontal="left" vertical="center" shrinkToFit="1"/>
      <protection locked="0"/>
    </xf>
    <xf numFmtId="189" fontId="8" fillId="0" borderId="0" xfId="2" applyNumberFormat="1" applyFont="1" applyAlignment="1">
      <alignment horizontal="center" vertical="center"/>
    </xf>
    <xf numFmtId="0" fontId="8" fillId="0" borderId="0" xfId="2" applyFont="1" applyAlignment="1">
      <alignment horizontal="center" vertical="center"/>
    </xf>
    <xf numFmtId="189" fontId="8" fillId="0" borderId="0" xfId="2" applyNumberFormat="1" applyFont="1" applyAlignment="1">
      <alignment vertical="center" shrinkToFit="1"/>
    </xf>
    <xf numFmtId="0" fontId="22" fillId="10" borderId="14" xfId="2" applyFont="1" applyFill="1" applyBorder="1" applyAlignment="1">
      <alignment horizontal="left" vertical="center" shrinkToFit="1"/>
    </xf>
    <xf numFmtId="0" fontId="22" fillId="8" borderId="14" xfId="2" applyFont="1" applyFill="1" applyBorder="1" applyAlignment="1">
      <alignment horizontal="left" vertical="center" shrinkToFit="1"/>
    </xf>
    <xf numFmtId="0" fontId="14" fillId="10" borderId="1" xfId="2" applyFont="1" applyFill="1" applyBorder="1" applyAlignment="1" applyProtection="1">
      <alignment horizontal="center" vertical="center" shrinkToFit="1"/>
      <protection locked="0"/>
    </xf>
    <xf numFmtId="0" fontId="14" fillId="9" borderId="1" xfId="2" applyFont="1" applyFill="1" applyBorder="1" applyAlignment="1" applyProtection="1">
      <alignment horizontal="center" vertical="center" shrinkToFit="1"/>
      <protection locked="0"/>
    </xf>
    <xf numFmtId="0" fontId="22" fillId="10" borderId="1" xfId="2" applyFont="1" applyFill="1" applyBorder="1" applyAlignment="1">
      <alignment horizontal="left" vertical="center" shrinkToFit="1"/>
    </xf>
    <xf numFmtId="0" fontId="22" fillId="8" borderId="1" xfId="2" applyFont="1" applyFill="1" applyBorder="1" applyAlignment="1">
      <alignment horizontal="left" vertical="center" shrinkToFit="1"/>
    </xf>
    <xf numFmtId="0" fontId="14" fillId="2" borderId="6" xfId="2" applyFont="1" applyFill="1" applyBorder="1" applyAlignment="1" applyProtection="1">
      <alignment horizontal="center" vertical="center" wrapText="1"/>
      <protection locked="0"/>
    </xf>
    <xf numFmtId="0" fontId="14" fillId="2" borderId="7" xfId="2" applyFont="1" applyFill="1" applyBorder="1" applyAlignment="1" applyProtection="1">
      <alignment horizontal="center" vertical="center" wrapText="1"/>
      <protection locked="0"/>
    </xf>
    <xf numFmtId="0" fontId="14" fillId="2" borderId="5" xfId="2" applyFont="1" applyFill="1" applyBorder="1" applyAlignment="1" applyProtection="1">
      <alignment horizontal="center" vertical="center" wrapText="1"/>
      <protection locked="0"/>
    </xf>
    <xf numFmtId="0" fontId="14" fillId="2" borderId="9" xfId="2" applyFont="1" applyFill="1" applyBorder="1" applyAlignment="1" applyProtection="1">
      <alignment horizontal="center" vertical="center" wrapText="1"/>
      <protection locked="0"/>
    </xf>
    <xf numFmtId="0" fontId="14" fillId="2" borderId="10" xfId="2" applyFont="1" applyFill="1" applyBorder="1" applyAlignment="1" applyProtection="1">
      <alignment horizontal="center" vertical="center" wrapText="1"/>
      <protection locked="0"/>
    </xf>
    <xf numFmtId="0" fontId="14" fillId="2" borderId="11" xfId="2" applyFont="1" applyFill="1" applyBorder="1" applyAlignment="1" applyProtection="1">
      <alignment horizontal="center" vertical="center" wrapText="1"/>
      <protection locked="0"/>
    </xf>
    <xf numFmtId="0" fontId="14" fillId="2" borderId="12" xfId="2" applyFont="1" applyFill="1" applyBorder="1" applyAlignment="1" applyProtection="1">
      <alignment horizontal="center" vertical="center" wrapText="1"/>
      <protection locked="0"/>
    </xf>
    <xf numFmtId="0" fontId="14" fillId="2" borderId="4" xfId="2" applyFont="1" applyFill="1" applyBorder="1" applyAlignment="1" applyProtection="1">
      <alignment horizontal="center" vertical="center" wrapText="1"/>
      <protection locked="0"/>
    </xf>
    <xf numFmtId="0" fontId="8" fillId="0" borderId="0" xfId="2" applyFont="1" applyAlignment="1">
      <alignment horizontal="center" vertical="center" shrinkToFit="1"/>
    </xf>
    <xf numFmtId="0" fontId="23" fillId="2" borderId="1" xfId="5" applyFont="1" applyFill="1" applyBorder="1" applyAlignment="1">
      <alignment horizontal="center" vertical="center" wrapText="1"/>
    </xf>
    <xf numFmtId="0" fontId="22" fillId="0" borderId="10" xfId="0" applyFont="1" applyBorder="1" applyAlignment="1">
      <alignment horizontal="left" vertical="center"/>
    </xf>
    <xf numFmtId="0" fontId="22" fillId="0" borderId="0" xfId="0" applyFont="1" applyAlignment="1">
      <alignment horizontal="left" vertical="center"/>
    </xf>
    <xf numFmtId="0" fontId="21" fillId="0" borderId="6" xfId="2" applyFont="1" applyBorder="1" applyAlignment="1" applyProtection="1">
      <alignment horizontal="center"/>
      <protection locked="0"/>
    </xf>
    <xf numFmtId="0" fontId="21" fillId="0" borderId="7" xfId="2" applyFont="1" applyBorder="1" applyAlignment="1" applyProtection="1">
      <alignment horizontal="center"/>
      <protection locked="0"/>
    </xf>
    <xf numFmtId="0" fontId="21" fillId="0" borderId="0" xfId="2" applyFont="1" applyAlignment="1" applyProtection="1">
      <alignment horizontal="center"/>
      <protection locked="0"/>
    </xf>
    <xf numFmtId="0" fontId="21" fillId="0" borderId="4" xfId="2" applyFont="1" applyBorder="1" applyAlignment="1" applyProtection="1">
      <alignment horizontal="center"/>
      <protection locked="0"/>
    </xf>
    <xf numFmtId="0" fontId="21" fillId="0" borderId="12" xfId="2" applyFont="1" applyBorder="1" applyAlignment="1" applyProtection="1">
      <alignment horizontal="center"/>
      <protection locked="0"/>
    </xf>
    <xf numFmtId="0" fontId="21" fillId="0" borderId="9" xfId="2" applyFont="1" applyBorder="1" applyAlignment="1" applyProtection="1">
      <alignment horizontal="center"/>
      <protection locked="0"/>
    </xf>
    <xf numFmtId="0" fontId="21" fillId="0" borderId="10" xfId="2" applyFont="1" applyBorder="1" applyAlignment="1" applyProtection="1">
      <alignment horizontal="center"/>
      <protection locked="0"/>
    </xf>
    <xf numFmtId="0" fontId="21" fillId="0" borderId="11" xfId="2" applyFont="1" applyBorder="1" applyAlignment="1" applyProtection="1">
      <alignment horizontal="center"/>
      <protection locked="0"/>
    </xf>
    <xf numFmtId="0" fontId="14" fillId="2" borderId="2" xfId="2" applyFont="1" applyFill="1" applyBorder="1" applyAlignment="1" applyProtection="1">
      <alignment horizontal="center" vertical="center"/>
      <protection locked="0"/>
    </xf>
    <xf numFmtId="0" fontId="22" fillId="2" borderId="3" xfId="0" applyFont="1" applyFill="1" applyBorder="1" applyAlignment="1">
      <alignment horizontal="center" vertical="center"/>
    </xf>
    <xf numFmtId="0" fontId="22" fillId="2" borderId="8" xfId="0" applyFont="1" applyFill="1" applyBorder="1" applyAlignment="1">
      <alignment horizontal="center" vertical="center"/>
    </xf>
    <xf numFmtId="178" fontId="14" fillId="10" borderId="2" xfId="2" applyNumberFormat="1" applyFont="1" applyFill="1" applyBorder="1" applyAlignment="1" applyProtection="1">
      <alignment horizontal="center" vertical="center" wrapText="1"/>
      <protection locked="0"/>
    </xf>
    <xf numFmtId="178" fontId="14" fillId="9" borderId="3" xfId="2" applyNumberFormat="1" applyFont="1" applyFill="1" applyBorder="1" applyAlignment="1" applyProtection="1">
      <alignment horizontal="center" vertical="center" wrapText="1"/>
      <protection locked="0"/>
    </xf>
    <xf numFmtId="190" fontId="14" fillId="10" borderId="2" xfId="2" applyNumberFormat="1" applyFont="1" applyFill="1" applyBorder="1" applyAlignment="1" applyProtection="1">
      <alignment horizontal="center" vertical="center" wrapText="1"/>
      <protection locked="0"/>
    </xf>
    <xf numFmtId="190" fontId="14" fillId="9" borderId="3" xfId="2" applyNumberFormat="1" applyFont="1" applyFill="1" applyBorder="1" applyAlignment="1" applyProtection="1">
      <alignment horizontal="center" vertical="center" wrapText="1"/>
      <protection locked="0"/>
    </xf>
    <xf numFmtId="190" fontId="14" fillId="9" borderId="8" xfId="2" applyNumberFormat="1" applyFont="1" applyFill="1" applyBorder="1" applyAlignment="1" applyProtection="1">
      <alignment horizontal="center" vertical="center" wrapText="1"/>
      <protection locked="0"/>
    </xf>
    <xf numFmtId="0" fontId="46" fillId="0" borderId="0" xfId="2" applyFont="1" applyAlignment="1">
      <alignment vertical="center" wrapText="1"/>
    </xf>
    <xf numFmtId="0" fontId="29" fillId="0" borderId="0" xfId="2" applyFont="1" applyAlignment="1">
      <alignment vertical="center" wrapText="1"/>
    </xf>
    <xf numFmtId="0" fontId="22" fillId="0" borderId="10" xfId="0" applyFont="1" applyBorder="1" applyAlignment="1">
      <alignment horizontal="center" vertical="center" shrinkToFit="1"/>
    </xf>
    <xf numFmtId="177" fontId="8" fillId="10" borderId="6" xfId="2" applyNumberFormat="1" applyFont="1" applyFill="1" applyBorder="1" applyAlignment="1">
      <alignment horizontal="right" vertical="center" wrapText="1" shrinkToFit="1"/>
    </xf>
    <xf numFmtId="0" fontId="22" fillId="9" borderId="7" xfId="0" applyFont="1" applyFill="1" applyBorder="1" applyAlignment="1">
      <alignment vertical="center" wrapText="1" shrinkToFit="1"/>
    </xf>
    <xf numFmtId="0" fontId="22" fillId="9" borderId="5" xfId="0" applyFont="1" applyFill="1" applyBorder="1" applyAlignment="1">
      <alignment vertical="center" wrapText="1" shrinkToFit="1"/>
    </xf>
    <xf numFmtId="0" fontId="22" fillId="9" borderId="9" xfId="0" applyFont="1" applyFill="1" applyBorder="1" applyAlignment="1">
      <alignment vertical="center" wrapText="1" shrinkToFit="1"/>
    </xf>
    <xf numFmtId="0" fontId="22" fillId="9" borderId="10" xfId="0" applyFont="1" applyFill="1" applyBorder="1" applyAlignment="1">
      <alignment vertical="center" wrapText="1" shrinkToFit="1"/>
    </xf>
    <xf numFmtId="0" fontId="22" fillId="9" borderId="11" xfId="0" applyFont="1" applyFill="1" applyBorder="1" applyAlignment="1">
      <alignment vertical="center" wrapText="1" shrinkToFit="1"/>
    </xf>
    <xf numFmtId="0" fontId="14" fillId="2" borderId="1" xfId="5" applyFont="1" applyFill="1" applyBorder="1" applyAlignment="1">
      <alignment horizontal="center" vertical="center" wrapText="1"/>
    </xf>
    <xf numFmtId="0" fontId="22" fillId="0" borderId="7" xfId="0" applyFont="1" applyBorder="1" applyAlignment="1">
      <alignment horizontal="center" vertical="center" wrapText="1"/>
    </xf>
    <xf numFmtId="0" fontId="22" fillId="0" borderId="5" xfId="0" applyFont="1" applyBorder="1" applyAlignment="1">
      <alignment horizontal="center" vertical="center" wrapText="1"/>
    </xf>
    <xf numFmtId="0" fontId="14" fillId="2" borderId="0" xfId="2" applyFont="1" applyFill="1" applyAlignment="1" applyProtection="1">
      <alignment horizontal="center" vertical="center" wrapText="1"/>
      <protection locked="0"/>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22" fillId="10" borderId="13" xfId="2" applyFont="1" applyFill="1" applyBorder="1" applyAlignment="1">
      <alignment horizontal="left" vertical="center" shrinkToFit="1"/>
    </xf>
    <xf numFmtId="0" fontId="22" fillId="8" borderId="13" xfId="2" applyFont="1" applyFill="1" applyBorder="1" applyAlignment="1">
      <alignment horizontal="left" vertical="center" shrinkToFit="1"/>
    </xf>
    <xf numFmtId="0" fontId="22" fillId="10" borderId="9" xfId="2" applyFont="1" applyFill="1" applyBorder="1" applyAlignment="1">
      <alignment horizontal="left" vertical="center" shrinkToFit="1"/>
    </xf>
    <xf numFmtId="0" fontId="22" fillId="8" borderId="10" xfId="2" applyFont="1" applyFill="1" applyBorder="1" applyAlignment="1">
      <alignment horizontal="left" vertical="center" shrinkToFit="1"/>
    </xf>
    <xf numFmtId="0" fontId="22" fillId="8" borderId="11" xfId="2" applyFont="1" applyFill="1" applyBorder="1" applyAlignment="1">
      <alignment horizontal="left" vertical="center" shrinkToFit="1"/>
    </xf>
    <xf numFmtId="0" fontId="22" fillId="10" borderId="6" xfId="2" applyFont="1" applyFill="1" applyBorder="1" applyAlignment="1">
      <alignment horizontal="left" vertical="center" shrinkToFit="1"/>
    </xf>
    <xf numFmtId="0" fontId="22" fillId="8" borderId="7" xfId="2" applyFont="1" applyFill="1" applyBorder="1" applyAlignment="1">
      <alignment horizontal="left" vertical="center" shrinkToFit="1"/>
    </xf>
    <xf numFmtId="0" fontId="22" fillId="8" borderId="5" xfId="2" applyFont="1" applyFill="1" applyBorder="1" applyAlignment="1">
      <alignment horizontal="left"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178" fontId="22" fillId="10" borderId="2" xfId="0" applyNumberFormat="1" applyFont="1" applyFill="1" applyBorder="1">
      <alignment vertical="center"/>
    </xf>
    <xf numFmtId="178" fontId="22" fillId="8" borderId="3" xfId="0" applyNumberFormat="1" applyFont="1" applyFill="1" applyBorder="1">
      <alignment vertical="center"/>
    </xf>
    <xf numFmtId="178" fontId="22" fillId="8" borderId="8" xfId="0" applyNumberFormat="1" applyFont="1" applyFill="1" applyBorder="1">
      <alignment vertical="center"/>
    </xf>
    <xf numFmtId="0" fontId="22" fillId="2" borderId="2" xfId="0" applyFont="1" applyFill="1" applyBorder="1">
      <alignment vertical="center"/>
    </xf>
    <xf numFmtId="0" fontId="22" fillId="2" borderId="3" xfId="0" applyFont="1" applyFill="1" applyBorder="1">
      <alignment vertical="center"/>
    </xf>
    <xf numFmtId="0" fontId="22" fillId="2" borderId="8" xfId="0" applyFont="1" applyFill="1" applyBorder="1">
      <alignment vertical="center"/>
    </xf>
    <xf numFmtId="0" fontId="22" fillId="2" borderId="2" xfId="0" applyFont="1" applyFill="1" applyBorder="1" applyAlignment="1">
      <alignment horizontal="center" vertical="center"/>
    </xf>
    <xf numFmtId="0" fontId="22" fillId="10" borderId="2" xfId="0" applyFont="1" applyFill="1" applyBorder="1" applyAlignment="1">
      <alignment horizontal="left" vertical="center"/>
    </xf>
    <xf numFmtId="0" fontId="22" fillId="8" borderId="3" xfId="0" applyFont="1" applyFill="1" applyBorder="1" applyAlignment="1">
      <alignment horizontal="left" vertical="center"/>
    </xf>
    <xf numFmtId="0" fontId="22" fillId="10" borderId="2" xfId="0" applyFont="1" applyFill="1" applyBorder="1" applyAlignment="1">
      <alignment horizontal="left" vertical="center" wrapText="1"/>
    </xf>
    <xf numFmtId="0" fontId="22" fillId="8" borderId="3" xfId="0" applyFont="1" applyFill="1" applyBorder="1" applyAlignment="1">
      <alignment horizontal="left" vertical="center" wrapText="1"/>
    </xf>
    <xf numFmtId="0" fontId="22" fillId="8" borderId="8" xfId="0" applyFont="1" applyFill="1" applyBorder="1" applyAlignment="1">
      <alignment horizontal="left" vertical="center" wrapText="1"/>
    </xf>
    <xf numFmtId="0" fontId="22" fillId="10" borderId="2" xfId="0" applyFont="1" applyFill="1" applyBorder="1" applyAlignment="1">
      <alignment horizontal="center" vertical="center"/>
    </xf>
    <xf numFmtId="0" fontId="22" fillId="8" borderId="3" xfId="0" applyFont="1" applyFill="1" applyBorder="1" applyAlignment="1">
      <alignment horizontal="center" vertical="center"/>
    </xf>
    <xf numFmtId="0" fontId="22" fillId="8" borderId="8" xfId="0" applyFont="1" applyFill="1" applyBorder="1" applyAlignment="1">
      <alignment horizontal="center" vertical="center"/>
    </xf>
    <xf numFmtId="0" fontId="22" fillId="10" borderId="1" xfId="0" applyFont="1" applyFill="1" applyBorder="1">
      <alignment vertical="center"/>
    </xf>
    <xf numFmtId="0" fontId="22" fillId="8" borderId="1" xfId="0" applyFont="1" applyFill="1" applyBorder="1">
      <alignment vertical="center"/>
    </xf>
    <xf numFmtId="0" fontId="22" fillId="2" borderId="2" xfId="0" applyFont="1" applyFill="1" applyBorder="1" applyAlignment="1">
      <alignment vertical="center" wrapText="1"/>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pplyAlignment="1">
      <alignment horizontal="center" vertical="center"/>
    </xf>
    <xf numFmtId="177" fontId="14" fillId="10" borderId="6" xfId="0" applyNumberFormat="1" applyFont="1" applyFill="1" applyBorder="1" applyAlignment="1">
      <alignment horizontal="center" vertical="center"/>
    </xf>
    <xf numFmtId="177" fontId="14" fillId="9" borderId="7" xfId="0" applyNumberFormat="1" applyFont="1" applyFill="1" applyBorder="1" applyAlignment="1">
      <alignment horizontal="center" vertical="center"/>
    </xf>
    <xf numFmtId="177" fontId="14" fillId="9" borderId="5" xfId="0" applyNumberFormat="1" applyFont="1" applyFill="1" applyBorder="1" applyAlignment="1">
      <alignment horizontal="center" vertical="center"/>
    </xf>
    <xf numFmtId="177" fontId="14" fillId="9" borderId="9" xfId="0" applyNumberFormat="1" applyFont="1" applyFill="1" applyBorder="1" applyAlignment="1">
      <alignment horizontal="center" vertical="center"/>
    </xf>
    <xf numFmtId="177" fontId="14" fillId="9" borderId="10" xfId="0" applyNumberFormat="1" applyFont="1" applyFill="1" applyBorder="1" applyAlignment="1">
      <alignment horizontal="center" vertical="center"/>
    </xf>
    <xf numFmtId="177" fontId="14" fillId="9" borderId="11" xfId="0" applyNumberFormat="1"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22" fillId="0" borderId="3" xfId="0" applyFont="1" applyBorder="1" applyAlignment="1">
      <alignment horizontal="center" vertical="center"/>
    </xf>
    <xf numFmtId="186" fontId="14" fillId="10" borderId="6" xfId="0" applyNumberFormat="1" applyFont="1" applyFill="1" applyBorder="1" applyAlignment="1">
      <alignment horizontal="center" vertical="center"/>
    </xf>
    <xf numFmtId="0" fontId="22" fillId="8" borderId="7" xfId="0" applyFont="1" applyFill="1" applyBorder="1">
      <alignment vertical="center"/>
    </xf>
    <xf numFmtId="0" fontId="22" fillId="8" borderId="5" xfId="0" applyFont="1" applyFill="1" applyBorder="1">
      <alignment vertical="center"/>
    </xf>
    <xf numFmtId="186" fontId="14" fillId="10" borderId="9" xfId="0" applyNumberFormat="1" applyFont="1" applyFill="1" applyBorder="1" applyAlignment="1">
      <alignment horizontal="center" vertical="center"/>
    </xf>
    <xf numFmtId="0" fontId="22" fillId="8" borderId="10" xfId="0" applyFont="1" applyFill="1" applyBorder="1">
      <alignment vertical="center"/>
    </xf>
    <xf numFmtId="0" fontId="22" fillId="8" borderId="11" xfId="0" applyFont="1" applyFill="1" applyBorder="1">
      <alignment vertical="center"/>
    </xf>
    <xf numFmtId="186" fontId="14" fillId="10" borderId="6" xfId="0" applyNumberFormat="1" applyFont="1" applyFill="1" applyBorder="1" applyAlignment="1">
      <alignment horizontal="left" vertical="center"/>
    </xf>
    <xf numFmtId="186" fontId="14" fillId="8" borderId="7" xfId="0" applyNumberFormat="1" applyFont="1" applyFill="1" applyBorder="1" applyAlignment="1">
      <alignment horizontal="left" vertical="center"/>
    </xf>
    <xf numFmtId="186" fontId="14" fillId="8" borderId="5" xfId="0" applyNumberFormat="1" applyFont="1" applyFill="1" applyBorder="1" applyAlignment="1">
      <alignment horizontal="left" vertical="center"/>
    </xf>
    <xf numFmtId="0" fontId="14" fillId="2" borderId="6"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0" fontId="14" fillId="2" borderId="10" xfId="0" applyFont="1" applyFill="1" applyBorder="1" applyAlignment="1">
      <alignment horizontal="center" vertical="center" shrinkToFit="1"/>
    </xf>
    <xf numFmtId="0" fontId="14" fillId="2" borderId="11" xfId="0" applyFont="1" applyFill="1" applyBorder="1" applyAlignment="1">
      <alignment horizontal="center" vertical="center" shrinkToFit="1"/>
    </xf>
    <xf numFmtId="186" fontId="14" fillId="10" borderId="9" xfId="0" applyNumberFormat="1" applyFont="1" applyFill="1" applyBorder="1" applyAlignment="1">
      <alignment horizontal="left" vertical="center"/>
    </xf>
    <xf numFmtId="186" fontId="14" fillId="8" borderId="10" xfId="0" applyNumberFormat="1" applyFont="1" applyFill="1" applyBorder="1" applyAlignment="1">
      <alignment horizontal="left" vertical="center"/>
    </xf>
    <xf numFmtId="186" fontId="14" fillId="8" borderId="11" xfId="0" applyNumberFormat="1" applyFont="1" applyFill="1" applyBorder="1" applyAlignment="1">
      <alignment horizontal="left" vertical="center"/>
    </xf>
    <xf numFmtId="186" fontId="14" fillId="10" borderId="2" xfId="0" applyNumberFormat="1" applyFont="1" applyFill="1" applyBorder="1" applyAlignment="1">
      <alignment horizontal="center" vertical="center" shrinkToFit="1"/>
    </xf>
    <xf numFmtId="0" fontId="22" fillId="8" borderId="3" xfId="0" applyFont="1" applyFill="1" applyBorder="1" applyAlignment="1">
      <alignment horizontal="center" vertical="center" shrinkToFit="1"/>
    </xf>
    <xf numFmtId="0" fontId="22" fillId="8" borderId="8"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10"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0" borderId="35" xfId="5" applyFont="1" applyBorder="1" applyAlignment="1">
      <alignment horizontal="center" vertical="center" shrinkToFit="1"/>
    </xf>
    <xf numFmtId="0" fontId="8" fillId="0" borderId="49" xfId="5" applyFont="1" applyBorder="1" applyAlignment="1">
      <alignment horizontal="center" vertical="center" shrinkToFit="1"/>
    </xf>
    <xf numFmtId="0" fontId="8" fillId="0" borderId="36" xfId="5" applyFont="1" applyBorder="1" applyAlignment="1">
      <alignment horizontal="center" vertical="center" shrinkToFit="1"/>
    </xf>
    <xf numFmtId="0" fontId="8" fillId="0" borderId="34" xfId="5" applyFont="1" applyBorder="1" applyAlignment="1">
      <alignment horizontal="center" vertical="center" shrinkToFit="1"/>
    </xf>
    <xf numFmtId="0" fontId="8" fillId="0" borderId="25" xfId="5" applyFont="1" applyBorder="1" applyAlignment="1">
      <alignment horizontal="center" vertical="center" shrinkToFit="1"/>
    </xf>
    <xf numFmtId="0" fontId="8" fillId="0" borderId="24" xfId="5" applyFont="1" applyBorder="1" applyAlignment="1">
      <alignment horizontal="center" vertical="center" shrinkToFit="1"/>
    </xf>
    <xf numFmtId="0" fontId="14" fillId="2" borderId="3" xfId="5" applyFont="1" applyFill="1" applyBorder="1" applyAlignment="1">
      <alignment horizontal="center" vertical="center"/>
    </xf>
    <xf numFmtId="0" fontId="14" fillId="2" borderId="8" xfId="5" applyFont="1" applyFill="1" applyBorder="1" applyAlignment="1">
      <alignment horizontal="center" vertical="center"/>
    </xf>
    <xf numFmtId="0" fontId="14" fillId="2" borderId="23" xfId="5" applyFont="1" applyFill="1" applyBorder="1" applyAlignment="1">
      <alignment horizontal="center" vertical="center"/>
    </xf>
    <xf numFmtId="0" fontId="14" fillId="2" borderId="22" xfId="5" applyFont="1" applyFill="1" applyBorder="1" applyAlignment="1">
      <alignment horizontal="center" vertical="center"/>
    </xf>
    <xf numFmtId="0" fontId="14" fillId="2" borderId="21" xfId="5" applyFont="1" applyFill="1" applyBorder="1" applyAlignment="1">
      <alignment horizontal="center" vertical="center"/>
    </xf>
    <xf numFmtId="0" fontId="14" fillId="2" borderId="2" xfId="5" applyFont="1" applyFill="1" applyBorder="1" applyAlignment="1">
      <alignment horizontal="center" vertical="center"/>
    </xf>
    <xf numFmtId="0" fontId="14" fillId="2" borderId="16" xfId="5" applyFont="1" applyFill="1" applyBorder="1" applyAlignment="1">
      <alignment horizontal="center" vertical="center"/>
    </xf>
    <xf numFmtId="0" fontId="8" fillId="2" borderId="1" xfId="5" applyFont="1" applyFill="1" applyBorder="1" applyAlignment="1">
      <alignment horizontal="center" vertical="center"/>
    </xf>
    <xf numFmtId="0" fontId="8" fillId="10" borderId="1" xfId="5" applyFont="1" applyFill="1" applyBorder="1" applyAlignment="1">
      <alignment horizontal="left" vertical="center" shrinkToFit="1"/>
    </xf>
    <xf numFmtId="0" fontId="8" fillId="8" borderId="1" xfId="5" applyFont="1" applyFill="1" applyBorder="1" applyAlignment="1">
      <alignment horizontal="left" vertical="center" shrinkToFit="1"/>
    </xf>
    <xf numFmtId="0" fontId="8" fillId="0" borderId="6" xfId="5" applyFont="1" applyBorder="1" applyAlignment="1">
      <alignment horizontal="center" vertical="center"/>
    </xf>
    <xf numFmtId="0" fontId="8" fillId="0" borderId="7" xfId="5" applyFont="1" applyBorder="1" applyAlignment="1">
      <alignment horizontal="center" vertical="center"/>
    </xf>
    <xf numFmtId="0" fontId="8" fillId="0" borderId="59" xfId="5" applyFont="1" applyBorder="1" applyAlignment="1">
      <alignment horizontal="center" vertical="center"/>
    </xf>
    <xf numFmtId="0" fontId="8" fillId="0" borderId="25" xfId="5" applyFont="1" applyBorder="1" applyAlignment="1">
      <alignment horizontal="center" vertical="center"/>
    </xf>
    <xf numFmtId="0" fontId="8" fillId="0" borderId="60" xfId="5" applyFont="1" applyBorder="1" applyAlignment="1">
      <alignment horizontal="center" vertical="center"/>
    </xf>
    <xf numFmtId="0" fontId="8" fillId="0" borderId="51" xfId="5" applyFont="1" applyBorder="1" applyAlignment="1">
      <alignment horizontal="center" vertical="center" shrinkToFit="1"/>
    </xf>
    <xf numFmtId="0" fontId="8" fillId="0" borderId="42" xfId="5" applyFont="1" applyBorder="1" applyAlignment="1">
      <alignment horizontal="center" vertical="center" shrinkToFit="1"/>
    </xf>
    <xf numFmtId="0" fontId="8" fillId="0" borderId="50" xfId="5" applyFont="1" applyBorder="1" applyAlignment="1">
      <alignment horizontal="center" vertical="center" shrinkToFit="1"/>
    </xf>
    <xf numFmtId="0" fontId="8" fillId="0" borderId="40" xfId="5" applyFont="1" applyBorder="1" applyAlignment="1">
      <alignment horizontal="center" vertical="center" shrinkToFit="1"/>
    </xf>
    <xf numFmtId="0" fontId="8" fillId="0" borderId="55" xfId="5" applyFont="1" applyBorder="1" applyAlignment="1">
      <alignment horizontal="center" vertical="center" shrinkToFit="1"/>
    </xf>
    <xf numFmtId="0" fontId="8" fillId="0" borderId="43" xfId="5" applyFont="1" applyBorder="1" applyAlignment="1">
      <alignment horizontal="center" vertical="center" shrinkToFit="1"/>
    </xf>
    <xf numFmtId="0" fontId="8" fillId="0" borderId="53" xfId="5" applyFont="1" applyBorder="1" applyAlignment="1">
      <alignment horizontal="center" vertical="center" shrinkToFit="1"/>
    </xf>
    <xf numFmtId="0" fontId="8" fillId="0" borderId="54" xfId="5" applyFont="1" applyBorder="1" applyAlignment="1">
      <alignment horizontal="center" vertical="center" shrinkToFit="1"/>
    </xf>
    <xf numFmtId="0" fontId="8" fillId="0" borderId="56" xfId="5" applyFont="1" applyBorder="1" applyAlignment="1">
      <alignment horizontal="center" vertical="center" shrinkToFit="1"/>
    </xf>
    <xf numFmtId="179" fontId="8" fillId="2" borderId="34" xfId="5" applyNumberFormat="1" applyFont="1" applyFill="1" applyBorder="1" applyAlignment="1">
      <alignment horizontal="center" vertical="center" shrinkToFit="1"/>
    </xf>
    <xf numFmtId="179" fontId="8" fillId="2" borderId="25" xfId="5" applyNumberFormat="1" applyFont="1" applyFill="1" applyBorder="1" applyAlignment="1">
      <alignment horizontal="center" vertical="center" shrinkToFit="1"/>
    </xf>
    <xf numFmtId="179" fontId="8" fillId="2" borderId="24" xfId="5" applyNumberFormat="1" applyFont="1" applyFill="1" applyBorder="1" applyAlignment="1">
      <alignment horizontal="center" vertical="center" shrinkToFit="1"/>
    </xf>
    <xf numFmtId="0" fontId="14" fillId="2" borderId="19" xfId="5" applyFont="1" applyFill="1" applyBorder="1" applyAlignment="1">
      <alignment horizontal="center" vertical="center"/>
    </xf>
    <xf numFmtId="0" fontId="23" fillId="2" borderId="14" xfId="5" applyFont="1" applyFill="1" applyBorder="1" applyAlignment="1">
      <alignment horizontal="center" vertical="center" wrapText="1"/>
    </xf>
    <xf numFmtId="0" fontId="23" fillId="2" borderId="15" xfId="5" applyFont="1" applyFill="1" applyBorder="1" applyAlignment="1">
      <alignment horizontal="center" vertical="center" wrapText="1"/>
    </xf>
    <xf numFmtId="0" fontId="23" fillId="2" borderId="13" xfId="5" applyFont="1" applyFill="1" applyBorder="1" applyAlignment="1">
      <alignment horizontal="center" vertical="center" wrapText="1"/>
    </xf>
    <xf numFmtId="0" fontId="23" fillId="2" borderId="33" xfId="5" applyFont="1" applyFill="1" applyBorder="1" applyAlignment="1">
      <alignment horizontal="center" vertical="center" wrapText="1"/>
    </xf>
    <xf numFmtId="0" fontId="23" fillId="2" borderId="47" xfId="5" applyFont="1" applyFill="1" applyBorder="1" applyAlignment="1">
      <alignment horizontal="center" vertical="center" wrapText="1"/>
    </xf>
    <xf numFmtId="0" fontId="14" fillId="2" borderId="23" xfId="5" applyFont="1" applyFill="1" applyBorder="1" applyAlignment="1">
      <alignment horizontal="center" vertical="center" wrapText="1"/>
    </xf>
    <xf numFmtId="0" fontId="14" fillId="2" borderId="22" xfId="5" applyFont="1" applyFill="1" applyBorder="1" applyAlignment="1">
      <alignment horizontal="center" vertical="center" wrapText="1"/>
    </xf>
    <xf numFmtId="0" fontId="14" fillId="2" borderId="21" xfId="5" applyFont="1" applyFill="1" applyBorder="1" applyAlignment="1">
      <alignment horizontal="center" vertical="center" wrapText="1"/>
    </xf>
    <xf numFmtId="0" fontId="14" fillId="2" borderId="20" xfId="5" applyFont="1" applyFill="1" applyBorder="1" applyAlignment="1">
      <alignment horizontal="center" vertical="center" wrapText="1"/>
    </xf>
    <xf numFmtId="0" fontId="14" fillId="2" borderId="18" xfId="5" applyFont="1" applyFill="1" applyBorder="1" applyAlignment="1">
      <alignment horizontal="center" vertical="center" wrapText="1"/>
    </xf>
    <xf numFmtId="0" fontId="8" fillId="10" borderId="6" xfId="5" applyFont="1" applyFill="1" applyBorder="1" applyAlignment="1">
      <alignment horizontal="center" vertical="center"/>
    </xf>
    <xf numFmtId="0" fontId="8" fillId="8" borderId="7" xfId="5" applyFont="1" applyFill="1" applyBorder="1" applyAlignment="1">
      <alignment horizontal="center" vertical="center"/>
    </xf>
    <xf numFmtId="0" fontId="8" fillId="8" borderId="5" xfId="5" applyFont="1" applyFill="1" applyBorder="1" applyAlignment="1">
      <alignment horizontal="center" vertical="center"/>
    </xf>
    <xf numFmtId="0" fontId="8" fillId="10" borderId="9" xfId="5" applyFont="1" applyFill="1" applyBorder="1" applyAlignment="1">
      <alignment horizontal="center" vertical="center"/>
    </xf>
    <xf numFmtId="0" fontId="8" fillId="8" borderId="10" xfId="5" applyFont="1" applyFill="1" applyBorder="1" applyAlignment="1">
      <alignment horizontal="center" vertical="center"/>
    </xf>
    <xf numFmtId="0" fontId="8" fillId="8" borderId="11" xfId="5" applyFont="1" applyFill="1" applyBorder="1" applyAlignment="1">
      <alignment horizontal="center" vertical="center"/>
    </xf>
    <xf numFmtId="0" fontId="20" fillId="2" borderId="1" xfId="5" applyFont="1" applyFill="1" applyBorder="1" applyAlignment="1">
      <alignment horizontal="center" vertical="center" wrapText="1" shrinkToFit="1"/>
    </xf>
    <xf numFmtId="0" fontId="14" fillId="0" borderId="1" xfId="0" applyFont="1" applyBorder="1" applyAlignment="1">
      <alignment horizontal="center" vertical="center"/>
    </xf>
    <xf numFmtId="14" fontId="8" fillId="10" borderId="6" xfId="5" applyNumberFormat="1" applyFont="1" applyFill="1" applyBorder="1" applyAlignment="1">
      <alignment horizontal="center" vertical="center" wrapText="1" shrinkToFit="1"/>
    </xf>
    <xf numFmtId="0" fontId="8" fillId="9" borderId="7" xfId="5" applyFont="1" applyFill="1" applyBorder="1" applyAlignment="1">
      <alignment horizontal="center" vertical="center" wrapText="1" shrinkToFit="1"/>
    </xf>
    <xf numFmtId="0" fontId="8" fillId="9" borderId="5" xfId="5" applyFont="1" applyFill="1" applyBorder="1" applyAlignment="1">
      <alignment horizontal="center" vertical="center" wrapText="1" shrinkToFit="1"/>
    </xf>
    <xf numFmtId="0" fontId="8" fillId="9" borderId="9" xfId="5" applyFont="1" applyFill="1" applyBorder="1" applyAlignment="1">
      <alignment horizontal="center" vertical="center" wrapText="1" shrinkToFit="1"/>
    </xf>
    <xf numFmtId="0" fontId="8" fillId="9" borderId="10" xfId="5" applyFont="1" applyFill="1" applyBorder="1" applyAlignment="1">
      <alignment horizontal="center" vertical="center" wrapText="1" shrinkToFit="1"/>
    </xf>
    <xf numFmtId="0" fontId="8" fillId="9" borderId="11" xfId="5" applyFont="1" applyFill="1" applyBorder="1" applyAlignment="1">
      <alignment horizontal="center" vertical="center" wrapText="1" shrinkToFit="1"/>
    </xf>
    <xf numFmtId="0" fontId="8" fillId="2" borderId="13" xfId="5" applyFont="1" applyFill="1" applyBorder="1" applyAlignment="1">
      <alignment horizontal="center" vertical="center"/>
    </xf>
    <xf numFmtId="0" fontId="8" fillId="2" borderId="6" xfId="5" applyFont="1" applyFill="1" applyBorder="1" applyAlignment="1">
      <alignment horizontal="center" vertical="center" shrinkToFit="1"/>
    </xf>
    <xf numFmtId="0" fontId="8" fillId="2" borderId="5" xfId="5" applyFont="1" applyFill="1" applyBorder="1" applyAlignment="1">
      <alignment horizontal="center" vertical="center" shrinkToFit="1"/>
    </xf>
    <xf numFmtId="0" fontId="8" fillId="2" borderId="9" xfId="5" applyFont="1" applyFill="1" applyBorder="1" applyAlignment="1">
      <alignment horizontal="center" vertical="center" shrinkToFit="1"/>
    </xf>
    <xf numFmtId="0" fontId="8" fillId="2" borderId="11" xfId="5" applyFont="1" applyFill="1" applyBorder="1" applyAlignment="1">
      <alignment horizontal="center" vertical="center" shrinkToFit="1"/>
    </xf>
    <xf numFmtId="0" fontId="8" fillId="10" borderId="14" xfId="5" applyFont="1" applyFill="1" applyBorder="1" applyAlignment="1">
      <alignment horizontal="left" vertical="center"/>
    </xf>
    <xf numFmtId="0" fontId="8" fillId="8" borderId="14" xfId="5" applyFont="1" applyFill="1" applyBorder="1" applyAlignment="1">
      <alignment horizontal="left" vertical="center"/>
    </xf>
    <xf numFmtId="0" fontId="8" fillId="10" borderId="13" xfId="5" applyFont="1" applyFill="1" applyBorder="1" applyAlignment="1">
      <alignment horizontal="left" vertical="center"/>
    </xf>
    <xf numFmtId="0" fontId="8" fillId="8" borderId="13" xfId="5" applyFont="1" applyFill="1" applyBorder="1" applyAlignment="1">
      <alignment horizontal="left" vertical="center"/>
    </xf>
    <xf numFmtId="0" fontId="8" fillId="2" borderId="14" xfId="5" applyFont="1" applyFill="1" applyBorder="1" applyAlignment="1">
      <alignment horizontal="center" vertical="center"/>
    </xf>
    <xf numFmtId="0" fontId="48" fillId="10" borderId="6" xfId="2" applyFont="1" applyFill="1" applyBorder="1" applyAlignment="1">
      <alignment horizontal="left" vertical="top" wrapText="1"/>
    </xf>
    <xf numFmtId="0" fontId="48" fillId="8" borderId="7" xfId="2" applyFont="1" applyFill="1" applyBorder="1" applyAlignment="1">
      <alignment horizontal="left" vertical="top"/>
    </xf>
    <xf numFmtId="0" fontId="48" fillId="8" borderId="5" xfId="2" applyFont="1" applyFill="1" applyBorder="1" applyAlignment="1">
      <alignment horizontal="left" vertical="top"/>
    </xf>
    <xf numFmtId="0" fontId="48" fillId="8" borderId="12" xfId="2" applyFont="1" applyFill="1" applyBorder="1" applyAlignment="1">
      <alignment horizontal="left" vertical="top"/>
    </xf>
    <xf numFmtId="0" fontId="48" fillId="8" borderId="0" xfId="2" applyFont="1" applyFill="1" applyAlignment="1">
      <alignment horizontal="left" vertical="top"/>
    </xf>
    <xf numFmtId="0" fontId="48" fillId="8" borderId="4" xfId="2" applyFont="1" applyFill="1" applyBorder="1" applyAlignment="1">
      <alignment horizontal="left" vertical="top"/>
    </xf>
    <xf numFmtId="0" fontId="48" fillId="8" borderId="9" xfId="2" applyFont="1" applyFill="1" applyBorder="1" applyAlignment="1">
      <alignment horizontal="left" vertical="top"/>
    </xf>
    <xf numFmtId="0" fontId="48" fillId="8" borderId="10" xfId="2" applyFont="1" applyFill="1" applyBorder="1" applyAlignment="1">
      <alignment horizontal="left" vertical="top"/>
    </xf>
    <xf numFmtId="0" fontId="48" fillId="8" borderId="11" xfId="2" applyFont="1" applyFill="1" applyBorder="1" applyAlignment="1">
      <alignment horizontal="left" vertical="top"/>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2" borderId="8" xfId="2" applyFont="1" applyFill="1" applyBorder="1" applyAlignment="1">
      <alignment horizontal="center" vertical="center"/>
    </xf>
    <xf numFmtId="176" fontId="9" fillId="10" borderId="6" xfId="2" applyNumberFormat="1" applyFont="1" applyFill="1" applyBorder="1" applyAlignment="1">
      <alignment horizontal="center" vertical="center" wrapText="1" shrinkToFit="1"/>
    </xf>
    <xf numFmtId="176" fontId="9" fillId="9" borderId="7" xfId="2" applyNumberFormat="1" applyFont="1" applyFill="1" applyBorder="1" applyAlignment="1">
      <alignment horizontal="center" vertical="center" wrapText="1" shrinkToFit="1"/>
    </xf>
    <xf numFmtId="176" fontId="9" fillId="9" borderId="5" xfId="2" applyNumberFormat="1" applyFont="1" applyFill="1" applyBorder="1" applyAlignment="1">
      <alignment horizontal="center" vertical="center" wrapText="1" shrinkToFit="1"/>
    </xf>
    <xf numFmtId="176" fontId="9" fillId="9" borderId="9" xfId="2" applyNumberFormat="1" applyFont="1" applyFill="1" applyBorder="1" applyAlignment="1">
      <alignment horizontal="center" vertical="center" wrapText="1" shrinkToFit="1"/>
    </xf>
    <xf numFmtId="176" fontId="9" fillId="9" borderId="10" xfId="2" applyNumberFormat="1" applyFont="1" applyFill="1" applyBorder="1" applyAlignment="1">
      <alignment horizontal="center" vertical="center" wrapText="1" shrinkToFit="1"/>
    </xf>
    <xf numFmtId="176" fontId="9" fillId="9" borderId="11" xfId="2" applyNumberFormat="1" applyFont="1" applyFill="1" applyBorder="1" applyAlignment="1">
      <alignment horizontal="center" vertical="center" wrapText="1" shrinkToFit="1"/>
    </xf>
    <xf numFmtId="0" fontId="9" fillId="10" borderId="9" xfId="2" applyFont="1" applyFill="1" applyBorder="1" applyAlignment="1">
      <alignment horizontal="left" vertical="center"/>
    </xf>
    <xf numFmtId="0" fontId="9" fillId="8" borderId="10" xfId="2" applyFont="1" applyFill="1" applyBorder="1" applyAlignment="1">
      <alignment horizontal="left" vertical="center"/>
    </xf>
    <xf numFmtId="0" fontId="9" fillId="8" borderId="11" xfId="2" applyFont="1" applyFill="1" applyBorder="1" applyAlignment="1">
      <alignment horizontal="left" vertical="center"/>
    </xf>
    <xf numFmtId="0" fontId="8" fillId="10" borderId="2" xfId="2" applyFont="1" applyFill="1" applyBorder="1" applyAlignment="1">
      <alignment horizontal="center" vertical="center" wrapText="1" shrinkToFit="1"/>
    </xf>
    <xf numFmtId="0" fontId="8" fillId="8" borderId="3" xfId="2" applyFont="1" applyFill="1" applyBorder="1" applyAlignment="1">
      <alignment horizontal="center" vertical="center" wrapText="1" shrinkToFit="1"/>
    </xf>
    <xf numFmtId="0" fontId="8" fillId="8" borderId="8" xfId="2" applyFont="1" applyFill="1" applyBorder="1" applyAlignment="1">
      <alignment horizontal="center" vertical="center" wrapText="1" shrinkToFit="1"/>
    </xf>
    <xf numFmtId="0" fontId="9" fillId="10" borderId="9" xfId="2" applyFont="1" applyFill="1" applyBorder="1" applyAlignment="1">
      <alignment horizontal="center" vertical="center" wrapText="1" shrinkToFit="1"/>
    </xf>
    <xf numFmtId="0" fontId="9" fillId="8" borderId="10" xfId="2" applyFont="1" applyFill="1" applyBorder="1" applyAlignment="1">
      <alignment horizontal="center" vertical="center" wrapText="1" shrinkToFit="1"/>
    </xf>
    <xf numFmtId="0" fontId="9" fillId="8" borderId="11" xfId="2" applyFont="1" applyFill="1" applyBorder="1" applyAlignment="1">
      <alignment horizontal="center" vertical="center" wrapText="1" shrinkToFit="1"/>
    </xf>
    <xf numFmtId="0" fontId="8" fillId="0" borderId="0" xfId="2" applyFont="1" applyAlignment="1">
      <alignment vertical="center"/>
    </xf>
    <xf numFmtId="0" fontId="22" fillId="0" borderId="0" xfId="11" applyFont="1">
      <alignment vertical="center"/>
    </xf>
    <xf numFmtId="0" fontId="9" fillId="10" borderId="2" xfId="2" applyFont="1" applyFill="1" applyBorder="1" applyAlignment="1">
      <alignment horizontal="center" vertical="center" wrapText="1" shrinkToFit="1"/>
    </xf>
    <xf numFmtId="0" fontId="9" fillId="8" borderId="3" xfId="2" applyFont="1" applyFill="1" applyBorder="1" applyAlignment="1">
      <alignment horizontal="center" vertical="center" wrapText="1" shrinkToFit="1"/>
    </xf>
    <xf numFmtId="0" fontId="9" fillId="8" borderId="8" xfId="2" applyFont="1" applyFill="1" applyBorder="1" applyAlignment="1">
      <alignment horizontal="center" vertical="center" wrapText="1" shrinkToFit="1"/>
    </xf>
    <xf numFmtId="0" fontId="9" fillId="10" borderId="6" xfId="2" applyFont="1" applyFill="1" applyBorder="1" applyAlignment="1">
      <alignment horizontal="left" vertical="center"/>
    </xf>
    <xf numFmtId="0" fontId="9" fillId="8" borderId="7" xfId="2" applyFont="1" applyFill="1" applyBorder="1" applyAlignment="1">
      <alignment horizontal="left" vertical="center"/>
    </xf>
    <xf numFmtId="0" fontId="9" fillId="8" borderId="5" xfId="2" applyFont="1" applyFill="1" applyBorder="1" applyAlignment="1">
      <alignment horizontal="left" vertical="center"/>
    </xf>
    <xf numFmtId="0" fontId="9" fillId="10" borderId="2" xfId="2" applyFont="1" applyFill="1" applyBorder="1" applyAlignment="1">
      <alignment horizontal="center" vertical="center" shrinkToFit="1"/>
    </xf>
    <xf numFmtId="0" fontId="9" fillId="8" borderId="3" xfId="2" applyFont="1" applyFill="1" applyBorder="1" applyAlignment="1">
      <alignment horizontal="center" vertical="center" shrinkToFit="1"/>
    </xf>
    <xf numFmtId="0" fontId="9" fillId="8" borderId="8" xfId="2" applyFont="1" applyFill="1" applyBorder="1" applyAlignment="1">
      <alignment horizontal="center" vertical="center" shrinkToFit="1"/>
    </xf>
    <xf numFmtId="0" fontId="9" fillId="10" borderId="6" xfId="2" applyFont="1" applyFill="1" applyBorder="1" applyAlignment="1">
      <alignment horizontal="center" vertical="center" wrapText="1" shrinkToFit="1"/>
    </xf>
    <xf numFmtId="0" fontId="9" fillId="8" borderId="7" xfId="2" applyFont="1" applyFill="1" applyBorder="1" applyAlignment="1">
      <alignment horizontal="center" vertical="center" wrapText="1" shrinkToFit="1"/>
    </xf>
    <xf numFmtId="0" fontId="9" fillId="8" borderId="5" xfId="2" applyFont="1" applyFill="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ustomBuiltin="1"/>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2F241B9A-E572-47D1-B3CC-C48284CF4AF7}"/>
    <cellStyle name="標準_021220点検表修正案" xfId="7" xr:uid="{00000000-0005-0000-0000-000009000000}"/>
  </cellStyles>
  <dxfs count="331">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E9DCF8"/>
      <color rgb="FFF5E9FB"/>
      <color rgb="FFEEDFF9"/>
      <color rgb="FFF7DCFC"/>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4.jpg"/><Relationship Id="rId1" Type="http://schemas.openxmlformats.org/officeDocument/2006/relationships/image" Target="../media/image13.jpg"/></Relationships>
</file>

<file path=xl/drawings/_rels/drawing8.xml.rels><?xml version="1.0" encoding="UTF-8" standalone="yes"?>
<Relationships xmlns="http://schemas.openxmlformats.org/package/2006/relationships"><Relationship Id="rId3" Type="http://schemas.openxmlformats.org/officeDocument/2006/relationships/image" Target="../media/image18.jpg"/><Relationship Id="rId2" Type="http://schemas.openxmlformats.org/officeDocument/2006/relationships/image" Target="../media/image17.jpg"/><Relationship Id="rId1" Type="http://schemas.openxmlformats.org/officeDocument/2006/relationships/image" Target="../media/image16.jpg"/><Relationship Id="rId4" Type="http://schemas.openxmlformats.org/officeDocument/2006/relationships/image" Target="../media/image19.jpg"/></Relationships>
</file>

<file path=xl/drawings/_rels/drawing9.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g"/><Relationship Id="rId1" Type="http://schemas.openxmlformats.org/officeDocument/2006/relationships/image" Target="../media/image20.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5.jpg"/><Relationship Id="rId2" Type="http://schemas.openxmlformats.org/officeDocument/2006/relationships/image" Target="../media/image24.jpg"/><Relationship Id="rId1" Type="http://schemas.openxmlformats.org/officeDocument/2006/relationships/image" Target="../media/image23.jpg"/><Relationship Id="rId4" Type="http://schemas.openxmlformats.org/officeDocument/2006/relationships/image" Target="../media/image26.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9.jpg"/><Relationship Id="rId2" Type="http://schemas.openxmlformats.org/officeDocument/2006/relationships/image" Target="../media/image28.jpg"/><Relationship Id="rId1" Type="http://schemas.openxmlformats.org/officeDocument/2006/relationships/image" Target="../media/image27.jpg"/><Relationship Id="rId4" Type="http://schemas.openxmlformats.org/officeDocument/2006/relationships/image" Target="../media/image30.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3.jpg"/><Relationship Id="rId2" Type="http://schemas.openxmlformats.org/officeDocument/2006/relationships/image" Target="../media/image32.jpg"/><Relationship Id="rId1" Type="http://schemas.openxmlformats.org/officeDocument/2006/relationships/image" Target="../media/image31.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6.jpg"/><Relationship Id="rId2" Type="http://schemas.openxmlformats.org/officeDocument/2006/relationships/image" Target="../media/image35.jpg"/><Relationship Id="rId1" Type="http://schemas.openxmlformats.org/officeDocument/2006/relationships/image" Target="../media/image34.jpg"/><Relationship Id="rId4" Type="http://schemas.openxmlformats.org/officeDocument/2006/relationships/image" Target="../media/image37.jpg"/></Relationships>
</file>

<file path=xl/drawings/_rels/drawing14.xml.rels><?xml version="1.0" encoding="UTF-8" standalone="yes"?>
<Relationships xmlns="http://schemas.openxmlformats.org/package/2006/relationships"><Relationship Id="rId3" Type="http://schemas.openxmlformats.org/officeDocument/2006/relationships/image" Target="../media/image36.jpg"/><Relationship Id="rId2" Type="http://schemas.openxmlformats.org/officeDocument/2006/relationships/image" Target="../media/image39.jpg"/><Relationship Id="rId1" Type="http://schemas.openxmlformats.org/officeDocument/2006/relationships/image" Target="../media/image38.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2.jpg"/><Relationship Id="rId2" Type="http://schemas.openxmlformats.org/officeDocument/2006/relationships/image" Target="../media/image41.jpg"/><Relationship Id="rId1" Type="http://schemas.openxmlformats.org/officeDocument/2006/relationships/image" Target="../media/image40.jpg"/><Relationship Id="rId4" Type="http://schemas.openxmlformats.org/officeDocument/2006/relationships/image" Target="../media/image43.jpg"/></Relationships>
</file>

<file path=xl/drawings/_rels/drawing16.xml.rels><?xml version="1.0" encoding="UTF-8" standalone="yes"?>
<Relationships xmlns="http://schemas.openxmlformats.org/package/2006/relationships"><Relationship Id="rId1" Type="http://schemas.openxmlformats.org/officeDocument/2006/relationships/image" Target="../media/image44.jpg"/></Relationships>
</file>

<file path=xl/drawings/_rels/drawing17.xml.rels><?xml version="1.0" encoding="UTF-8" standalone="yes"?>
<Relationships xmlns="http://schemas.openxmlformats.org/package/2006/relationships"><Relationship Id="rId3" Type="http://schemas.openxmlformats.org/officeDocument/2006/relationships/image" Target="../media/image47.jpg"/><Relationship Id="rId2" Type="http://schemas.openxmlformats.org/officeDocument/2006/relationships/image" Target="../media/image46.jpg"/><Relationship Id="rId1" Type="http://schemas.openxmlformats.org/officeDocument/2006/relationships/image" Target="../media/image45.jpg"/></Relationships>
</file>

<file path=xl/drawings/_rels/drawing18.xml.rels><?xml version="1.0" encoding="UTF-8" standalone="yes"?>
<Relationships xmlns="http://schemas.openxmlformats.org/package/2006/relationships"><Relationship Id="rId2" Type="http://schemas.openxmlformats.org/officeDocument/2006/relationships/image" Target="../media/image49.jpg"/><Relationship Id="rId1" Type="http://schemas.openxmlformats.org/officeDocument/2006/relationships/image" Target="../media/image48.jpg"/></Relationships>
</file>

<file path=xl/drawings/_rels/drawing19.xml.rels><?xml version="1.0" encoding="UTF-8" standalone="yes"?>
<Relationships xmlns="http://schemas.openxmlformats.org/package/2006/relationships"><Relationship Id="rId2" Type="http://schemas.openxmlformats.org/officeDocument/2006/relationships/image" Target="../media/image51.jpg"/><Relationship Id="rId1" Type="http://schemas.openxmlformats.org/officeDocument/2006/relationships/image" Target="../media/image50.jpg"/></Relationships>
</file>

<file path=xl/drawings/_rels/drawing20.xml.rels><?xml version="1.0" encoding="UTF-8" standalone="yes"?>
<Relationships xmlns="http://schemas.openxmlformats.org/package/2006/relationships"><Relationship Id="rId3" Type="http://schemas.openxmlformats.org/officeDocument/2006/relationships/image" Target="../media/image54.jpg"/><Relationship Id="rId2" Type="http://schemas.openxmlformats.org/officeDocument/2006/relationships/image" Target="../media/image53.jpg"/><Relationship Id="rId1" Type="http://schemas.openxmlformats.org/officeDocument/2006/relationships/image" Target="../media/image52.jpg"/><Relationship Id="rId4" Type="http://schemas.openxmlformats.org/officeDocument/2006/relationships/image" Target="../media/image47.jpg"/></Relationships>
</file>

<file path=xl/drawings/_rels/drawing21.xml.rels><?xml version="1.0" encoding="UTF-8" standalone="yes"?>
<Relationships xmlns="http://schemas.openxmlformats.org/package/2006/relationships"><Relationship Id="rId3" Type="http://schemas.openxmlformats.org/officeDocument/2006/relationships/image" Target="../media/image57.jpg"/><Relationship Id="rId2" Type="http://schemas.openxmlformats.org/officeDocument/2006/relationships/image" Target="../media/image56.jpg"/><Relationship Id="rId1" Type="http://schemas.openxmlformats.org/officeDocument/2006/relationships/image" Target="../media/image55.jpg"/></Relationships>
</file>

<file path=xl/drawings/_rels/drawing22.xml.rels><?xml version="1.0" encoding="UTF-8" standalone="yes"?>
<Relationships xmlns="http://schemas.openxmlformats.org/package/2006/relationships"><Relationship Id="rId1" Type="http://schemas.openxmlformats.org/officeDocument/2006/relationships/image" Target="../media/image58.jpg"/></Relationships>
</file>

<file path=xl/drawings/_rels/drawing23.xml.rels><?xml version="1.0" encoding="UTF-8" standalone="yes"?>
<Relationships xmlns="http://schemas.openxmlformats.org/package/2006/relationships"><Relationship Id="rId3" Type="http://schemas.openxmlformats.org/officeDocument/2006/relationships/image" Target="../media/image61.jpg"/><Relationship Id="rId2" Type="http://schemas.openxmlformats.org/officeDocument/2006/relationships/image" Target="../media/image60.jpg"/><Relationship Id="rId1" Type="http://schemas.openxmlformats.org/officeDocument/2006/relationships/image" Target="../media/image59.jpg"/><Relationship Id="rId4" Type="http://schemas.openxmlformats.org/officeDocument/2006/relationships/image" Target="../media/image62.jpg"/></Relationships>
</file>

<file path=xl/drawings/_rels/drawing24.xml.rels><?xml version="1.0" encoding="UTF-8" standalone="yes"?>
<Relationships xmlns="http://schemas.openxmlformats.org/package/2006/relationships"><Relationship Id="rId3" Type="http://schemas.openxmlformats.org/officeDocument/2006/relationships/image" Target="../media/image64.jpg"/><Relationship Id="rId2" Type="http://schemas.openxmlformats.org/officeDocument/2006/relationships/image" Target="../media/image63.jpg"/><Relationship Id="rId1" Type="http://schemas.openxmlformats.org/officeDocument/2006/relationships/image" Target="../media/image52.jpg"/><Relationship Id="rId4" Type="http://schemas.openxmlformats.org/officeDocument/2006/relationships/image" Target="../media/image65.jpg"/></Relationships>
</file>

<file path=xl/drawings/_rels/drawing25.xml.rels><?xml version="1.0" encoding="UTF-8" standalone="yes"?>
<Relationships xmlns="http://schemas.openxmlformats.org/package/2006/relationships"><Relationship Id="rId3" Type="http://schemas.openxmlformats.org/officeDocument/2006/relationships/image" Target="../media/image68.jpg"/><Relationship Id="rId2" Type="http://schemas.openxmlformats.org/officeDocument/2006/relationships/image" Target="../media/image67.jpg"/><Relationship Id="rId1" Type="http://schemas.openxmlformats.org/officeDocument/2006/relationships/image" Target="../media/image66.jpg"/><Relationship Id="rId4" Type="http://schemas.openxmlformats.org/officeDocument/2006/relationships/image" Target="../media/image69.jpg"/></Relationships>
</file>

<file path=xl/drawings/_rels/drawing26.xml.rels><?xml version="1.0" encoding="UTF-8" standalone="yes"?>
<Relationships xmlns="http://schemas.openxmlformats.org/package/2006/relationships"><Relationship Id="rId1" Type="http://schemas.openxmlformats.org/officeDocument/2006/relationships/image" Target="../media/image70.jpg"/></Relationships>
</file>

<file path=xl/drawings/_rels/drawing27.xml.rels><?xml version="1.0" encoding="UTF-8" standalone="yes"?>
<Relationships xmlns="http://schemas.openxmlformats.org/package/2006/relationships"><Relationship Id="rId2" Type="http://schemas.openxmlformats.org/officeDocument/2006/relationships/image" Target="../media/image72.jpg"/><Relationship Id="rId1" Type="http://schemas.openxmlformats.org/officeDocument/2006/relationships/image" Target="../media/image71.jpg"/></Relationships>
</file>

<file path=xl/drawings/_rels/drawing28.xml.rels><?xml version="1.0" encoding="UTF-8" standalone="yes"?>
<Relationships xmlns="http://schemas.openxmlformats.org/package/2006/relationships"><Relationship Id="rId3" Type="http://schemas.openxmlformats.org/officeDocument/2006/relationships/image" Target="../media/image75.jpg"/><Relationship Id="rId2" Type="http://schemas.openxmlformats.org/officeDocument/2006/relationships/image" Target="../media/image74.jpg"/><Relationship Id="rId1" Type="http://schemas.openxmlformats.org/officeDocument/2006/relationships/image" Target="../media/image73.jpg"/><Relationship Id="rId4" Type="http://schemas.openxmlformats.org/officeDocument/2006/relationships/image" Target="../media/image76.jpg"/></Relationships>
</file>

<file path=xl/drawings/_rels/drawing29.xml.rels><?xml version="1.0" encoding="UTF-8" standalone="yes"?>
<Relationships xmlns="http://schemas.openxmlformats.org/package/2006/relationships"><Relationship Id="rId3" Type="http://schemas.openxmlformats.org/officeDocument/2006/relationships/image" Target="../media/image79.jpg"/><Relationship Id="rId2" Type="http://schemas.openxmlformats.org/officeDocument/2006/relationships/image" Target="../media/image78.jpg"/><Relationship Id="rId1" Type="http://schemas.openxmlformats.org/officeDocument/2006/relationships/image" Target="../media/image77.jpg"/><Relationship Id="rId4" Type="http://schemas.openxmlformats.org/officeDocument/2006/relationships/image" Target="../media/image80.jpg"/></Relationships>
</file>

<file path=xl/drawings/_rels/drawing30.xml.rels><?xml version="1.0" encoding="UTF-8" standalone="yes"?>
<Relationships xmlns="http://schemas.openxmlformats.org/package/2006/relationships"><Relationship Id="rId1" Type="http://schemas.openxmlformats.org/officeDocument/2006/relationships/image" Target="../media/image81.jpg"/></Relationships>
</file>

<file path=xl/drawings/_rels/drawing31.xml.rels><?xml version="1.0" encoding="UTF-8" standalone="yes"?>
<Relationships xmlns="http://schemas.openxmlformats.org/package/2006/relationships"><Relationship Id="rId3" Type="http://schemas.openxmlformats.org/officeDocument/2006/relationships/image" Target="../media/image83.jpg"/><Relationship Id="rId2" Type="http://schemas.openxmlformats.org/officeDocument/2006/relationships/image" Target="../media/image82.jpg"/><Relationship Id="rId1" Type="http://schemas.openxmlformats.org/officeDocument/2006/relationships/image" Target="../media/image71.jpg"/></Relationships>
</file>

<file path=xl/drawings/_rels/drawing32.xml.rels><?xml version="1.0" encoding="UTF-8" standalone="yes"?>
<Relationships xmlns="http://schemas.openxmlformats.org/package/2006/relationships"><Relationship Id="rId2" Type="http://schemas.openxmlformats.org/officeDocument/2006/relationships/image" Target="../media/image84.jpg"/><Relationship Id="rId1" Type="http://schemas.openxmlformats.org/officeDocument/2006/relationships/image" Target="../media/image83.jpg"/></Relationships>
</file>

<file path=xl/drawings/_rels/drawing33.xml.rels><?xml version="1.0" encoding="UTF-8" standalone="yes"?>
<Relationships xmlns="http://schemas.openxmlformats.org/package/2006/relationships"><Relationship Id="rId3" Type="http://schemas.openxmlformats.org/officeDocument/2006/relationships/image" Target="../media/image87.jpg"/><Relationship Id="rId2" Type="http://schemas.openxmlformats.org/officeDocument/2006/relationships/image" Target="../media/image86.jpg"/><Relationship Id="rId1" Type="http://schemas.openxmlformats.org/officeDocument/2006/relationships/image" Target="../media/image85.jpg"/><Relationship Id="rId4" Type="http://schemas.openxmlformats.org/officeDocument/2006/relationships/image" Target="../media/image88.jpg"/></Relationships>
</file>

<file path=xl/drawings/_rels/drawing34.xml.rels><?xml version="1.0" encoding="UTF-8" standalone="yes"?>
<Relationships xmlns="http://schemas.openxmlformats.org/package/2006/relationships"><Relationship Id="rId3" Type="http://schemas.openxmlformats.org/officeDocument/2006/relationships/image" Target="../media/image90.jpg"/><Relationship Id="rId2" Type="http://schemas.openxmlformats.org/officeDocument/2006/relationships/image" Target="../media/image89.jpg"/><Relationship Id="rId1" Type="http://schemas.openxmlformats.org/officeDocument/2006/relationships/image" Target="../media/image88.jpg"/><Relationship Id="rId4" Type="http://schemas.openxmlformats.org/officeDocument/2006/relationships/image" Target="../media/image91.jpg"/></Relationships>
</file>

<file path=xl/drawings/_rels/drawing35.xml.rels><?xml version="1.0" encoding="UTF-8" standalone="yes"?>
<Relationships xmlns="http://schemas.openxmlformats.org/package/2006/relationships"><Relationship Id="rId3" Type="http://schemas.openxmlformats.org/officeDocument/2006/relationships/image" Target="../media/image94.jpg"/><Relationship Id="rId2" Type="http://schemas.openxmlformats.org/officeDocument/2006/relationships/image" Target="../media/image93.jpg"/><Relationship Id="rId1" Type="http://schemas.openxmlformats.org/officeDocument/2006/relationships/image" Target="../media/image92.jpg"/></Relationships>
</file>

<file path=xl/drawings/_rels/drawing36.xml.rels><?xml version="1.0" encoding="UTF-8" standalone="yes"?>
<Relationships xmlns="http://schemas.openxmlformats.org/package/2006/relationships"><Relationship Id="rId3" Type="http://schemas.openxmlformats.org/officeDocument/2006/relationships/image" Target="../media/image97.jpg"/><Relationship Id="rId2" Type="http://schemas.openxmlformats.org/officeDocument/2006/relationships/image" Target="../media/image96.jpg"/><Relationship Id="rId1" Type="http://schemas.openxmlformats.org/officeDocument/2006/relationships/image" Target="../media/image95.jpg"/><Relationship Id="rId4" Type="http://schemas.openxmlformats.org/officeDocument/2006/relationships/image" Target="../media/image98.jpg"/></Relationships>
</file>

<file path=xl/drawings/_rels/drawing37.xml.rels><?xml version="1.0" encoding="UTF-8" standalone="yes"?>
<Relationships xmlns="http://schemas.openxmlformats.org/package/2006/relationships"><Relationship Id="rId3" Type="http://schemas.openxmlformats.org/officeDocument/2006/relationships/image" Target="../media/image101.jpg"/><Relationship Id="rId2" Type="http://schemas.openxmlformats.org/officeDocument/2006/relationships/image" Target="../media/image100.jpg"/><Relationship Id="rId1" Type="http://schemas.openxmlformats.org/officeDocument/2006/relationships/image" Target="../media/image99.jpg"/><Relationship Id="rId4" Type="http://schemas.openxmlformats.org/officeDocument/2006/relationships/image" Target="../media/image102.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03.jpg"/></Relationships>
</file>

<file path=xl/drawings/_rels/drawing39.xml.rels><?xml version="1.0" encoding="UTF-8" standalone="yes"?>
<Relationships xmlns="http://schemas.openxmlformats.org/package/2006/relationships"><Relationship Id="rId3" Type="http://schemas.openxmlformats.org/officeDocument/2006/relationships/image" Target="../media/image106.jpg"/><Relationship Id="rId2" Type="http://schemas.openxmlformats.org/officeDocument/2006/relationships/image" Target="../media/image105.jpg"/><Relationship Id="rId1" Type="http://schemas.openxmlformats.org/officeDocument/2006/relationships/image" Target="../media/image104.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07.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08.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09.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10.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1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12.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13.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14.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15.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16.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17.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18.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19.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20.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2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22.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23.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24.jpg"/></Relationships>
</file>

<file path=xl/drawings/drawing1.xml><?xml version="1.0" encoding="utf-8"?>
<xdr:wsDr xmlns:xdr="http://schemas.openxmlformats.org/drawingml/2006/spreadsheetDrawing" xmlns:a="http://schemas.openxmlformats.org/drawingml/2006/main">
  <xdr:twoCellAnchor>
    <xdr:from>
      <xdr:col>0</xdr:col>
      <xdr:colOff>101847</xdr:colOff>
      <xdr:row>3</xdr:row>
      <xdr:rowOff>65901</xdr:rowOff>
    </xdr:from>
    <xdr:to>
      <xdr:col>6</xdr:col>
      <xdr:colOff>609673</xdr:colOff>
      <xdr:row>35</xdr:row>
      <xdr:rowOff>9871</xdr:rowOff>
    </xdr:to>
    <xdr:pic>
      <xdr:nvPicPr>
        <xdr:cNvPr id="3" name="図 2">
          <a:extLst>
            <a:ext uri="{FF2B5EF4-FFF2-40B4-BE49-F238E27FC236}">
              <a16:creationId xmlns:a16="http://schemas.microsoft.com/office/drawing/2014/main" id="{B0602F89-663B-4D7F-B492-9A6E89405724}"/>
            </a:ext>
          </a:extLst>
        </xdr:cNvPr>
        <xdr:cNvPicPr>
          <a:picLocks noChangeAspect="1"/>
        </xdr:cNvPicPr>
      </xdr:nvPicPr>
      <xdr:blipFill>
        <a:blip xmlns:r="http://schemas.openxmlformats.org/officeDocument/2006/relationships" r:embed="rId1"/>
        <a:stretch>
          <a:fillRect/>
        </a:stretch>
      </xdr:blipFill>
      <xdr:spPr>
        <a:xfrm>
          <a:off x="101847" y="569109"/>
          <a:ext cx="4209996" cy="5712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941F7F87-8D9C-4A03-AC9A-11234C6D3DC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55650" y="2806700"/>
          <a:ext cx="6480332" cy="2212975"/>
        </a:xfrm>
        <a:prstGeom prst="rect">
          <a:avLst/>
        </a:prstGeom>
      </xdr:spPr>
    </xdr:pic>
    <xdr:clientData/>
  </xdr:twoCellAnchor>
  <xdr:twoCellAnchor>
    <xdr:from>
      <xdr:col>4</xdr:col>
      <xdr:colOff>566737</xdr:colOff>
      <xdr:row>22</xdr:row>
      <xdr:rowOff>19048</xdr:rowOff>
    </xdr:from>
    <xdr:to>
      <xdr:col>6</xdr:col>
      <xdr:colOff>144859</xdr:colOff>
      <xdr:row>23</xdr:row>
      <xdr:rowOff>129665</xdr:rowOff>
    </xdr:to>
    <xdr:sp macro="" textlink="">
      <xdr:nvSpPr>
        <xdr:cNvPr id="3" name="テキスト ボックス 2">
          <a:extLst>
            <a:ext uri="{FF2B5EF4-FFF2-40B4-BE49-F238E27FC236}">
              <a16:creationId xmlns:a16="http://schemas.microsoft.com/office/drawing/2014/main" id="{1927ABCC-89F4-445E-83D8-0BF9EA8E48CD}"/>
            </a:ext>
          </a:extLst>
        </xdr:cNvPr>
        <xdr:cNvSpPr txBox="1"/>
      </xdr:nvSpPr>
      <xdr:spPr>
        <a:xfrm>
          <a:off x="6986587" y="365124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33CC"/>
              </a:solidFill>
            </a:rPr>
            <a:t>使用しない</a:t>
          </a:r>
        </a:p>
      </xdr:txBody>
    </xdr:sp>
    <xdr:clientData/>
  </xdr:twoCellAnchor>
  <xdr:twoCellAnchor>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0997A88E-B2CC-4C5D-9E28-DBE197C88F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11712" y="6926264"/>
          <a:ext cx="3484462" cy="1615626"/>
        </a:xfrm>
        <a:prstGeom prst="rect">
          <a:avLst/>
        </a:prstGeom>
      </xdr:spPr>
    </xdr:pic>
    <xdr:clientData/>
  </xdr:twoCellAnchor>
  <xdr:twoCellAnchor>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3A46AB63-17B3-4AD4-A845-1B3E47A9CF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3762" y="5335588"/>
          <a:ext cx="2900363" cy="1095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152400</xdr:colOff>
      <xdr:row>5</xdr:row>
      <xdr:rowOff>266700</xdr:rowOff>
    </xdr:from>
    <xdr:to>
      <xdr:col>12</xdr:col>
      <xdr:colOff>280442</xdr:colOff>
      <xdr:row>6</xdr:row>
      <xdr:rowOff>146050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952750" y="1339850"/>
          <a:ext cx="724942" cy="20955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位 置 図</a:t>
          </a:r>
        </a:p>
      </xdr:txBody>
    </xdr:sp>
    <xdr:clientData/>
  </xdr:twoCellAnchor>
  <xdr:twoCellAnchor>
    <xdr:from>
      <xdr:col>25</xdr:col>
      <xdr:colOff>162276</xdr:colOff>
      <xdr:row>6</xdr:row>
      <xdr:rowOff>101598</xdr:rowOff>
    </xdr:from>
    <xdr:to>
      <xdr:col>28</xdr:col>
      <xdr:colOff>261392</xdr:colOff>
      <xdr:row>6</xdr:row>
      <xdr:rowOff>317500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576" y="1504948"/>
          <a:ext cx="956366" cy="215902"/>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起点側坑口</a:t>
          </a:r>
          <a:endParaRPr kumimoji="1" lang="en-US" altLang="ja-JP" sz="1100">
            <a:solidFill>
              <a:sysClr val="windowText" lastClr="000000"/>
            </a:solidFill>
          </a:endParaRPr>
        </a:p>
      </xdr:txBody>
    </xdr:sp>
    <xdr:clientData/>
  </xdr:twoCellAnchor>
  <xdr:twoCellAnchor>
    <xdr:from>
      <xdr:col>25</xdr:col>
      <xdr:colOff>172861</xdr:colOff>
      <xdr:row>12</xdr:row>
      <xdr:rowOff>183450</xdr:rowOff>
    </xdr:from>
    <xdr:to>
      <xdr:col>28</xdr:col>
      <xdr:colOff>235992</xdr:colOff>
      <xdr:row>12</xdr:row>
      <xdr:rowOff>400050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7145161" y="4253800"/>
          <a:ext cx="920381" cy="21660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終点側坑口</a:t>
          </a:r>
          <a:endParaRPr kumimoji="1" lang="en-US" altLang="ja-JP" sz="1100">
            <a:solidFill>
              <a:sysClr val="windowText" lastClr="000000"/>
            </a:solidFill>
          </a:endParaRPr>
        </a:p>
      </xdr:txBody>
    </xdr:sp>
    <xdr:clientData/>
  </xdr:twoCellAnchor>
  <xdr:twoCellAnchor>
    <xdr:from>
      <xdr:col>2</xdr:col>
      <xdr:colOff>247650</xdr:colOff>
      <xdr:row>6</xdr:row>
      <xdr:rowOff>222250</xdr:rowOff>
    </xdr:from>
    <xdr:to>
      <xdr:col>20</xdr:col>
      <xdr:colOff>234424</xdr:colOff>
      <xdr:row>17</xdr:row>
      <xdr:rowOff>551815</xdr:rowOff>
    </xdr:to>
    <xdr:pic>
      <xdr:nvPicPr>
        <xdr:cNvPr id="9" name="図 8">
          <a:extLst>
            <a:ext uri="{FF2B5EF4-FFF2-40B4-BE49-F238E27FC236}">
              <a16:creationId xmlns:a16="http://schemas.microsoft.com/office/drawing/2014/main" id="{E55BF074-0506-4396-B2A6-73CC207A6462}"/>
            </a:ext>
          </a:extLst>
        </xdr:cNvPr>
        <xdr:cNvPicPr>
          <a:picLocks noChangeAspect="1"/>
        </xdr:cNvPicPr>
      </xdr:nvPicPr>
      <xdr:blipFill>
        <a:blip xmlns:r="http://schemas.openxmlformats.org/officeDocument/2006/relationships" r:embed="rId1"/>
        <a:stretch>
          <a:fillRect/>
        </a:stretch>
      </xdr:blipFill>
      <xdr:spPr>
        <a:xfrm>
          <a:off x="660400" y="1625600"/>
          <a:ext cx="5358874" cy="5219065"/>
        </a:xfrm>
        <a:prstGeom prst="rect">
          <a:avLst/>
        </a:prstGeom>
      </xdr:spPr>
    </xdr:pic>
    <xdr:clientData/>
  </xdr:twoCellAnchor>
  <xdr:twoCellAnchor>
    <xdr:from>
      <xdr:col>14</xdr:col>
      <xdr:colOff>294005</xdr:colOff>
      <xdr:row>9</xdr:row>
      <xdr:rowOff>417194</xdr:rowOff>
    </xdr:from>
    <xdr:to>
      <xdr:col>18</xdr:col>
      <xdr:colOff>176126</xdr:colOff>
      <xdr:row>10</xdr:row>
      <xdr:rowOff>138217</xdr:rowOff>
    </xdr:to>
    <xdr:sp macro="" textlink="">
      <xdr:nvSpPr>
        <xdr:cNvPr id="10" name="Text Box 5">
          <a:extLst>
            <a:ext uri="{FF2B5EF4-FFF2-40B4-BE49-F238E27FC236}">
              <a16:creationId xmlns:a16="http://schemas.microsoft.com/office/drawing/2014/main" id="{D4F8073C-6BEF-41A5-9C4E-D4C2EC1A8918}"/>
            </a:ext>
          </a:extLst>
        </xdr:cNvPr>
        <xdr:cNvSpPr txBox="1">
          <a:spLocks noChangeArrowheads="1"/>
        </xdr:cNvSpPr>
      </xdr:nvSpPr>
      <xdr:spPr bwMode="auto">
        <a:xfrm>
          <a:off x="4288155" y="3154044"/>
          <a:ext cx="1075921" cy="1655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noAutofit/>
        </a:bodyPr>
        <a:lstStyle/>
        <a:p>
          <a:pPr algn="ctr" rtl="0">
            <a:defRPr sz="1000"/>
          </a:pPr>
          <a:r>
            <a:rPr lang="ja-JP" altLang="en-US" sz="1000" b="1" i="0" u="none" strike="noStrike" baseline="0">
              <a:solidFill>
                <a:srgbClr val="FF0000"/>
              </a:solidFill>
              <a:latin typeface="ＭＳ ゴシック"/>
              <a:ea typeface="ＭＳ ゴシック"/>
            </a:rPr>
            <a:t>稗原第</a:t>
          </a:r>
          <a:r>
            <a:rPr lang="en-US" altLang="ja-JP" sz="1000" b="1" i="0" u="none" strike="noStrike" baseline="0">
              <a:solidFill>
                <a:srgbClr val="FF0000"/>
              </a:solidFill>
              <a:latin typeface="ＭＳ ゴシック"/>
              <a:ea typeface="ＭＳ ゴシック"/>
            </a:rPr>
            <a:t>1</a:t>
          </a:r>
          <a:r>
            <a:rPr lang="ja-JP" altLang="en-US" sz="1000" b="1" i="0" u="none" strike="noStrike" baseline="0">
              <a:solidFill>
                <a:srgbClr val="FF0000"/>
              </a:solidFill>
              <a:latin typeface="ＭＳ ゴシック"/>
              <a:ea typeface="ＭＳ ゴシック"/>
            </a:rPr>
            <a:t>隧道</a:t>
          </a:r>
        </a:p>
      </xdr:txBody>
    </xdr:sp>
    <xdr:clientData/>
  </xdr:twoCellAnchor>
  <xdr:twoCellAnchor>
    <xdr:from>
      <xdr:col>12</xdr:col>
      <xdr:colOff>193676</xdr:colOff>
      <xdr:row>10</xdr:row>
      <xdr:rowOff>140687</xdr:rowOff>
    </xdr:from>
    <xdr:to>
      <xdr:col>15</xdr:col>
      <xdr:colOff>12070</xdr:colOff>
      <xdr:row>11</xdr:row>
      <xdr:rowOff>397509</xdr:rowOff>
    </xdr:to>
    <xdr:sp macro="" textlink="">
      <xdr:nvSpPr>
        <xdr:cNvPr id="11" name="Line 8">
          <a:extLst>
            <a:ext uri="{FF2B5EF4-FFF2-40B4-BE49-F238E27FC236}">
              <a16:creationId xmlns:a16="http://schemas.microsoft.com/office/drawing/2014/main" id="{98EC44A2-B9A7-4C52-8A1B-3B16B2C4439F}"/>
            </a:ext>
          </a:extLst>
        </xdr:cNvPr>
        <xdr:cNvSpPr>
          <a:spLocks noChangeShapeType="1"/>
        </xdr:cNvSpPr>
      </xdr:nvSpPr>
      <xdr:spPr bwMode="auto">
        <a:xfrm flipH="1">
          <a:off x="3590926" y="3322037"/>
          <a:ext cx="713744" cy="701322"/>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12069</xdr:colOff>
      <xdr:row>10</xdr:row>
      <xdr:rowOff>137512</xdr:rowOff>
    </xdr:from>
    <xdr:to>
      <xdr:col>18</xdr:col>
      <xdr:colOff>187892</xdr:colOff>
      <xdr:row>10</xdr:row>
      <xdr:rowOff>137512</xdr:rowOff>
    </xdr:to>
    <xdr:sp macro="" textlink="">
      <xdr:nvSpPr>
        <xdr:cNvPr id="12" name="Line 6">
          <a:extLst>
            <a:ext uri="{FF2B5EF4-FFF2-40B4-BE49-F238E27FC236}">
              <a16:creationId xmlns:a16="http://schemas.microsoft.com/office/drawing/2014/main" id="{2AF249C2-3C0A-4AB0-A6BE-5344CE92BE2A}"/>
            </a:ext>
          </a:extLst>
        </xdr:cNvPr>
        <xdr:cNvSpPr>
          <a:spLocks noChangeShapeType="1"/>
        </xdr:cNvSpPr>
      </xdr:nvSpPr>
      <xdr:spPr bwMode="auto">
        <a:xfrm>
          <a:off x="4304669" y="3318862"/>
          <a:ext cx="1071173"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226229</xdr:colOff>
      <xdr:row>11</xdr:row>
      <xdr:rowOff>419487</xdr:rowOff>
    </xdr:from>
    <xdr:to>
      <xdr:col>13</xdr:col>
      <xdr:colOff>101542</xdr:colOff>
      <xdr:row>12</xdr:row>
      <xdr:rowOff>219990</xdr:rowOff>
    </xdr:to>
    <xdr:sp macro="" textlink="">
      <xdr:nvSpPr>
        <xdr:cNvPr id="13" name="楕円 12">
          <a:extLst>
            <a:ext uri="{FF2B5EF4-FFF2-40B4-BE49-F238E27FC236}">
              <a16:creationId xmlns:a16="http://schemas.microsoft.com/office/drawing/2014/main" id="{69B16885-5ED1-4B9D-AE99-FAD8D5859A1F}"/>
            </a:ext>
          </a:extLst>
        </xdr:cNvPr>
        <xdr:cNvSpPr/>
      </xdr:nvSpPr>
      <xdr:spPr>
        <a:xfrm rot="18243487">
          <a:off x="3438634" y="3931732"/>
          <a:ext cx="245003" cy="472213"/>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174626</xdr:colOff>
      <xdr:row>6</xdr:row>
      <xdr:rowOff>397510</xdr:rowOff>
    </xdr:from>
    <xdr:to>
      <xdr:col>32</xdr:col>
      <xdr:colOff>231141</xdr:colOff>
      <xdr:row>11</xdr:row>
      <xdr:rowOff>343891</xdr:rowOff>
    </xdr:to>
    <xdr:pic>
      <xdr:nvPicPr>
        <xdr:cNvPr id="14" name="図 13">
          <a:extLst>
            <a:ext uri="{FF2B5EF4-FFF2-40B4-BE49-F238E27FC236}">
              <a16:creationId xmlns:a16="http://schemas.microsoft.com/office/drawing/2014/main" id="{B8322A84-0033-446D-AE0D-E0DB8234F6B8}"/>
            </a:ext>
          </a:extLst>
        </xdr:cNvPr>
        <xdr:cNvPicPr>
          <a:picLocks noChangeAspect="1"/>
        </xdr:cNvPicPr>
      </xdr:nvPicPr>
      <xdr:blipFill>
        <a:blip xmlns:r="http://schemas.openxmlformats.org/officeDocument/2006/relationships" r:embed="rId2"/>
        <a:stretch>
          <a:fillRect/>
        </a:stretch>
      </xdr:blipFill>
      <xdr:spPr>
        <a:xfrm>
          <a:off x="6257926" y="1800860"/>
          <a:ext cx="3339465" cy="2168881"/>
        </a:xfrm>
        <a:prstGeom prst="rect">
          <a:avLst/>
        </a:prstGeom>
      </xdr:spPr>
    </xdr:pic>
    <xdr:clientData/>
  </xdr:twoCellAnchor>
  <xdr:twoCellAnchor>
    <xdr:from>
      <xdr:col>21</xdr:col>
      <xdr:colOff>174626</xdr:colOff>
      <xdr:row>13</xdr:row>
      <xdr:rowOff>45085</xdr:rowOff>
    </xdr:from>
    <xdr:to>
      <xdr:col>32</xdr:col>
      <xdr:colOff>244476</xdr:colOff>
      <xdr:row>17</xdr:row>
      <xdr:rowOff>427259</xdr:rowOff>
    </xdr:to>
    <xdr:pic>
      <xdr:nvPicPr>
        <xdr:cNvPr id="15" name="図 14">
          <a:extLst>
            <a:ext uri="{FF2B5EF4-FFF2-40B4-BE49-F238E27FC236}">
              <a16:creationId xmlns:a16="http://schemas.microsoft.com/office/drawing/2014/main" id="{965E3B09-C3C5-42E7-917D-0B7F9F162FC2}"/>
            </a:ext>
          </a:extLst>
        </xdr:cNvPr>
        <xdr:cNvPicPr>
          <a:picLocks noChangeAspect="1"/>
        </xdr:cNvPicPr>
      </xdr:nvPicPr>
      <xdr:blipFill>
        <a:blip xmlns:r="http://schemas.openxmlformats.org/officeDocument/2006/relationships" r:embed="rId3"/>
        <a:stretch>
          <a:fillRect/>
        </a:stretch>
      </xdr:blipFill>
      <xdr:spPr>
        <a:xfrm>
          <a:off x="6257926" y="4559935"/>
          <a:ext cx="3352800" cy="2160174"/>
        </a:xfrm>
        <a:prstGeom prst="rect">
          <a:avLst/>
        </a:prstGeom>
      </xdr:spPr>
    </xdr:pic>
    <xdr:clientData/>
  </xdr:twoCellAnchor>
  <xdr:twoCellAnchor>
    <xdr:from>
      <xdr:col>7</xdr:col>
      <xdr:colOff>209550</xdr:colOff>
      <xdr:row>24</xdr:row>
      <xdr:rowOff>247650</xdr:rowOff>
    </xdr:from>
    <xdr:to>
      <xdr:col>28</xdr:col>
      <xdr:colOff>136993</xdr:colOff>
      <xdr:row>34</xdr:row>
      <xdr:rowOff>188595</xdr:rowOff>
    </xdr:to>
    <xdr:pic>
      <xdr:nvPicPr>
        <xdr:cNvPr id="16" name="図 15">
          <a:extLst>
            <a:ext uri="{FF2B5EF4-FFF2-40B4-BE49-F238E27FC236}">
              <a16:creationId xmlns:a16="http://schemas.microsoft.com/office/drawing/2014/main" id="{005C0746-6AC6-4E4B-AE36-12B826ADDA91}"/>
            </a:ext>
          </a:extLst>
        </xdr:cNvPr>
        <xdr:cNvPicPr>
          <a:picLocks noChangeAspect="1"/>
        </xdr:cNvPicPr>
      </xdr:nvPicPr>
      <xdr:blipFill>
        <a:blip xmlns:r="http://schemas.openxmlformats.org/officeDocument/2006/relationships" r:embed="rId4"/>
        <a:stretch>
          <a:fillRect/>
        </a:stretch>
      </xdr:blipFill>
      <xdr:spPr>
        <a:xfrm>
          <a:off x="2114550" y="8997950"/>
          <a:ext cx="6194893" cy="4385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630170</xdr:colOff>
      <xdr:row>28</xdr:row>
      <xdr:rowOff>534114</xdr:rowOff>
    </xdr:to>
    <xdr:pic>
      <xdr:nvPicPr>
        <xdr:cNvPr id="4" name="固定図形">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4</xdr:col>
      <xdr:colOff>435413</xdr:colOff>
      <xdr:row>11</xdr:row>
      <xdr:rowOff>59969</xdr:rowOff>
    </xdr:from>
    <xdr:to>
      <xdr:col>22</xdr:col>
      <xdr:colOff>103702</xdr:colOff>
      <xdr:row>27</xdr:row>
      <xdr:rowOff>210540</xdr:rowOff>
    </xdr:to>
    <xdr:pic>
      <xdr:nvPicPr>
        <xdr:cNvPr id="8" name="図 7">
          <a:extLst>
            <a:ext uri="{FF2B5EF4-FFF2-40B4-BE49-F238E27FC236}">
              <a16:creationId xmlns:a16="http://schemas.microsoft.com/office/drawing/2014/main" id="{69D2AC77-D09E-77EA-69E0-DDE190818E5E}"/>
            </a:ext>
          </a:extLst>
        </xdr:cNvPr>
        <xdr:cNvPicPr>
          <a:picLocks noChangeAspect="1"/>
        </xdr:cNvPicPr>
      </xdr:nvPicPr>
      <xdr:blipFill>
        <a:blip xmlns:r="http://schemas.openxmlformats.org/officeDocument/2006/relationships" r:embed="rId2"/>
        <a:stretch>
          <a:fillRect/>
        </a:stretch>
      </xdr:blipFill>
      <xdr:spPr>
        <a:xfrm>
          <a:off x="1930838" y="2431694"/>
          <a:ext cx="8012189" cy="45701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3" name="固定図形">
          <a:extLst>
            <a:ext uri="{FF2B5EF4-FFF2-40B4-BE49-F238E27FC236}">
              <a16:creationId xmlns:a16="http://schemas.microsoft.com/office/drawing/2014/main" id="{266E1B73-88A6-4FCB-96B6-5E9B66AB1C82}"/>
            </a:ext>
          </a:extLst>
        </xdr:cNvPr>
        <xdr:cNvPicPr>
          <a:picLocks noChangeAspect="1"/>
        </xdr:cNvPicPr>
      </xdr:nvPicPr>
      <xdr:blipFill>
        <a:blip xmlns:r="http://schemas.openxmlformats.org/officeDocument/2006/relationships" r:embed="rId1"/>
        <a:stretch>
          <a:fillRect/>
        </a:stretch>
      </xdr:blipFill>
      <xdr:spPr>
        <a:xfrm>
          <a:off x="633846" y="15443778"/>
          <a:ext cx="3128144" cy="530996"/>
        </a:xfrm>
        <a:prstGeom prst="rect">
          <a:avLst/>
        </a:prstGeom>
      </xdr:spPr>
    </xdr:pic>
    <xdr:clientData/>
  </xdr:twoCellAnchor>
  <xdr:twoCellAnchor>
    <xdr:from>
      <xdr:col>5</xdr:col>
      <xdr:colOff>332673</xdr:colOff>
      <xdr:row>11</xdr:row>
      <xdr:rowOff>44730</xdr:rowOff>
    </xdr:from>
    <xdr:to>
      <xdr:col>21</xdr:col>
      <xdr:colOff>217872</xdr:colOff>
      <xdr:row>27</xdr:row>
      <xdr:rowOff>195301</xdr:rowOff>
    </xdr:to>
    <xdr:pic>
      <xdr:nvPicPr>
        <xdr:cNvPr id="5" name="図 4">
          <a:extLst>
            <a:ext uri="{FF2B5EF4-FFF2-40B4-BE49-F238E27FC236}">
              <a16:creationId xmlns:a16="http://schemas.microsoft.com/office/drawing/2014/main" id="{027A0E9C-A624-435D-BF43-036970162EFE}"/>
            </a:ext>
          </a:extLst>
        </xdr:cNvPr>
        <xdr:cNvPicPr>
          <a:picLocks noChangeAspect="1"/>
        </xdr:cNvPicPr>
      </xdr:nvPicPr>
      <xdr:blipFill>
        <a:blip xmlns:r="http://schemas.openxmlformats.org/officeDocument/2006/relationships" r:embed="rId2"/>
        <a:stretch>
          <a:fillRect/>
        </a:stretch>
      </xdr:blipFill>
      <xdr:spPr>
        <a:xfrm>
          <a:off x="2313873" y="10846080"/>
          <a:ext cx="7448049" cy="45193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250190</xdr:colOff>
      <xdr:row>4</xdr:row>
      <xdr:rowOff>59690</xdr:rowOff>
    </xdr:from>
    <xdr:to>
      <xdr:col>11</xdr:col>
      <xdr:colOff>364058</xdr:colOff>
      <xdr:row>11</xdr:row>
      <xdr:rowOff>246380</xdr:rowOff>
    </xdr:to>
    <xdr:pic>
      <xdr:nvPicPr>
        <xdr:cNvPr id="4" name="図 3">
          <a:extLst>
            <a:ext uri="{FF2B5EF4-FFF2-40B4-BE49-F238E27FC236}">
              <a16:creationId xmlns:a16="http://schemas.microsoft.com/office/drawing/2014/main" id="{54E3CA03-EF6B-CD03-43C1-96FD0631A3DC}"/>
            </a:ext>
          </a:extLst>
        </xdr:cNvPr>
        <xdr:cNvPicPr>
          <a:picLocks noChangeAspect="1"/>
        </xdr:cNvPicPr>
      </xdr:nvPicPr>
      <xdr:blipFill>
        <a:blip xmlns:r="http://schemas.openxmlformats.org/officeDocument/2006/relationships" r:embed="rId1"/>
        <a:stretch>
          <a:fillRect/>
        </a:stretch>
      </xdr:blipFill>
      <xdr:spPr>
        <a:xfrm>
          <a:off x="2498090" y="1145540"/>
          <a:ext cx="3714318" cy="2461260"/>
        </a:xfrm>
        <a:prstGeom prst="rect">
          <a:avLst/>
        </a:prstGeom>
      </xdr:spPr>
    </xdr:pic>
    <xdr:clientData/>
  </xdr:twoCellAnchor>
  <xdr:twoCellAnchor>
    <xdr:from>
      <xdr:col>16</xdr:col>
      <xdr:colOff>250190</xdr:colOff>
      <xdr:row>4</xdr:row>
      <xdr:rowOff>59690</xdr:rowOff>
    </xdr:from>
    <xdr:to>
      <xdr:col>22</xdr:col>
      <xdr:colOff>400593</xdr:colOff>
      <xdr:row>11</xdr:row>
      <xdr:rowOff>246380</xdr:rowOff>
    </xdr:to>
    <xdr:pic>
      <xdr:nvPicPr>
        <xdr:cNvPr id="8" name="図 7">
          <a:extLst>
            <a:ext uri="{FF2B5EF4-FFF2-40B4-BE49-F238E27FC236}">
              <a16:creationId xmlns:a16="http://schemas.microsoft.com/office/drawing/2014/main" id="{8E2E2388-318D-36DC-4832-BCB7C68E8D6D}"/>
            </a:ext>
          </a:extLst>
        </xdr:cNvPr>
        <xdr:cNvPicPr>
          <a:picLocks noChangeAspect="1"/>
        </xdr:cNvPicPr>
      </xdr:nvPicPr>
      <xdr:blipFill>
        <a:blip xmlns:r="http://schemas.openxmlformats.org/officeDocument/2006/relationships" r:embed="rId2"/>
        <a:stretch>
          <a:fillRect/>
        </a:stretch>
      </xdr:blipFill>
      <xdr:spPr>
        <a:xfrm>
          <a:off x="8822690" y="1145540"/>
          <a:ext cx="3739423" cy="2461260"/>
        </a:xfrm>
        <a:prstGeom prst="rect">
          <a:avLst/>
        </a:prstGeom>
      </xdr:spPr>
    </xdr:pic>
    <xdr:clientData/>
  </xdr:twoCellAnchor>
  <xdr:twoCellAnchor>
    <xdr:from>
      <xdr:col>5</xdr:col>
      <xdr:colOff>250190</xdr:colOff>
      <xdr:row>15</xdr:row>
      <xdr:rowOff>53975</xdr:rowOff>
    </xdr:from>
    <xdr:to>
      <xdr:col>11</xdr:col>
      <xdr:colOff>364987</xdr:colOff>
      <xdr:row>22</xdr:row>
      <xdr:rowOff>250190</xdr:rowOff>
    </xdr:to>
    <xdr:pic>
      <xdr:nvPicPr>
        <xdr:cNvPr id="12" name="図 11">
          <a:extLst>
            <a:ext uri="{FF2B5EF4-FFF2-40B4-BE49-F238E27FC236}">
              <a16:creationId xmlns:a16="http://schemas.microsoft.com/office/drawing/2014/main" id="{ED03C65F-BC40-E4D2-D44B-B5BE33D9DB1D}"/>
            </a:ext>
          </a:extLst>
        </xdr:cNvPr>
        <xdr:cNvPicPr>
          <a:picLocks noChangeAspect="1"/>
        </xdr:cNvPicPr>
      </xdr:nvPicPr>
      <xdr:blipFill>
        <a:blip xmlns:r="http://schemas.openxmlformats.org/officeDocument/2006/relationships" r:embed="rId3"/>
        <a:stretch>
          <a:fillRect/>
        </a:stretch>
      </xdr:blipFill>
      <xdr:spPr>
        <a:xfrm>
          <a:off x="2498090" y="4883150"/>
          <a:ext cx="3715247" cy="24726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246380</xdr:colOff>
      <xdr:row>4</xdr:row>
      <xdr:rowOff>88265</xdr:rowOff>
    </xdr:from>
    <xdr:to>
      <xdr:col>11</xdr:col>
      <xdr:colOff>363696</xdr:colOff>
      <xdr:row>11</xdr:row>
      <xdr:rowOff>288290</xdr:rowOff>
    </xdr:to>
    <xdr:pic>
      <xdr:nvPicPr>
        <xdr:cNvPr id="5" name="図 4">
          <a:extLst>
            <a:ext uri="{FF2B5EF4-FFF2-40B4-BE49-F238E27FC236}">
              <a16:creationId xmlns:a16="http://schemas.microsoft.com/office/drawing/2014/main" id="{3108A8DA-C8D4-482A-B538-E0FE4C05781B}"/>
            </a:ext>
          </a:extLst>
        </xdr:cNvPr>
        <xdr:cNvPicPr>
          <a:picLocks noChangeAspect="1"/>
        </xdr:cNvPicPr>
      </xdr:nvPicPr>
      <xdr:blipFill>
        <a:blip xmlns:r="http://schemas.openxmlformats.org/officeDocument/2006/relationships" r:embed="rId1"/>
        <a:stretch>
          <a:fillRect/>
        </a:stretch>
      </xdr:blipFill>
      <xdr:spPr>
        <a:xfrm>
          <a:off x="2519680" y="10349865"/>
          <a:ext cx="3813016" cy="2466975"/>
        </a:xfrm>
        <a:prstGeom prst="rect">
          <a:avLst/>
        </a:prstGeom>
      </xdr:spPr>
    </xdr:pic>
    <xdr:clientData/>
  </xdr:twoCellAnchor>
  <xdr:twoCellAnchor>
    <xdr:from>
      <xdr:col>16</xdr:col>
      <xdr:colOff>246380</xdr:colOff>
      <xdr:row>4</xdr:row>
      <xdr:rowOff>88265</xdr:rowOff>
    </xdr:from>
    <xdr:to>
      <xdr:col>22</xdr:col>
      <xdr:colOff>361519</xdr:colOff>
      <xdr:row>11</xdr:row>
      <xdr:rowOff>288290</xdr:rowOff>
    </xdr:to>
    <xdr:pic>
      <xdr:nvPicPr>
        <xdr:cNvPr id="6" name="図 5">
          <a:extLst>
            <a:ext uri="{FF2B5EF4-FFF2-40B4-BE49-F238E27FC236}">
              <a16:creationId xmlns:a16="http://schemas.microsoft.com/office/drawing/2014/main" id="{50ABFF7E-A1CF-455C-ABD5-8F5C91ADEEC3}"/>
            </a:ext>
          </a:extLst>
        </xdr:cNvPr>
        <xdr:cNvPicPr>
          <a:picLocks noChangeAspect="1"/>
        </xdr:cNvPicPr>
      </xdr:nvPicPr>
      <xdr:blipFill>
        <a:blip xmlns:r="http://schemas.openxmlformats.org/officeDocument/2006/relationships" r:embed="rId2"/>
        <a:stretch>
          <a:fillRect/>
        </a:stretch>
      </xdr:blipFill>
      <xdr:spPr>
        <a:xfrm>
          <a:off x="8977630" y="10349865"/>
          <a:ext cx="3810839" cy="2466975"/>
        </a:xfrm>
        <a:prstGeom prst="rect">
          <a:avLst/>
        </a:prstGeom>
      </xdr:spPr>
    </xdr:pic>
    <xdr:clientData/>
  </xdr:twoCellAnchor>
  <xdr:twoCellAnchor>
    <xdr:from>
      <xdr:col>5</xdr:col>
      <xdr:colOff>246380</xdr:colOff>
      <xdr:row>15</xdr:row>
      <xdr:rowOff>50165</xdr:rowOff>
    </xdr:from>
    <xdr:to>
      <xdr:col>11</xdr:col>
      <xdr:colOff>361063</xdr:colOff>
      <xdr:row>22</xdr:row>
      <xdr:rowOff>250190</xdr:rowOff>
    </xdr:to>
    <xdr:pic>
      <xdr:nvPicPr>
        <xdr:cNvPr id="7" name="図 6">
          <a:extLst>
            <a:ext uri="{FF2B5EF4-FFF2-40B4-BE49-F238E27FC236}">
              <a16:creationId xmlns:a16="http://schemas.microsoft.com/office/drawing/2014/main" id="{C746B738-0E17-4161-B878-E2E3B3D97651}"/>
            </a:ext>
          </a:extLst>
        </xdr:cNvPr>
        <xdr:cNvPicPr>
          <a:picLocks noChangeAspect="1"/>
        </xdr:cNvPicPr>
      </xdr:nvPicPr>
      <xdr:blipFill>
        <a:blip xmlns:r="http://schemas.openxmlformats.org/officeDocument/2006/relationships" r:embed="rId3"/>
        <a:stretch>
          <a:fillRect/>
        </a:stretch>
      </xdr:blipFill>
      <xdr:spPr>
        <a:xfrm>
          <a:off x="2519680" y="14051915"/>
          <a:ext cx="3810383" cy="2466975"/>
        </a:xfrm>
        <a:prstGeom prst="rect">
          <a:avLst/>
        </a:prstGeom>
      </xdr:spPr>
    </xdr:pic>
    <xdr:clientData/>
  </xdr:twoCellAnchor>
  <xdr:twoCellAnchor>
    <xdr:from>
      <xdr:col>16</xdr:col>
      <xdr:colOff>246380</xdr:colOff>
      <xdr:row>15</xdr:row>
      <xdr:rowOff>50165</xdr:rowOff>
    </xdr:from>
    <xdr:to>
      <xdr:col>22</xdr:col>
      <xdr:colOff>400478</xdr:colOff>
      <xdr:row>22</xdr:row>
      <xdr:rowOff>250190</xdr:rowOff>
    </xdr:to>
    <xdr:pic>
      <xdr:nvPicPr>
        <xdr:cNvPr id="8" name="図 7">
          <a:extLst>
            <a:ext uri="{FF2B5EF4-FFF2-40B4-BE49-F238E27FC236}">
              <a16:creationId xmlns:a16="http://schemas.microsoft.com/office/drawing/2014/main" id="{91EA1639-B40B-44F4-B1C5-69BEDEA8DB8E}"/>
            </a:ext>
          </a:extLst>
        </xdr:cNvPr>
        <xdr:cNvPicPr>
          <a:picLocks noChangeAspect="1"/>
        </xdr:cNvPicPr>
      </xdr:nvPicPr>
      <xdr:blipFill>
        <a:blip xmlns:r="http://schemas.openxmlformats.org/officeDocument/2006/relationships" r:embed="rId4"/>
        <a:stretch>
          <a:fillRect/>
        </a:stretch>
      </xdr:blipFill>
      <xdr:spPr>
        <a:xfrm>
          <a:off x="8977630" y="14051915"/>
          <a:ext cx="3849798" cy="2466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246380</xdr:colOff>
      <xdr:row>4</xdr:row>
      <xdr:rowOff>97789</xdr:rowOff>
    </xdr:from>
    <xdr:to>
      <xdr:col>11</xdr:col>
      <xdr:colOff>400882</xdr:colOff>
      <xdr:row>11</xdr:row>
      <xdr:rowOff>307339</xdr:rowOff>
    </xdr:to>
    <xdr:pic>
      <xdr:nvPicPr>
        <xdr:cNvPr id="9" name="図 8">
          <a:extLst>
            <a:ext uri="{FF2B5EF4-FFF2-40B4-BE49-F238E27FC236}">
              <a16:creationId xmlns:a16="http://schemas.microsoft.com/office/drawing/2014/main" id="{F6A3E196-1D70-41F7-8B9E-E111E0B4B808}"/>
            </a:ext>
          </a:extLst>
        </xdr:cNvPr>
        <xdr:cNvPicPr>
          <a:picLocks noChangeAspect="1"/>
        </xdr:cNvPicPr>
      </xdr:nvPicPr>
      <xdr:blipFill>
        <a:blip xmlns:r="http://schemas.openxmlformats.org/officeDocument/2006/relationships" r:embed="rId1"/>
        <a:stretch>
          <a:fillRect/>
        </a:stretch>
      </xdr:blipFill>
      <xdr:spPr>
        <a:xfrm>
          <a:off x="2519680" y="19554189"/>
          <a:ext cx="3850202" cy="2476500"/>
        </a:xfrm>
        <a:prstGeom prst="rect">
          <a:avLst/>
        </a:prstGeom>
      </xdr:spPr>
    </xdr:pic>
    <xdr:clientData/>
  </xdr:twoCellAnchor>
  <xdr:twoCellAnchor>
    <xdr:from>
      <xdr:col>16</xdr:col>
      <xdr:colOff>246380</xdr:colOff>
      <xdr:row>4</xdr:row>
      <xdr:rowOff>97789</xdr:rowOff>
    </xdr:from>
    <xdr:to>
      <xdr:col>22</xdr:col>
      <xdr:colOff>396783</xdr:colOff>
      <xdr:row>11</xdr:row>
      <xdr:rowOff>307339</xdr:rowOff>
    </xdr:to>
    <xdr:pic>
      <xdr:nvPicPr>
        <xdr:cNvPr id="10" name="図 9">
          <a:extLst>
            <a:ext uri="{FF2B5EF4-FFF2-40B4-BE49-F238E27FC236}">
              <a16:creationId xmlns:a16="http://schemas.microsoft.com/office/drawing/2014/main" id="{320E3BEE-B813-4529-A9BD-194B91951C7A}"/>
            </a:ext>
          </a:extLst>
        </xdr:cNvPr>
        <xdr:cNvPicPr>
          <a:picLocks noChangeAspect="1"/>
        </xdr:cNvPicPr>
      </xdr:nvPicPr>
      <xdr:blipFill>
        <a:blip xmlns:r="http://schemas.openxmlformats.org/officeDocument/2006/relationships" r:embed="rId2"/>
        <a:stretch>
          <a:fillRect/>
        </a:stretch>
      </xdr:blipFill>
      <xdr:spPr>
        <a:xfrm>
          <a:off x="8977630" y="19554189"/>
          <a:ext cx="3846103" cy="2476500"/>
        </a:xfrm>
        <a:prstGeom prst="rect">
          <a:avLst/>
        </a:prstGeom>
      </xdr:spPr>
    </xdr:pic>
    <xdr:clientData/>
  </xdr:twoCellAnchor>
  <xdr:twoCellAnchor>
    <xdr:from>
      <xdr:col>5</xdr:col>
      <xdr:colOff>246380</xdr:colOff>
      <xdr:row>15</xdr:row>
      <xdr:rowOff>50166</xdr:rowOff>
    </xdr:from>
    <xdr:to>
      <xdr:col>11</xdr:col>
      <xdr:colOff>377500</xdr:colOff>
      <xdr:row>22</xdr:row>
      <xdr:rowOff>263526</xdr:rowOff>
    </xdr:to>
    <xdr:pic>
      <xdr:nvPicPr>
        <xdr:cNvPr id="11" name="図 10">
          <a:extLst>
            <a:ext uri="{FF2B5EF4-FFF2-40B4-BE49-F238E27FC236}">
              <a16:creationId xmlns:a16="http://schemas.microsoft.com/office/drawing/2014/main" id="{BA76B4B3-85E5-4431-9AF8-BE6E5F572C25}"/>
            </a:ext>
          </a:extLst>
        </xdr:cNvPr>
        <xdr:cNvPicPr>
          <a:picLocks noChangeAspect="1"/>
        </xdr:cNvPicPr>
      </xdr:nvPicPr>
      <xdr:blipFill>
        <a:blip xmlns:r="http://schemas.openxmlformats.org/officeDocument/2006/relationships" r:embed="rId3"/>
        <a:stretch>
          <a:fillRect/>
        </a:stretch>
      </xdr:blipFill>
      <xdr:spPr>
        <a:xfrm>
          <a:off x="2519680" y="23246716"/>
          <a:ext cx="3826820" cy="24803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246380</xdr:colOff>
      <xdr:row>4</xdr:row>
      <xdr:rowOff>88265</xdr:rowOff>
    </xdr:from>
    <xdr:to>
      <xdr:col>11</xdr:col>
      <xdr:colOff>361938</xdr:colOff>
      <xdr:row>11</xdr:row>
      <xdr:rowOff>288290</xdr:rowOff>
    </xdr:to>
    <xdr:pic>
      <xdr:nvPicPr>
        <xdr:cNvPr id="12" name="図 11">
          <a:extLst>
            <a:ext uri="{FF2B5EF4-FFF2-40B4-BE49-F238E27FC236}">
              <a16:creationId xmlns:a16="http://schemas.microsoft.com/office/drawing/2014/main" id="{0128C058-5B2D-4C68-9F09-794D483E2F5B}"/>
            </a:ext>
          </a:extLst>
        </xdr:cNvPr>
        <xdr:cNvPicPr>
          <a:picLocks noChangeAspect="1"/>
        </xdr:cNvPicPr>
      </xdr:nvPicPr>
      <xdr:blipFill>
        <a:blip xmlns:r="http://schemas.openxmlformats.org/officeDocument/2006/relationships" r:embed="rId1"/>
        <a:stretch>
          <a:fillRect/>
        </a:stretch>
      </xdr:blipFill>
      <xdr:spPr>
        <a:xfrm>
          <a:off x="2519680" y="28739465"/>
          <a:ext cx="3811258" cy="2466975"/>
        </a:xfrm>
        <a:prstGeom prst="rect">
          <a:avLst/>
        </a:prstGeom>
      </xdr:spPr>
    </xdr:pic>
    <xdr:clientData/>
  </xdr:twoCellAnchor>
  <xdr:twoCellAnchor>
    <xdr:from>
      <xdr:col>16</xdr:col>
      <xdr:colOff>246380</xdr:colOff>
      <xdr:row>4</xdr:row>
      <xdr:rowOff>88265</xdr:rowOff>
    </xdr:from>
    <xdr:to>
      <xdr:col>22</xdr:col>
      <xdr:colOff>361661</xdr:colOff>
      <xdr:row>11</xdr:row>
      <xdr:rowOff>288290</xdr:rowOff>
    </xdr:to>
    <xdr:pic>
      <xdr:nvPicPr>
        <xdr:cNvPr id="13" name="図 12">
          <a:extLst>
            <a:ext uri="{FF2B5EF4-FFF2-40B4-BE49-F238E27FC236}">
              <a16:creationId xmlns:a16="http://schemas.microsoft.com/office/drawing/2014/main" id="{9A862AB6-FC83-43FD-B167-272AA99690EA}"/>
            </a:ext>
          </a:extLst>
        </xdr:cNvPr>
        <xdr:cNvPicPr>
          <a:picLocks noChangeAspect="1"/>
        </xdr:cNvPicPr>
      </xdr:nvPicPr>
      <xdr:blipFill>
        <a:blip xmlns:r="http://schemas.openxmlformats.org/officeDocument/2006/relationships" r:embed="rId2"/>
        <a:stretch>
          <a:fillRect/>
        </a:stretch>
      </xdr:blipFill>
      <xdr:spPr>
        <a:xfrm>
          <a:off x="8977630" y="28739465"/>
          <a:ext cx="3810981" cy="2466975"/>
        </a:xfrm>
        <a:prstGeom prst="rect">
          <a:avLst/>
        </a:prstGeom>
      </xdr:spPr>
    </xdr:pic>
    <xdr:clientData/>
  </xdr:twoCellAnchor>
  <xdr:twoCellAnchor>
    <xdr:from>
      <xdr:col>5</xdr:col>
      <xdr:colOff>246380</xdr:colOff>
      <xdr:row>15</xdr:row>
      <xdr:rowOff>55881</xdr:rowOff>
    </xdr:from>
    <xdr:to>
      <xdr:col>11</xdr:col>
      <xdr:colOff>363168</xdr:colOff>
      <xdr:row>22</xdr:row>
      <xdr:rowOff>282576</xdr:rowOff>
    </xdr:to>
    <xdr:pic>
      <xdr:nvPicPr>
        <xdr:cNvPr id="14" name="図 13">
          <a:extLst>
            <a:ext uri="{FF2B5EF4-FFF2-40B4-BE49-F238E27FC236}">
              <a16:creationId xmlns:a16="http://schemas.microsoft.com/office/drawing/2014/main" id="{FDC8408C-876D-4CCF-BCC9-82E3A5B3AF70}"/>
            </a:ext>
          </a:extLst>
        </xdr:cNvPr>
        <xdr:cNvPicPr>
          <a:picLocks noChangeAspect="1"/>
        </xdr:cNvPicPr>
      </xdr:nvPicPr>
      <xdr:blipFill>
        <a:blip xmlns:r="http://schemas.openxmlformats.org/officeDocument/2006/relationships" r:embed="rId3"/>
        <a:stretch>
          <a:fillRect/>
        </a:stretch>
      </xdr:blipFill>
      <xdr:spPr>
        <a:xfrm>
          <a:off x="2519680" y="32447231"/>
          <a:ext cx="3812488" cy="2493645"/>
        </a:xfrm>
        <a:prstGeom prst="rect">
          <a:avLst/>
        </a:prstGeom>
      </xdr:spPr>
    </xdr:pic>
    <xdr:clientData/>
  </xdr:twoCellAnchor>
  <xdr:twoCellAnchor>
    <xdr:from>
      <xdr:col>16</xdr:col>
      <xdr:colOff>246380</xdr:colOff>
      <xdr:row>15</xdr:row>
      <xdr:rowOff>55881</xdr:rowOff>
    </xdr:from>
    <xdr:to>
      <xdr:col>22</xdr:col>
      <xdr:colOff>360845</xdr:colOff>
      <xdr:row>22</xdr:row>
      <xdr:rowOff>282576</xdr:rowOff>
    </xdr:to>
    <xdr:pic>
      <xdr:nvPicPr>
        <xdr:cNvPr id="15" name="図 14">
          <a:extLst>
            <a:ext uri="{FF2B5EF4-FFF2-40B4-BE49-F238E27FC236}">
              <a16:creationId xmlns:a16="http://schemas.microsoft.com/office/drawing/2014/main" id="{76EC710B-8B48-42B4-8085-983F7D51DAC6}"/>
            </a:ext>
          </a:extLst>
        </xdr:cNvPr>
        <xdr:cNvPicPr>
          <a:picLocks noChangeAspect="1"/>
        </xdr:cNvPicPr>
      </xdr:nvPicPr>
      <xdr:blipFill>
        <a:blip xmlns:r="http://schemas.openxmlformats.org/officeDocument/2006/relationships" r:embed="rId4"/>
        <a:stretch>
          <a:fillRect/>
        </a:stretch>
      </xdr:blipFill>
      <xdr:spPr>
        <a:xfrm>
          <a:off x="8977630" y="32447231"/>
          <a:ext cx="3810165" cy="249364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246380</xdr:colOff>
      <xdr:row>4</xdr:row>
      <xdr:rowOff>105411</xdr:rowOff>
    </xdr:from>
    <xdr:to>
      <xdr:col>11</xdr:col>
      <xdr:colOff>362341</xdr:colOff>
      <xdr:row>11</xdr:row>
      <xdr:rowOff>288291</xdr:rowOff>
    </xdr:to>
    <xdr:pic>
      <xdr:nvPicPr>
        <xdr:cNvPr id="16" name="図 15">
          <a:extLst>
            <a:ext uri="{FF2B5EF4-FFF2-40B4-BE49-F238E27FC236}">
              <a16:creationId xmlns:a16="http://schemas.microsoft.com/office/drawing/2014/main" id="{1A553B9B-E32E-41A8-901C-32D2A89BBB4D}"/>
            </a:ext>
          </a:extLst>
        </xdr:cNvPr>
        <xdr:cNvPicPr>
          <a:picLocks noChangeAspect="1"/>
        </xdr:cNvPicPr>
      </xdr:nvPicPr>
      <xdr:blipFill>
        <a:blip xmlns:r="http://schemas.openxmlformats.org/officeDocument/2006/relationships" r:embed="rId1"/>
        <a:stretch>
          <a:fillRect/>
        </a:stretch>
      </xdr:blipFill>
      <xdr:spPr>
        <a:xfrm>
          <a:off x="2519680" y="37951411"/>
          <a:ext cx="3811661" cy="2449830"/>
        </a:xfrm>
        <a:prstGeom prst="rect">
          <a:avLst/>
        </a:prstGeom>
      </xdr:spPr>
    </xdr:pic>
    <xdr:clientData/>
  </xdr:twoCellAnchor>
  <xdr:twoCellAnchor>
    <xdr:from>
      <xdr:col>16</xdr:col>
      <xdr:colOff>246380</xdr:colOff>
      <xdr:row>4</xdr:row>
      <xdr:rowOff>105411</xdr:rowOff>
    </xdr:from>
    <xdr:to>
      <xdr:col>22</xdr:col>
      <xdr:colOff>365457</xdr:colOff>
      <xdr:row>11</xdr:row>
      <xdr:rowOff>288291</xdr:rowOff>
    </xdr:to>
    <xdr:pic>
      <xdr:nvPicPr>
        <xdr:cNvPr id="17" name="図 16">
          <a:extLst>
            <a:ext uri="{FF2B5EF4-FFF2-40B4-BE49-F238E27FC236}">
              <a16:creationId xmlns:a16="http://schemas.microsoft.com/office/drawing/2014/main" id="{DCC89EA6-691C-46DA-8DF0-5DDA6E015B32}"/>
            </a:ext>
          </a:extLst>
        </xdr:cNvPr>
        <xdr:cNvPicPr>
          <a:picLocks noChangeAspect="1"/>
        </xdr:cNvPicPr>
      </xdr:nvPicPr>
      <xdr:blipFill>
        <a:blip xmlns:r="http://schemas.openxmlformats.org/officeDocument/2006/relationships" r:embed="rId2"/>
        <a:stretch>
          <a:fillRect/>
        </a:stretch>
      </xdr:blipFill>
      <xdr:spPr>
        <a:xfrm>
          <a:off x="8977630" y="37951411"/>
          <a:ext cx="3814777" cy="2449830"/>
        </a:xfrm>
        <a:prstGeom prst="rect">
          <a:avLst/>
        </a:prstGeom>
      </xdr:spPr>
    </xdr:pic>
    <xdr:clientData/>
  </xdr:twoCellAnchor>
  <xdr:twoCellAnchor>
    <xdr:from>
      <xdr:col>5</xdr:col>
      <xdr:colOff>246380</xdr:colOff>
      <xdr:row>15</xdr:row>
      <xdr:rowOff>55879</xdr:rowOff>
    </xdr:from>
    <xdr:to>
      <xdr:col>11</xdr:col>
      <xdr:colOff>358318</xdr:colOff>
      <xdr:row>22</xdr:row>
      <xdr:rowOff>250189</xdr:rowOff>
    </xdr:to>
    <xdr:pic>
      <xdr:nvPicPr>
        <xdr:cNvPr id="18" name="図 17">
          <a:extLst>
            <a:ext uri="{FF2B5EF4-FFF2-40B4-BE49-F238E27FC236}">
              <a16:creationId xmlns:a16="http://schemas.microsoft.com/office/drawing/2014/main" id="{36E0DB99-9EC7-44BF-A264-F857C480118E}"/>
            </a:ext>
          </a:extLst>
        </xdr:cNvPr>
        <xdr:cNvPicPr>
          <a:picLocks noChangeAspect="1"/>
        </xdr:cNvPicPr>
      </xdr:nvPicPr>
      <xdr:blipFill>
        <a:blip xmlns:r="http://schemas.openxmlformats.org/officeDocument/2006/relationships" r:embed="rId3"/>
        <a:stretch>
          <a:fillRect/>
        </a:stretch>
      </xdr:blipFill>
      <xdr:spPr>
        <a:xfrm>
          <a:off x="2519680" y="41642029"/>
          <a:ext cx="3807638" cy="2461260"/>
        </a:xfrm>
        <a:prstGeom prst="rect">
          <a:avLst/>
        </a:prstGeom>
      </xdr:spPr>
    </xdr:pic>
    <xdr:clientData/>
  </xdr:twoCellAnchor>
  <xdr:twoCellAnchor>
    <xdr:from>
      <xdr:col>16</xdr:col>
      <xdr:colOff>246380</xdr:colOff>
      <xdr:row>15</xdr:row>
      <xdr:rowOff>55879</xdr:rowOff>
    </xdr:from>
    <xdr:to>
      <xdr:col>22</xdr:col>
      <xdr:colOff>359960</xdr:colOff>
      <xdr:row>22</xdr:row>
      <xdr:rowOff>250189</xdr:rowOff>
    </xdr:to>
    <xdr:pic>
      <xdr:nvPicPr>
        <xdr:cNvPr id="19" name="図 18">
          <a:extLst>
            <a:ext uri="{FF2B5EF4-FFF2-40B4-BE49-F238E27FC236}">
              <a16:creationId xmlns:a16="http://schemas.microsoft.com/office/drawing/2014/main" id="{382A36C1-E658-4A49-945E-F332B3C08CD0}"/>
            </a:ext>
          </a:extLst>
        </xdr:cNvPr>
        <xdr:cNvPicPr>
          <a:picLocks noChangeAspect="1"/>
        </xdr:cNvPicPr>
      </xdr:nvPicPr>
      <xdr:blipFill>
        <a:blip xmlns:r="http://schemas.openxmlformats.org/officeDocument/2006/relationships" r:embed="rId4"/>
        <a:stretch>
          <a:fillRect/>
        </a:stretch>
      </xdr:blipFill>
      <xdr:spPr>
        <a:xfrm>
          <a:off x="8977630" y="41642029"/>
          <a:ext cx="3809280"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246380</xdr:colOff>
      <xdr:row>4</xdr:row>
      <xdr:rowOff>93981</xdr:rowOff>
    </xdr:from>
    <xdr:to>
      <xdr:col>11</xdr:col>
      <xdr:colOff>364626</xdr:colOff>
      <xdr:row>11</xdr:row>
      <xdr:rowOff>303531</xdr:rowOff>
    </xdr:to>
    <xdr:pic>
      <xdr:nvPicPr>
        <xdr:cNvPr id="20" name="図 19">
          <a:extLst>
            <a:ext uri="{FF2B5EF4-FFF2-40B4-BE49-F238E27FC236}">
              <a16:creationId xmlns:a16="http://schemas.microsoft.com/office/drawing/2014/main" id="{617F5810-E928-4CAA-9289-72C4D9C1A2D5}"/>
            </a:ext>
          </a:extLst>
        </xdr:cNvPr>
        <xdr:cNvPicPr>
          <a:picLocks noChangeAspect="1"/>
        </xdr:cNvPicPr>
      </xdr:nvPicPr>
      <xdr:blipFill>
        <a:blip xmlns:r="http://schemas.openxmlformats.org/officeDocument/2006/relationships" r:embed="rId1"/>
        <a:stretch>
          <a:fillRect/>
        </a:stretch>
      </xdr:blipFill>
      <xdr:spPr>
        <a:xfrm>
          <a:off x="2519680" y="47134781"/>
          <a:ext cx="3813946" cy="2476500"/>
        </a:xfrm>
        <a:prstGeom prst="rect">
          <a:avLst/>
        </a:prstGeom>
      </xdr:spPr>
    </xdr:pic>
    <xdr:clientData/>
  </xdr:twoCellAnchor>
  <xdr:twoCellAnchor>
    <xdr:from>
      <xdr:col>16</xdr:col>
      <xdr:colOff>246380</xdr:colOff>
      <xdr:row>4</xdr:row>
      <xdr:rowOff>93981</xdr:rowOff>
    </xdr:from>
    <xdr:to>
      <xdr:col>22</xdr:col>
      <xdr:colOff>380861</xdr:colOff>
      <xdr:row>11</xdr:row>
      <xdr:rowOff>303531</xdr:rowOff>
    </xdr:to>
    <xdr:pic>
      <xdr:nvPicPr>
        <xdr:cNvPr id="21" name="図 20">
          <a:extLst>
            <a:ext uri="{FF2B5EF4-FFF2-40B4-BE49-F238E27FC236}">
              <a16:creationId xmlns:a16="http://schemas.microsoft.com/office/drawing/2014/main" id="{50C9C544-81E8-47C4-B5A3-CCDDE9D9A09F}"/>
            </a:ext>
          </a:extLst>
        </xdr:cNvPr>
        <xdr:cNvPicPr>
          <a:picLocks noChangeAspect="1"/>
        </xdr:cNvPicPr>
      </xdr:nvPicPr>
      <xdr:blipFill>
        <a:blip xmlns:r="http://schemas.openxmlformats.org/officeDocument/2006/relationships" r:embed="rId2"/>
        <a:stretch>
          <a:fillRect/>
        </a:stretch>
      </xdr:blipFill>
      <xdr:spPr>
        <a:xfrm>
          <a:off x="8977630" y="47134781"/>
          <a:ext cx="3830181" cy="2476500"/>
        </a:xfrm>
        <a:prstGeom prst="rect">
          <a:avLst/>
        </a:prstGeom>
      </xdr:spPr>
    </xdr:pic>
    <xdr:clientData/>
  </xdr:twoCellAnchor>
  <xdr:twoCellAnchor>
    <xdr:from>
      <xdr:col>5</xdr:col>
      <xdr:colOff>246380</xdr:colOff>
      <xdr:row>15</xdr:row>
      <xdr:rowOff>46354</xdr:rowOff>
    </xdr:from>
    <xdr:to>
      <xdr:col>11</xdr:col>
      <xdr:colOff>361686</xdr:colOff>
      <xdr:row>22</xdr:row>
      <xdr:rowOff>267334</xdr:rowOff>
    </xdr:to>
    <xdr:pic>
      <xdr:nvPicPr>
        <xdr:cNvPr id="22" name="図 21">
          <a:extLst>
            <a:ext uri="{FF2B5EF4-FFF2-40B4-BE49-F238E27FC236}">
              <a16:creationId xmlns:a16="http://schemas.microsoft.com/office/drawing/2014/main" id="{2BD996F8-0027-450C-85C3-674B405FC0FD}"/>
            </a:ext>
          </a:extLst>
        </xdr:cNvPr>
        <xdr:cNvPicPr>
          <a:picLocks noChangeAspect="1"/>
        </xdr:cNvPicPr>
      </xdr:nvPicPr>
      <xdr:blipFill>
        <a:blip xmlns:r="http://schemas.openxmlformats.org/officeDocument/2006/relationships" r:embed="rId3"/>
        <a:stretch>
          <a:fillRect/>
        </a:stretch>
      </xdr:blipFill>
      <xdr:spPr>
        <a:xfrm>
          <a:off x="2519680" y="50827304"/>
          <a:ext cx="3811006" cy="248793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246380</xdr:colOff>
      <xdr:row>4</xdr:row>
      <xdr:rowOff>84454</xdr:rowOff>
    </xdr:from>
    <xdr:to>
      <xdr:col>11</xdr:col>
      <xdr:colOff>362573</xdr:colOff>
      <xdr:row>11</xdr:row>
      <xdr:rowOff>284479</xdr:rowOff>
    </xdr:to>
    <xdr:pic>
      <xdr:nvPicPr>
        <xdr:cNvPr id="23" name="図 22">
          <a:extLst>
            <a:ext uri="{FF2B5EF4-FFF2-40B4-BE49-F238E27FC236}">
              <a16:creationId xmlns:a16="http://schemas.microsoft.com/office/drawing/2014/main" id="{C6628A8D-8F36-4332-B583-8C997FCD9CBD}"/>
            </a:ext>
          </a:extLst>
        </xdr:cNvPr>
        <xdr:cNvPicPr>
          <a:picLocks noChangeAspect="1"/>
        </xdr:cNvPicPr>
      </xdr:nvPicPr>
      <xdr:blipFill>
        <a:blip xmlns:r="http://schemas.openxmlformats.org/officeDocument/2006/relationships" r:embed="rId1"/>
        <a:stretch>
          <a:fillRect/>
        </a:stretch>
      </xdr:blipFill>
      <xdr:spPr>
        <a:xfrm>
          <a:off x="2519680" y="56320054"/>
          <a:ext cx="3811893" cy="2466975"/>
        </a:xfrm>
        <a:prstGeom prst="rect">
          <a:avLst/>
        </a:prstGeom>
      </xdr:spPr>
    </xdr:pic>
    <xdr:clientData/>
  </xdr:twoCellAnchor>
  <xdr:twoCellAnchor>
    <xdr:from>
      <xdr:col>16</xdr:col>
      <xdr:colOff>246380</xdr:colOff>
      <xdr:row>4</xdr:row>
      <xdr:rowOff>84454</xdr:rowOff>
    </xdr:from>
    <xdr:to>
      <xdr:col>22</xdr:col>
      <xdr:colOff>364918</xdr:colOff>
      <xdr:row>11</xdr:row>
      <xdr:rowOff>284479</xdr:rowOff>
    </xdr:to>
    <xdr:pic>
      <xdr:nvPicPr>
        <xdr:cNvPr id="24" name="図 23">
          <a:extLst>
            <a:ext uri="{FF2B5EF4-FFF2-40B4-BE49-F238E27FC236}">
              <a16:creationId xmlns:a16="http://schemas.microsoft.com/office/drawing/2014/main" id="{20A2D89D-9807-4CBC-8B87-B02F58A59A99}"/>
            </a:ext>
          </a:extLst>
        </xdr:cNvPr>
        <xdr:cNvPicPr>
          <a:picLocks noChangeAspect="1"/>
        </xdr:cNvPicPr>
      </xdr:nvPicPr>
      <xdr:blipFill>
        <a:blip xmlns:r="http://schemas.openxmlformats.org/officeDocument/2006/relationships" r:embed="rId2"/>
        <a:stretch>
          <a:fillRect/>
        </a:stretch>
      </xdr:blipFill>
      <xdr:spPr>
        <a:xfrm>
          <a:off x="8977630" y="56320054"/>
          <a:ext cx="3814238" cy="2466975"/>
        </a:xfrm>
        <a:prstGeom prst="rect">
          <a:avLst/>
        </a:prstGeom>
      </xdr:spPr>
    </xdr:pic>
    <xdr:clientData/>
  </xdr:twoCellAnchor>
  <xdr:twoCellAnchor>
    <xdr:from>
      <xdr:col>5</xdr:col>
      <xdr:colOff>246380</xdr:colOff>
      <xdr:row>15</xdr:row>
      <xdr:rowOff>40640</xdr:rowOff>
    </xdr:from>
    <xdr:to>
      <xdr:col>11</xdr:col>
      <xdr:colOff>359499</xdr:colOff>
      <xdr:row>22</xdr:row>
      <xdr:rowOff>250190</xdr:rowOff>
    </xdr:to>
    <xdr:pic>
      <xdr:nvPicPr>
        <xdr:cNvPr id="25" name="図 24">
          <a:extLst>
            <a:ext uri="{FF2B5EF4-FFF2-40B4-BE49-F238E27FC236}">
              <a16:creationId xmlns:a16="http://schemas.microsoft.com/office/drawing/2014/main" id="{3199A653-9B34-4A83-ADCC-45A8FAD01768}"/>
            </a:ext>
          </a:extLst>
        </xdr:cNvPr>
        <xdr:cNvPicPr>
          <a:picLocks noChangeAspect="1"/>
        </xdr:cNvPicPr>
      </xdr:nvPicPr>
      <xdr:blipFill>
        <a:blip xmlns:r="http://schemas.openxmlformats.org/officeDocument/2006/relationships" r:embed="rId3"/>
        <a:stretch>
          <a:fillRect/>
        </a:stretch>
      </xdr:blipFill>
      <xdr:spPr>
        <a:xfrm>
          <a:off x="2519680" y="60016390"/>
          <a:ext cx="3808819" cy="2476500"/>
        </a:xfrm>
        <a:prstGeom prst="rect">
          <a:avLst/>
        </a:prstGeom>
      </xdr:spPr>
    </xdr:pic>
    <xdr:clientData/>
  </xdr:twoCellAnchor>
  <xdr:twoCellAnchor>
    <xdr:from>
      <xdr:col>16</xdr:col>
      <xdr:colOff>246380</xdr:colOff>
      <xdr:row>15</xdr:row>
      <xdr:rowOff>40640</xdr:rowOff>
    </xdr:from>
    <xdr:to>
      <xdr:col>22</xdr:col>
      <xdr:colOff>377650</xdr:colOff>
      <xdr:row>22</xdr:row>
      <xdr:rowOff>250190</xdr:rowOff>
    </xdr:to>
    <xdr:pic>
      <xdr:nvPicPr>
        <xdr:cNvPr id="26" name="図 25">
          <a:extLst>
            <a:ext uri="{FF2B5EF4-FFF2-40B4-BE49-F238E27FC236}">
              <a16:creationId xmlns:a16="http://schemas.microsoft.com/office/drawing/2014/main" id="{B03D9913-1DE1-40C8-9884-2A13CC1984FE}"/>
            </a:ext>
          </a:extLst>
        </xdr:cNvPr>
        <xdr:cNvPicPr>
          <a:picLocks noChangeAspect="1"/>
        </xdr:cNvPicPr>
      </xdr:nvPicPr>
      <xdr:blipFill>
        <a:blip xmlns:r="http://schemas.openxmlformats.org/officeDocument/2006/relationships" r:embed="rId4"/>
        <a:stretch>
          <a:fillRect/>
        </a:stretch>
      </xdr:blipFill>
      <xdr:spPr>
        <a:xfrm>
          <a:off x="8977630" y="60016390"/>
          <a:ext cx="3826970" cy="2476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246380</xdr:colOff>
      <xdr:row>4</xdr:row>
      <xdr:rowOff>84457</xdr:rowOff>
    </xdr:from>
    <xdr:to>
      <xdr:col>11</xdr:col>
      <xdr:colOff>360281</xdr:colOff>
      <xdr:row>11</xdr:row>
      <xdr:rowOff>288292</xdr:rowOff>
    </xdr:to>
    <xdr:pic>
      <xdr:nvPicPr>
        <xdr:cNvPr id="27" name="図 26">
          <a:extLst>
            <a:ext uri="{FF2B5EF4-FFF2-40B4-BE49-F238E27FC236}">
              <a16:creationId xmlns:a16="http://schemas.microsoft.com/office/drawing/2014/main" id="{6F6029E4-21A5-4865-8AD1-106C2149B7C3}"/>
            </a:ext>
          </a:extLst>
        </xdr:cNvPr>
        <xdr:cNvPicPr>
          <a:picLocks noChangeAspect="1"/>
        </xdr:cNvPicPr>
      </xdr:nvPicPr>
      <xdr:blipFill>
        <a:blip xmlns:r="http://schemas.openxmlformats.org/officeDocument/2006/relationships" r:embed="rId1"/>
        <a:stretch>
          <a:fillRect/>
        </a:stretch>
      </xdr:blipFill>
      <xdr:spPr>
        <a:xfrm>
          <a:off x="2519680" y="65514857"/>
          <a:ext cx="3809601" cy="2470785"/>
        </a:xfrm>
        <a:prstGeom prst="rect">
          <a:avLst/>
        </a:prstGeom>
      </xdr:spPr>
    </xdr:pic>
    <xdr:clientData/>
  </xdr:twoCellAnchor>
  <xdr:twoCellAnchor>
    <xdr:from>
      <xdr:col>16</xdr:col>
      <xdr:colOff>246380</xdr:colOff>
      <xdr:row>4</xdr:row>
      <xdr:rowOff>84457</xdr:rowOff>
    </xdr:from>
    <xdr:to>
      <xdr:col>22</xdr:col>
      <xdr:colOff>361661</xdr:colOff>
      <xdr:row>11</xdr:row>
      <xdr:rowOff>288292</xdr:rowOff>
    </xdr:to>
    <xdr:pic>
      <xdr:nvPicPr>
        <xdr:cNvPr id="28" name="図 27">
          <a:extLst>
            <a:ext uri="{FF2B5EF4-FFF2-40B4-BE49-F238E27FC236}">
              <a16:creationId xmlns:a16="http://schemas.microsoft.com/office/drawing/2014/main" id="{169B3BEB-1B87-4F31-A22E-B2A3C0920CCD}"/>
            </a:ext>
          </a:extLst>
        </xdr:cNvPr>
        <xdr:cNvPicPr>
          <a:picLocks noChangeAspect="1"/>
        </xdr:cNvPicPr>
      </xdr:nvPicPr>
      <xdr:blipFill>
        <a:blip xmlns:r="http://schemas.openxmlformats.org/officeDocument/2006/relationships" r:embed="rId2"/>
        <a:stretch>
          <a:fillRect/>
        </a:stretch>
      </xdr:blipFill>
      <xdr:spPr>
        <a:xfrm>
          <a:off x="8977630" y="65514857"/>
          <a:ext cx="3810981" cy="2470785"/>
        </a:xfrm>
        <a:prstGeom prst="rect">
          <a:avLst/>
        </a:prstGeom>
      </xdr:spPr>
    </xdr:pic>
    <xdr:clientData/>
  </xdr:twoCellAnchor>
  <xdr:twoCellAnchor>
    <xdr:from>
      <xdr:col>5</xdr:col>
      <xdr:colOff>246380</xdr:colOff>
      <xdr:row>15</xdr:row>
      <xdr:rowOff>57783</xdr:rowOff>
    </xdr:from>
    <xdr:to>
      <xdr:col>11</xdr:col>
      <xdr:colOff>358599</xdr:colOff>
      <xdr:row>22</xdr:row>
      <xdr:rowOff>282573</xdr:rowOff>
    </xdr:to>
    <xdr:pic>
      <xdr:nvPicPr>
        <xdr:cNvPr id="29" name="図 28">
          <a:extLst>
            <a:ext uri="{FF2B5EF4-FFF2-40B4-BE49-F238E27FC236}">
              <a16:creationId xmlns:a16="http://schemas.microsoft.com/office/drawing/2014/main" id="{3FBAB6B4-26A1-44C8-88A5-6748981B9154}"/>
            </a:ext>
          </a:extLst>
        </xdr:cNvPr>
        <xdr:cNvPicPr>
          <a:picLocks noChangeAspect="1"/>
        </xdr:cNvPicPr>
      </xdr:nvPicPr>
      <xdr:blipFill>
        <a:blip xmlns:r="http://schemas.openxmlformats.org/officeDocument/2006/relationships" r:embed="rId3"/>
        <a:stretch>
          <a:fillRect/>
        </a:stretch>
      </xdr:blipFill>
      <xdr:spPr>
        <a:xfrm>
          <a:off x="2519680" y="69228333"/>
          <a:ext cx="3807919" cy="2491740"/>
        </a:xfrm>
        <a:prstGeom prst="rect">
          <a:avLst/>
        </a:prstGeom>
      </xdr:spPr>
    </xdr:pic>
    <xdr:clientData/>
  </xdr:twoCellAnchor>
  <xdr:twoCellAnchor>
    <xdr:from>
      <xdr:col>16</xdr:col>
      <xdr:colOff>246380</xdr:colOff>
      <xdr:row>15</xdr:row>
      <xdr:rowOff>57783</xdr:rowOff>
    </xdr:from>
    <xdr:to>
      <xdr:col>22</xdr:col>
      <xdr:colOff>360229</xdr:colOff>
      <xdr:row>22</xdr:row>
      <xdr:rowOff>282573</xdr:rowOff>
    </xdr:to>
    <xdr:pic>
      <xdr:nvPicPr>
        <xdr:cNvPr id="30" name="図 29">
          <a:extLst>
            <a:ext uri="{FF2B5EF4-FFF2-40B4-BE49-F238E27FC236}">
              <a16:creationId xmlns:a16="http://schemas.microsoft.com/office/drawing/2014/main" id="{5F4F3774-57B0-4592-8DC4-001EB6011B91}"/>
            </a:ext>
          </a:extLst>
        </xdr:cNvPr>
        <xdr:cNvPicPr>
          <a:picLocks noChangeAspect="1"/>
        </xdr:cNvPicPr>
      </xdr:nvPicPr>
      <xdr:blipFill>
        <a:blip xmlns:r="http://schemas.openxmlformats.org/officeDocument/2006/relationships" r:embed="rId3"/>
        <a:stretch>
          <a:fillRect/>
        </a:stretch>
      </xdr:blipFill>
      <xdr:spPr>
        <a:xfrm>
          <a:off x="8977630" y="69228333"/>
          <a:ext cx="3809549" cy="249174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246380</xdr:colOff>
      <xdr:row>4</xdr:row>
      <xdr:rowOff>69215</xdr:rowOff>
    </xdr:from>
    <xdr:to>
      <xdr:col>11</xdr:col>
      <xdr:colOff>364131</xdr:colOff>
      <xdr:row>11</xdr:row>
      <xdr:rowOff>286385</xdr:rowOff>
    </xdr:to>
    <xdr:pic>
      <xdr:nvPicPr>
        <xdr:cNvPr id="31" name="図 30">
          <a:extLst>
            <a:ext uri="{FF2B5EF4-FFF2-40B4-BE49-F238E27FC236}">
              <a16:creationId xmlns:a16="http://schemas.microsoft.com/office/drawing/2014/main" id="{CB8ECDFF-70CC-422A-9BAF-9D081E83DDA7}"/>
            </a:ext>
          </a:extLst>
        </xdr:cNvPr>
        <xdr:cNvPicPr>
          <a:picLocks noChangeAspect="1"/>
        </xdr:cNvPicPr>
      </xdr:nvPicPr>
      <xdr:blipFill>
        <a:blip xmlns:r="http://schemas.openxmlformats.org/officeDocument/2006/relationships" r:embed="rId1"/>
        <a:stretch>
          <a:fillRect/>
        </a:stretch>
      </xdr:blipFill>
      <xdr:spPr>
        <a:xfrm>
          <a:off x="2519680" y="74694415"/>
          <a:ext cx="3813451" cy="2484120"/>
        </a:xfrm>
        <a:prstGeom prst="rect">
          <a:avLst/>
        </a:prstGeom>
      </xdr:spPr>
    </xdr:pic>
    <xdr:clientData/>
  </xdr:twoCellAnchor>
  <xdr:twoCellAnchor>
    <xdr:from>
      <xdr:col>16</xdr:col>
      <xdr:colOff>246380</xdr:colOff>
      <xdr:row>4</xdr:row>
      <xdr:rowOff>69215</xdr:rowOff>
    </xdr:from>
    <xdr:to>
      <xdr:col>22</xdr:col>
      <xdr:colOff>377307</xdr:colOff>
      <xdr:row>11</xdr:row>
      <xdr:rowOff>286385</xdr:rowOff>
    </xdr:to>
    <xdr:pic>
      <xdr:nvPicPr>
        <xdr:cNvPr id="32" name="図 31">
          <a:extLst>
            <a:ext uri="{FF2B5EF4-FFF2-40B4-BE49-F238E27FC236}">
              <a16:creationId xmlns:a16="http://schemas.microsoft.com/office/drawing/2014/main" id="{B880AE1C-BFBB-40F1-8B3C-6D11130CD075}"/>
            </a:ext>
          </a:extLst>
        </xdr:cNvPr>
        <xdr:cNvPicPr>
          <a:picLocks noChangeAspect="1"/>
        </xdr:cNvPicPr>
      </xdr:nvPicPr>
      <xdr:blipFill>
        <a:blip xmlns:r="http://schemas.openxmlformats.org/officeDocument/2006/relationships" r:embed="rId2"/>
        <a:stretch>
          <a:fillRect/>
        </a:stretch>
      </xdr:blipFill>
      <xdr:spPr>
        <a:xfrm>
          <a:off x="8977630" y="74694415"/>
          <a:ext cx="3826627" cy="2484120"/>
        </a:xfrm>
        <a:prstGeom prst="rect">
          <a:avLst/>
        </a:prstGeom>
      </xdr:spPr>
    </xdr:pic>
    <xdr:clientData/>
  </xdr:twoCellAnchor>
  <xdr:twoCellAnchor>
    <xdr:from>
      <xdr:col>5</xdr:col>
      <xdr:colOff>246380</xdr:colOff>
      <xdr:row>15</xdr:row>
      <xdr:rowOff>27306</xdr:rowOff>
    </xdr:from>
    <xdr:to>
      <xdr:col>11</xdr:col>
      <xdr:colOff>359499</xdr:colOff>
      <xdr:row>22</xdr:row>
      <xdr:rowOff>248286</xdr:rowOff>
    </xdr:to>
    <xdr:pic>
      <xdr:nvPicPr>
        <xdr:cNvPr id="33" name="図 32">
          <a:extLst>
            <a:ext uri="{FF2B5EF4-FFF2-40B4-BE49-F238E27FC236}">
              <a16:creationId xmlns:a16="http://schemas.microsoft.com/office/drawing/2014/main" id="{A6A7EFA7-0FA4-43E3-A089-4103AFBBA4F1}"/>
            </a:ext>
          </a:extLst>
        </xdr:cNvPr>
        <xdr:cNvPicPr>
          <a:picLocks noChangeAspect="1"/>
        </xdr:cNvPicPr>
      </xdr:nvPicPr>
      <xdr:blipFill>
        <a:blip xmlns:r="http://schemas.openxmlformats.org/officeDocument/2006/relationships" r:embed="rId3"/>
        <a:stretch>
          <a:fillRect/>
        </a:stretch>
      </xdr:blipFill>
      <xdr:spPr>
        <a:xfrm>
          <a:off x="2519680" y="78392656"/>
          <a:ext cx="3808819" cy="2487930"/>
        </a:xfrm>
        <a:prstGeom prst="rect">
          <a:avLst/>
        </a:prstGeom>
      </xdr:spPr>
    </xdr:pic>
    <xdr:clientData/>
  </xdr:twoCellAnchor>
  <xdr:twoCellAnchor>
    <xdr:from>
      <xdr:col>16</xdr:col>
      <xdr:colOff>246380</xdr:colOff>
      <xdr:row>15</xdr:row>
      <xdr:rowOff>27306</xdr:rowOff>
    </xdr:from>
    <xdr:to>
      <xdr:col>22</xdr:col>
      <xdr:colOff>377650</xdr:colOff>
      <xdr:row>22</xdr:row>
      <xdr:rowOff>248286</xdr:rowOff>
    </xdr:to>
    <xdr:pic>
      <xdr:nvPicPr>
        <xdr:cNvPr id="34" name="図 33">
          <a:extLst>
            <a:ext uri="{FF2B5EF4-FFF2-40B4-BE49-F238E27FC236}">
              <a16:creationId xmlns:a16="http://schemas.microsoft.com/office/drawing/2014/main" id="{1E73ADB4-141E-4EFB-81E1-F6A7291C9535}"/>
            </a:ext>
          </a:extLst>
        </xdr:cNvPr>
        <xdr:cNvPicPr>
          <a:picLocks noChangeAspect="1"/>
        </xdr:cNvPicPr>
      </xdr:nvPicPr>
      <xdr:blipFill>
        <a:blip xmlns:r="http://schemas.openxmlformats.org/officeDocument/2006/relationships" r:embed="rId4"/>
        <a:stretch>
          <a:fillRect/>
        </a:stretch>
      </xdr:blipFill>
      <xdr:spPr>
        <a:xfrm>
          <a:off x="8977630" y="78392656"/>
          <a:ext cx="3826970" cy="248793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246380</xdr:colOff>
      <xdr:row>4</xdr:row>
      <xdr:rowOff>86358</xdr:rowOff>
    </xdr:from>
    <xdr:to>
      <xdr:col>11</xdr:col>
      <xdr:colOff>400882</xdr:colOff>
      <xdr:row>11</xdr:row>
      <xdr:rowOff>284478</xdr:rowOff>
    </xdr:to>
    <xdr:pic>
      <xdr:nvPicPr>
        <xdr:cNvPr id="35" name="図 34">
          <a:extLst>
            <a:ext uri="{FF2B5EF4-FFF2-40B4-BE49-F238E27FC236}">
              <a16:creationId xmlns:a16="http://schemas.microsoft.com/office/drawing/2014/main" id="{02B154E7-51E8-4735-8D8A-8539EE203254}"/>
            </a:ext>
          </a:extLst>
        </xdr:cNvPr>
        <xdr:cNvPicPr>
          <a:picLocks noChangeAspect="1"/>
        </xdr:cNvPicPr>
      </xdr:nvPicPr>
      <xdr:blipFill>
        <a:blip xmlns:r="http://schemas.openxmlformats.org/officeDocument/2006/relationships" r:embed="rId1"/>
        <a:stretch>
          <a:fillRect/>
        </a:stretch>
      </xdr:blipFill>
      <xdr:spPr>
        <a:xfrm>
          <a:off x="2519680" y="83906358"/>
          <a:ext cx="3850202" cy="246507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246380</xdr:colOff>
      <xdr:row>4</xdr:row>
      <xdr:rowOff>65406</xdr:rowOff>
    </xdr:from>
    <xdr:to>
      <xdr:col>11</xdr:col>
      <xdr:colOff>360850</xdr:colOff>
      <xdr:row>11</xdr:row>
      <xdr:rowOff>284481</xdr:rowOff>
    </xdr:to>
    <xdr:pic>
      <xdr:nvPicPr>
        <xdr:cNvPr id="36" name="図 35">
          <a:extLst>
            <a:ext uri="{FF2B5EF4-FFF2-40B4-BE49-F238E27FC236}">
              <a16:creationId xmlns:a16="http://schemas.microsoft.com/office/drawing/2014/main" id="{37D66420-45D4-473D-B327-CC2EB7F55D8D}"/>
            </a:ext>
          </a:extLst>
        </xdr:cNvPr>
        <xdr:cNvPicPr>
          <a:picLocks noChangeAspect="1"/>
        </xdr:cNvPicPr>
      </xdr:nvPicPr>
      <xdr:blipFill>
        <a:blip xmlns:r="http://schemas.openxmlformats.org/officeDocument/2006/relationships" r:embed="rId1"/>
        <a:stretch>
          <a:fillRect/>
        </a:stretch>
      </xdr:blipFill>
      <xdr:spPr>
        <a:xfrm>
          <a:off x="2519680" y="93080206"/>
          <a:ext cx="3810170" cy="2486025"/>
        </a:xfrm>
        <a:prstGeom prst="rect">
          <a:avLst/>
        </a:prstGeom>
      </xdr:spPr>
    </xdr:pic>
    <xdr:clientData/>
  </xdr:twoCellAnchor>
  <xdr:twoCellAnchor>
    <xdr:from>
      <xdr:col>16</xdr:col>
      <xdr:colOff>246380</xdr:colOff>
      <xdr:row>4</xdr:row>
      <xdr:rowOff>65406</xdr:rowOff>
    </xdr:from>
    <xdr:to>
      <xdr:col>22</xdr:col>
      <xdr:colOff>401230</xdr:colOff>
      <xdr:row>11</xdr:row>
      <xdr:rowOff>284481</xdr:rowOff>
    </xdr:to>
    <xdr:pic>
      <xdr:nvPicPr>
        <xdr:cNvPr id="37" name="図 36">
          <a:extLst>
            <a:ext uri="{FF2B5EF4-FFF2-40B4-BE49-F238E27FC236}">
              <a16:creationId xmlns:a16="http://schemas.microsoft.com/office/drawing/2014/main" id="{9CCD9DF9-4F6D-458C-BD40-3A84F58AE83B}"/>
            </a:ext>
          </a:extLst>
        </xdr:cNvPr>
        <xdr:cNvPicPr>
          <a:picLocks noChangeAspect="1"/>
        </xdr:cNvPicPr>
      </xdr:nvPicPr>
      <xdr:blipFill>
        <a:blip xmlns:r="http://schemas.openxmlformats.org/officeDocument/2006/relationships" r:embed="rId2"/>
        <a:stretch>
          <a:fillRect/>
        </a:stretch>
      </xdr:blipFill>
      <xdr:spPr>
        <a:xfrm>
          <a:off x="8977630" y="93080206"/>
          <a:ext cx="3850550" cy="2486025"/>
        </a:xfrm>
        <a:prstGeom prst="rect">
          <a:avLst/>
        </a:prstGeom>
      </xdr:spPr>
    </xdr:pic>
    <xdr:clientData/>
  </xdr:twoCellAnchor>
  <xdr:twoCellAnchor>
    <xdr:from>
      <xdr:col>5</xdr:col>
      <xdr:colOff>246380</xdr:colOff>
      <xdr:row>15</xdr:row>
      <xdr:rowOff>27307</xdr:rowOff>
    </xdr:from>
    <xdr:to>
      <xdr:col>11</xdr:col>
      <xdr:colOff>359499</xdr:colOff>
      <xdr:row>22</xdr:row>
      <xdr:rowOff>244477</xdr:rowOff>
    </xdr:to>
    <xdr:pic>
      <xdr:nvPicPr>
        <xdr:cNvPr id="38" name="図 37">
          <a:extLst>
            <a:ext uri="{FF2B5EF4-FFF2-40B4-BE49-F238E27FC236}">
              <a16:creationId xmlns:a16="http://schemas.microsoft.com/office/drawing/2014/main" id="{522327D3-9EED-4307-BF88-C2E480000647}"/>
            </a:ext>
          </a:extLst>
        </xdr:cNvPr>
        <xdr:cNvPicPr>
          <a:picLocks noChangeAspect="1"/>
        </xdr:cNvPicPr>
      </xdr:nvPicPr>
      <xdr:blipFill>
        <a:blip xmlns:r="http://schemas.openxmlformats.org/officeDocument/2006/relationships" r:embed="rId2"/>
        <a:stretch>
          <a:fillRect/>
        </a:stretch>
      </xdr:blipFill>
      <xdr:spPr>
        <a:xfrm>
          <a:off x="2519680" y="96782257"/>
          <a:ext cx="3808819" cy="2484120"/>
        </a:xfrm>
        <a:prstGeom prst="rect">
          <a:avLst/>
        </a:prstGeom>
      </xdr:spPr>
    </xdr:pic>
    <xdr:clientData/>
  </xdr:twoCellAnchor>
  <xdr:twoCellAnchor>
    <xdr:from>
      <xdr:col>16</xdr:col>
      <xdr:colOff>246380</xdr:colOff>
      <xdr:row>15</xdr:row>
      <xdr:rowOff>27307</xdr:rowOff>
    </xdr:from>
    <xdr:to>
      <xdr:col>22</xdr:col>
      <xdr:colOff>383683</xdr:colOff>
      <xdr:row>22</xdr:row>
      <xdr:rowOff>244477</xdr:rowOff>
    </xdr:to>
    <xdr:pic>
      <xdr:nvPicPr>
        <xdr:cNvPr id="39" name="図 38">
          <a:extLst>
            <a:ext uri="{FF2B5EF4-FFF2-40B4-BE49-F238E27FC236}">
              <a16:creationId xmlns:a16="http://schemas.microsoft.com/office/drawing/2014/main" id="{9D950C62-F380-424A-AFA3-42E6BC575F14}"/>
            </a:ext>
          </a:extLst>
        </xdr:cNvPr>
        <xdr:cNvPicPr>
          <a:picLocks noChangeAspect="1"/>
        </xdr:cNvPicPr>
      </xdr:nvPicPr>
      <xdr:blipFill>
        <a:blip xmlns:r="http://schemas.openxmlformats.org/officeDocument/2006/relationships" r:embed="rId3"/>
        <a:stretch>
          <a:fillRect/>
        </a:stretch>
      </xdr:blipFill>
      <xdr:spPr>
        <a:xfrm>
          <a:off x="8977630" y="96782257"/>
          <a:ext cx="3833003" cy="248412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246380</xdr:colOff>
      <xdr:row>4</xdr:row>
      <xdr:rowOff>88264</xdr:rowOff>
    </xdr:from>
    <xdr:to>
      <xdr:col>11</xdr:col>
      <xdr:colOff>359869</xdr:colOff>
      <xdr:row>11</xdr:row>
      <xdr:rowOff>286384</xdr:rowOff>
    </xdr:to>
    <xdr:pic>
      <xdr:nvPicPr>
        <xdr:cNvPr id="40" name="図 39">
          <a:extLst>
            <a:ext uri="{FF2B5EF4-FFF2-40B4-BE49-F238E27FC236}">
              <a16:creationId xmlns:a16="http://schemas.microsoft.com/office/drawing/2014/main" id="{3352EFA3-BCD4-4AB4-8350-CE1A6E0500E5}"/>
            </a:ext>
          </a:extLst>
        </xdr:cNvPr>
        <xdr:cNvPicPr>
          <a:picLocks noChangeAspect="1"/>
        </xdr:cNvPicPr>
      </xdr:nvPicPr>
      <xdr:blipFill>
        <a:blip xmlns:r="http://schemas.openxmlformats.org/officeDocument/2006/relationships" r:embed="rId1"/>
        <a:stretch>
          <a:fillRect/>
        </a:stretch>
      </xdr:blipFill>
      <xdr:spPr>
        <a:xfrm>
          <a:off x="2519680" y="102297864"/>
          <a:ext cx="3809189" cy="2465070"/>
        </a:xfrm>
        <a:prstGeom prst="rect">
          <a:avLst/>
        </a:prstGeom>
      </xdr:spPr>
    </xdr:pic>
    <xdr:clientData/>
  </xdr:twoCellAnchor>
  <xdr:twoCellAnchor>
    <xdr:from>
      <xdr:col>16</xdr:col>
      <xdr:colOff>246380</xdr:colOff>
      <xdr:row>4</xdr:row>
      <xdr:rowOff>88264</xdr:rowOff>
    </xdr:from>
    <xdr:to>
      <xdr:col>22</xdr:col>
      <xdr:colOff>363274</xdr:colOff>
      <xdr:row>11</xdr:row>
      <xdr:rowOff>286384</xdr:rowOff>
    </xdr:to>
    <xdr:pic>
      <xdr:nvPicPr>
        <xdr:cNvPr id="41" name="図 40">
          <a:extLst>
            <a:ext uri="{FF2B5EF4-FFF2-40B4-BE49-F238E27FC236}">
              <a16:creationId xmlns:a16="http://schemas.microsoft.com/office/drawing/2014/main" id="{AD9C1018-BFDA-473F-9C53-057F1326EA1E}"/>
            </a:ext>
          </a:extLst>
        </xdr:cNvPr>
        <xdr:cNvPicPr>
          <a:picLocks noChangeAspect="1"/>
        </xdr:cNvPicPr>
      </xdr:nvPicPr>
      <xdr:blipFill>
        <a:blip xmlns:r="http://schemas.openxmlformats.org/officeDocument/2006/relationships" r:embed="rId1"/>
        <a:stretch>
          <a:fillRect/>
        </a:stretch>
      </xdr:blipFill>
      <xdr:spPr>
        <a:xfrm>
          <a:off x="8977630" y="102297864"/>
          <a:ext cx="3812594" cy="2465070"/>
        </a:xfrm>
        <a:prstGeom prst="rect">
          <a:avLst/>
        </a:prstGeom>
      </xdr:spPr>
    </xdr:pic>
    <xdr:clientData/>
  </xdr:twoCellAnchor>
  <xdr:twoCellAnchor>
    <xdr:from>
      <xdr:col>5</xdr:col>
      <xdr:colOff>246380</xdr:colOff>
      <xdr:row>15</xdr:row>
      <xdr:rowOff>50165</xdr:rowOff>
    </xdr:from>
    <xdr:to>
      <xdr:col>11</xdr:col>
      <xdr:colOff>361248</xdr:colOff>
      <xdr:row>22</xdr:row>
      <xdr:rowOff>246380</xdr:rowOff>
    </xdr:to>
    <xdr:pic>
      <xdr:nvPicPr>
        <xdr:cNvPr id="42" name="図 41">
          <a:extLst>
            <a:ext uri="{FF2B5EF4-FFF2-40B4-BE49-F238E27FC236}">
              <a16:creationId xmlns:a16="http://schemas.microsoft.com/office/drawing/2014/main" id="{0095D5AD-5317-4EC6-AAD9-1B54DF6A06DD}"/>
            </a:ext>
          </a:extLst>
        </xdr:cNvPr>
        <xdr:cNvPicPr>
          <a:picLocks noChangeAspect="1"/>
        </xdr:cNvPicPr>
      </xdr:nvPicPr>
      <xdr:blipFill>
        <a:blip xmlns:r="http://schemas.openxmlformats.org/officeDocument/2006/relationships" r:embed="rId1"/>
        <a:stretch>
          <a:fillRect/>
        </a:stretch>
      </xdr:blipFill>
      <xdr:spPr>
        <a:xfrm>
          <a:off x="2519680" y="105999915"/>
          <a:ext cx="3810568" cy="2463165"/>
        </a:xfrm>
        <a:prstGeom prst="rect">
          <a:avLst/>
        </a:prstGeom>
      </xdr:spPr>
    </xdr:pic>
    <xdr:clientData/>
  </xdr:twoCellAnchor>
  <xdr:twoCellAnchor>
    <xdr:from>
      <xdr:col>16</xdr:col>
      <xdr:colOff>246380</xdr:colOff>
      <xdr:row>15</xdr:row>
      <xdr:rowOff>50165</xdr:rowOff>
    </xdr:from>
    <xdr:to>
      <xdr:col>22</xdr:col>
      <xdr:colOff>379250</xdr:colOff>
      <xdr:row>22</xdr:row>
      <xdr:rowOff>246380</xdr:rowOff>
    </xdr:to>
    <xdr:pic>
      <xdr:nvPicPr>
        <xdr:cNvPr id="43" name="図 42">
          <a:extLst>
            <a:ext uri="{FF2B5EF4-FFF2-40B4-BE49-F238E27FC236}">
              <a16:creationId xmlns:a16="http://schemas.microsoft.com/office/drawing/2014/main" id="{35302F51-D4CB-4078-BB75-657E52ECBF3A}"/>
            </a:ext>
          </a:extLst>
        </xdr:cNvPr>
        <xdr:cNvPicPr>
          <a:picLocks noChangeAspect="1"/>
        </xdr:cNvPicPr>
      </xdr:nvPicPr>
      <xdr:blipFill>
        <a:blip xmlns:r="http://schemas.openxmlformats.org/officeDocument/2006/relationships" r:embed="rId2"/>
        <a:stretch>
          <a:fillRect/>
        </a:stretch>
      </xdr:blipFill>
      <xdr:spPr>
        <a:xfrm>
          <a:off x="8977630" y="105999915"/>
          <a:ext cx="3828570" cy="246316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246380</xdr:colOff>
      <xdr:row>4</xdr:row>
      <xdr:rowOff>97792</xdr:rowOff>
    </xdr:from>
    <xdr:to>
      <xdr:col>11</xdr:col>
      <xdr:colOff>359095</xdr:colOff>
      <xdr:row>11</xdr:row>
      <xdr:rowOff>303532</xdr:rowOff>
    </xdr:to>
    <xdr:pic>
      <xdr:nvPicPr>
        <xdr:cNvPr id="44" name="図 43">
          <a:extLst>
            <a:ext uri="{FF2B5EF4-FFF2-40B4-BE49-F238E27FC236}">
              <a16:creationId xmlns:a16="http://schemas.microsoft.com/office/drawing/2014/main" id="{6A8AA495-AF95-4387-B04E-45958760DF4A}"/>
            </a:ext>
          </a:extLst>
        </xdr:cNvPr>
        <xdr:cNvPicPr>
          <a:picLocks noChangeAspect="1"/>
        </xdr:cNvPicPr>
      </xdr:nvPicPr>
      <xdr:blipFill>
        <a:blip xmlns:r="http://schemas.openxmlformats.org/officeDocument/2006/relationships" r:embed="rId1"/>
        <a:stretch>
          <a:fillRect/>
        </a:stretch>
      </xdr:blipFill>
      <xdr:spPr>
        <a:xfrm>
          <a:off x="2519680" y="111502192"/>
          <a:ext cx="3808415" cy="2472690"/>
        </a:xfrm>
        <a:prstGeom prst="rect">
          <a:avLst/>
        </a:prstGeom>
      </xdr:spPr>
    </xdr:pic>
    <xdr:clientData/>
  </xdr:twoCellAnchor>
  <xdr:twoCellAnchor>
    <xdr:from>
      <xdr:col>16</xdr:col>
      <xdr:colOff>246380</xdr:colOff>
      <xdr:row>4</xdr:row>
      <xdr:rowOff>97792</xdr:rowOff>
    </xdr:from>
    <xdr:to>
      <xdr:col>22</xdr:col>
      <xdr:colOff>360590</xdr:colOff>
      <xdr:row>11</xdr:row>
      <xdr:rowOff>303532</xdr:rowOff>
    </xdr:to>
    <xdr:pic>
      <xdr:nvPicPr>
        <xdr:cNvPr id="45" name="図 44">
          <a:extLst>
            <a:ext uri="{FF2B5EF4-FFF2-40B4-BE49-F238E27FC236}">
              <a16:creationId xmlns:a16="http://schemas.microsoft.com/office/drawing/2014/main" id="{8E592F08-3896-4ECF-B4BC-ACC9852C4365}"/>
            </a:ext>
          </a:extLst>
        </xdr:cNvPr>
        <xdr:cNvPicPr>
          <a:picLocks noChangeAspect="1"/>
        </xdr:cNvPicPr>
      </xdr:nvPicPr>
      <xdr:blipFill>
        <a:blip xmlns:r="http://schemas.openxmlformats.org/officeDocument/2006/relationships" r:embed="rId2"/>
        <a:stretch>
          <a:fillRect/>
        </a:stretch>
      </xdr:blipFill>
      <xdr:spPr>
        <a:xfrm>
          <a:off x="8977630" y="111502192"/>
          <a:ext cx="3809910" cy="247269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246380</xdr:colOff>
      <xdr:row>4</xdr:row>
      <xdr:rowOff>78740</xdr:rowOff>
    </xdr:from>
    <xdr:to>
      <xdr:col>11</xdr:col>
      <xdr:colOff>362341</xdr:colOff>
      <xdr:row>11</xdr:row>
      <xdr:rowOff>301625</xdr:rowOff>
    </xdr:to>
    <xdr:pic>
      <xdr:nvPicPr>
        <xdr:cNvPr id="46" name="図 45">
          <a:extLst>
            <a:ext uri="{FF2B5EF4-FFF2-40B4-BE49-F238E27FC236}">
              <a16:creationId xmlns:a16="http://schemas.microsoft.com/office/drawing/2014/main" id="{B7DF2767-0322-4C10-B96D-AD27673D59EF}"/>
            </a:ext>
          </a:extLst>
        </xdr:cNvPr>
        <xdr:cNvPicPr>
          <a:picLocks noChangeAspect="1"/>
        </xdr:cNvPicPr>
      </xdr:nvPicPr>
      <xdr:blipFill>
        <a:blip xmlns:r="http://schemas.openxmlformats.org/officeDocument/2006/relationships" r:embed="rId1"/>
        <a:stretch>
          <a:fillRect/>
        </a:stretch>
      </xdr:blipFill>
      <xdr:spPr>
        <a:xfrm>
          <a:off x="2519680" y="120677940"/>
          <a:ext cx="3811661" cy="2489835"/>
        </a:xfrm>
        <a:prstGeom prst="rect">
          <a:avLst/>
        </a:prstGeom>
      </xdr:spPr>
    </xdr:pic>
    <xdr:clientData/>
  </xdr:twoCellAnchor>
  <xdr:twoCellAnchor>
    <xdr:from>
      <xdr:col>16</xdr:col>
      <xdr:colOff>246380</xdr:colOff>
      <xdr:row>4</xdr:row>
      <xdr:rowOff>78740</xdr:rowOff>
    </xdr:from>
    <xdr:to>
      <xdr:col>22</xdr:col>
      <xdr:colOff>361810</xdr:colOff>
      <xdr:row>11</xdr:row>
      <xdr:rowOff>301625</xdr:rowOff>
    </xdr:to>
    <xdr:pic>
      <xdr:nvPicPr>
        <xdr:cNvPr id="47" name="図 46">
          <a:extLst>
            <a:ext uri="{FF2B5EF4-FFF2-40B4-BE49-F238E27FC236}">
              <a16:creationId xmlns:a16="http://schemas.microsoft.com/office/drawing/2014/main" id="{4A58C070-9F64-48D6-A3E7-0BEA2782D055}"/>
            </a:ext>
          </a:extLst>
        </xdr:cNvPr>
        <xdr:cNvPicPr>
          <a:picLocks noChangeAspect="1"/>
        </xdr:cNvPicPr>
      </xdr:nvPicPr>
      <xdr:blipFill>
        <a:blip xmlns:r="http://schemas.openxmlformats.org/officeDocument/2006/relationships" r:embed="rId2"/>
        <a:stretch>
          <a:fillRect/>
        </a:stretch>
      </xdr:blipFill>
      <xdr:spPr>
        <a:xfrm>
          <a:off x="8977630" y="120677940"/>
          <a:ext cx="3811130" cy="2489835"/>
        </a:xfrm>
        <a:prstGeom prst="rect">
          <a:avLst/>
        </a:prstGeom>
      </xdr:spPr>
    </xdr:pic>
    <xdr:clientData/>
  </xdr:twoCellAnchor>
  <xdr:twoCellAnchor>
    <xdr:from>
      <xdr:col>5</xdr:col>
      <xdr:colOff>246380</xdr:colOff>
      <xdr:row>15</xdr:row>
      <xdr:rowOff>36825</xdr:rowOff>
    </xdr:from>
    <xdr:to>
      <xdr:col>11</xdr:col>
      <xdr:colOff>359499</xdr:colOff>
      <xdr:row>22</xdr:row>
      <xdr:rowOff>246375</xdr:rowOff>
    </xdr:to>
    <xdr:pic>
      <xdr:nvPicPr>
        <xdr:cNvPr id="48" name="図 47">
          <a:extLst>
            <a:ext uri="{FF2B5EF4-FFF2-40B4-BE49-F238E27FC236}">
              <a16:creationId xmlns:a16="http://schemas.microsoft.com/office/drawing/2014/main" id="{A3247CB5-919B-4307-94A9-0DE0D31BE4DB}"/>
            </a:ext>
          </a:extLst>
        </xdr:cNvPr>
        <xdr:cNvPicPr>
          <a:picLocks noChangeAspect="1"/>
        </xdr:cNvPicPr>
      </xdr:nvPicPr>
      <xdr:blipFill>
        <a:blip xmlns:r="http://schemas.openxmlformats.org/officeDocument/2006/relationships" r:embed="rId3"/>
        <a:stretch>
          <a:fillRect/>
        </a:stretch>
      </xdr:blipFill>
      <xdr:spPr>
        <a:xfrm>
          <a:off x="2519680" y="124376175"/>
          <a:ext cx="3808819" cy="2476500"/>
        </a:xfrm>
        <a:prstGeom prst="rect">
          <a:avLst/>
        </a:prstGeom>
      </xdr:spPr>
    </xdr:pic>
    <xdr:clientData/>
  </xdr:twoCellAnchor>
  <xdr:twoCellAnchor>
    <xdr:from>
      <xdr:col>16</xdr:col>
      <xdr:colOff>246380</xdr:colOff>
      <xdr:row>15</xdr:row>
      <xdr:rowOff>36825</xdr:rowOff>
    </xdr:from>
    <xdr:to>
      <xdr:col>22</xdr:col>
      <xdr:colOff>380030</xdr:colOff>
      <xdr:row>22</xdr:row>
      <xdr:rowOff>246375</xdr:rowOff>
    </xdr:to>
    <xdr:pic>
      <xdr:nvPicPr>
        <xdr:cNvPr id="49" name="図 48">
          <a:extLst>
            <a:ext uri="{FF2B5EF4-FFF2-40B4-BE49-F238E27FC236}">
              <a16:creationId xmlns:a16="http://schemas.microsoft.com/office/drawing/2014/main" id="{52217CA3-F484-40F2-BBD8-B8E062EAB957}"/>
            </a:ext>
          </a:extLst>
        </xdr:cNvPr>
        <xdr:cNvPicPr>
          <a:picLocks noChangeAspect="1"/>
        </xdr:cNvPicPr>
      </xdr:nvPicPr>
      <xdr:blipFill>
        <a:blip xmlns:r="http://schemas.openxmlformats.org/officeDocument/2006/relationships" r:embed="rId4"/>
        <a:stretch>
          <a:fillRect/>
        </a:stretch>
      </xdr:blipFill>
      <xdr:spPr>
        <a:xfrm>
          <a:off x="8977630" y="124376175"/>
          <a:ext cx="3829350" cy="24765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246380</xdr:colOff>
      <xdr:row>4</xdr:row>
      <xdr:rowOff>95883</xdr:rowOff>
    </xdr:from>
    <xdr:to>
      <xdr:col>11</xdr:col>
      <xdr:colOff>361542</xdr:colOff>
      <xdr:row>11</xdr:row>
      <xdr:rowOff>301623</xdr:rowOff>
    </xdr:to>
    <xdr:pic>
      <xdr:nvPicPr>
        <xdr:cNvPr id="50" name="図 49">
          <a:extLst>
            <a:ext uri="{FF2B5EF4-FFF2-40B4-BE49-F238E27FC236}">
              <a16:creationId xmlns:a16="http://schemas.microsoft.com/office/drawing/2014/main" id="{377550CA-7D9A-4F5D-BB8D-23C32CAEA072}"/>
            </a:ext>
          </a:extLst>
        </xdr:cNvPr>
        <xdr:cNvPicPr>
          <a:picLocks noChangeAspect="1"/>
        </xdr:cNvPicPr>
      </xdr:nvPicPr>
      <xdr:blipFill>
        <a:blip xmlns:r="http://schemas.openxmlformats.org/officeDocument/2006/relationships" r:embed="rId1"/>
        <a:stretch>
          <a:fillRect/>
        </a:stretch>
      </xdr:blipFill>
      <xdr:spPr>
        <a:xfrm>
          <a:off x="2519680" y="129889883"/>
          <a:ext cx="3810862" cy="2472690"/>
        </a:xfrm>
        <a:prstGeom prst="rect">
          <a:avLst/>
        </a:prstGeom>
      </xdr:spPr>
    </xdr:pic>
    <xdr:clientData/>
  </xdr:twoCellAnchor>
  <xdr:twoCellAnchor>
    <xdr:from>
      <xdr:col>16</xdr:col>
      <xdr:colOff>246380</xdr:colOff>
      <xdr:row>4</xdr:row>
      <xdr:rowOff>95883</xdr:rowOff>
    </xdr:from>
    <xdr:to>
      <xdr:col>22</xdr:col>
      <xdr:colOff>400485</xdr:colOff>
      <xdr:row>11</xdr:row>
      <xdr:rowOff>301623</xdr:rowOff>
    </xdr:to>
    <xdr:pic>
      <xdr:nvPicPr>
        <xdr:cNvPr id="51" name="図 50">
          <a:extLst>
            <a:ext uri="{FF2B5EF4-FFF2-40B4-BE49-F238E27FC236}">
              <a16:creationId xmlns:a16="http://schemas.microsoft.com/office/drawing/2014/main" id="{AE7BEB25-8450-4D41-BA4B-DB2533E75A41}"/>
            </a:ext>
          </a:extLst>
        </xdr:cNvPr>
        <xdr:cNvPicPr>
          <a:picLocks noChangeAspect="1"/>
        </xdr:cNvPicPr>
      </xdr:nvPicPr>
      <xdr:blipFill>
        <a:blip xmlns:r="http://schemas.openxmlformats.org/officeDocument/2006/relationships" r:embed="rId1"/>
        <a:stretch>
          <a:fillRect/>
        </a:stretch>
      </xdr:blipFill>
      <xdr:spPr>
        <a:xfrm>
          <a:off x="8977630" y="129889883"/>
          <a:ext cx="3849805" cy="2472690"/>
        </a:xfrm>
        <a:prstGeom prst="rect">
          <a:avLst/>
        </a:prstGeom>
      </xdr:spPr>
    </xdr:pic>
    <xdr:clientData/>
  </xdr:twoCellAnchor>
  <xdr:twoCellAnchor>
    <xdr:from>
      <xdr:col>5</xdr:col>
      <xdr:colOff>246380</xdr:colOff>
      <xdr:row>15</xdr:row>
      <xdr:rowOff>50170</xdr:rowOff>
    </xdr:from>
    <xdr:to>
      <xdr:col>11</xdr:col>
      <xdr:colOff>362950</xdr:colOff>
      <xdr:row>22</xdr:row>
      <xdr:rowOff>263530</xdr:rowOff>
    </xdr:to>
    <xdr:pic>
      <xdr:nvPicPr>
        <xdr:cNvPr id="52" name="図 51">
          <a:extLst>
            <a:ext uri="{FF2B5EF4-FFF2-40B4-BE49-F238E27FC236}">
              <a16:creationId xmlns:a16="http://schemas.microsoft.com/office/drawing/2014/main" id="{C8C735B7-39E9-4DC0-90C5-3CCAF6984A47}"/>
            </a:ext>
          </a:extLst>
        </xdr:cNvPr>
        <xdr:cNvPicPr>
          <a:picLocks noChangeAspect="1"/>
        </xdr:cNvPicPr>
      </xdr:nvPicPr>
      <xdr:blipFill>
        <a:blip xmlns:r="http://schemas.openxmlformats.org/officeDocument/2006/relationships" r:embed="rId2"/>
        <a:stretch>
          <a:fillRect/>
        </a:stretch>
      </xdr:blipFill>
      <xdr:spPr>
        <a:xfrm>
          <a:off x="2519680" y="133584320"/>
          <a:ext cx="3812270" cy="2480310"/>
        </a:xfrm>
        <a:prstGeom prst="rect">
          <a:avLst/>
        </a:prstGeom>
      </xdr:spPr>
    </xdr:pic>
    <xdr:clientData/>
  </xdr:twoCellAnchor>
  <xdr:twoCellAnchor>
    <xdr:from>
      <xdr:col>16</xdr:col>
      <xdr:colOff>246380</xdr:colOff>
      <xdr:row>15</xdr:row>
      <xdr:rowOff>50170</xdr:rowOff>
    </xdr:from>
    <xdr:to>
      <xdr:col>22</xdr:col>
      <xdr:colOff>364491</xdr:colOff>
      <xdr:row>22</xdr:row>
      <xdr:rowOff>263530</xdr:rowOff>
    </xdr:to>
    <xdr:pic>
      <xdr:nvPicPr>
        <xdr:cNvPr id="53" name="図 52">
          <a:extLst>
            <a:ext uri="{FF2B5EF4-FFF2-40B4-BE49-F238E27FC236}">
              <a16:creationId xmlns:a16="http://schemas.microsoft.com/office/drawing/2014/main" id="{44817659-E90D-4E0C-94E9-E5F5DE1CD758}"/>
            </a:ext>
          </a:extLst>
        </xdr:cNvPr>
        <xdr:cNvPicPr>
          <a:picLocks noChangeAspect="1"/>
        </xdr:cNvPicPr>
      </xdr:nvPicPr>
      <xdr:blipFill>
        <a:blip xmlns:r="http://schemas.openxmlformats.org/officeDocument/2006/relationships" r:embed="rId3"/>
        <a:stretch>
          <a:fillRect/>
        </a:stretch>
      </xdr:blipFill>
      <xdr:spPr>
        <a:xfrm>
          <a:off x="8977630" y="133584320"/>
          <a:ext cx="3813811" cy="248031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xdr:col>
      <xdr:colOff>246380</xdr:colOff>
      <xdr:row>4</xdr:row>
      <xdr:rowOff>65400</xdr:rowOff>
    </xdr:from>
    <xdr:to>
      <xdr:col>11</xdr:col>
      <xdr:colOff>361542</xdr:colOff>
      <xdr:row>11</xdr:row>
      <xdr:rowOff>269235</xdr:rowOff>
    </xdr:to>
    <xdr:pic>
      <xdr:nvPicPr>
        <xdr:cNvPr id="54" name="図 53">
          <a:extLst>
            <a:ext uri="{FF2B5EF4-FFF2-40B4-BE49-F238E27FC236}">
              <a16:creationId xmlns:a16="http://schemas.microsoft.com/office/drawing/2014/main" id="{229BD0C4-A094-41FD-AE14-C17DEC7C5CC2}"/>
            </a:ext>
          </a:extLst>
        </xdr:cNvPr>
        <xdr:cNvPicPr>
          <a:picLocks noChangeAspect="1"/>
        </xdr:cNvPicPr>
      </xdr:nvPicPr>
      <xdr:blipFill>
        <a:blip xmlns:r="http://schemas.openxmlformats.org/officeDocument/2006/relationships" r:embed="rId1"/>
        <a:stretch>
          <a:fillRect/>
        </a:stretch>
      </xdr:blipFill>
      <xdr:spPr>
        <a:xfrm>
          <a:off x="2519680" y="139054200"/>
          <a:ext cx="3810862" cy="247078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5</xdr:col>
      <xdr:colOff>246380</xdr:colOff>
      <xdr:row>4</xdr:row>
      <xdr:rowOff>97795</xdr:rowOff>
    </xdr:from>
    <xdr:to>
      <xdr:col>11</xdr:col>
      <xdr:colOff>363696</xdr:colOff>
      <xdr:row>11</xdr:row>
      <xdr:rowOff>307345</xdr:rowOff>
    </xdr:to>
    <xdr:pic>
      <xdr:nvPicPr>
        <xdr:cNvPr id="55" name="図 54">
          <a:extLst>
            <a:ext uri="{FF2B5EF4-FFF2-40B4-BE49-F238E27FC236}">
              <a16:creationId xmlns:a16="http://schemas.microsoft.com/office/drawing/2014/main" id="{E9349076-E436-48A9-9753-2C2B00B1CE9C}"/>
            </a:ext>
          </a:extLst>
        </xdr:cNvPr>
        <xdr:cNvPicPr>
          <a:picLocks noChangeAspect="1"/>
        </xdr:cNvPicPr>
      </xdr:nvPicPr>
      <xdr:blipFill>
        <a:blip xmlns:r="http://schemas.openxmlformats.org/officeDocument/2006/relationships" r:embed="rId1"/>
        <a:stretch>
          <a:fillRect/>
        </a:stretch>
      </xdr:blipFill>
      <xdr:spPr>
        <a:xfrm>
          <a:off x="2519680" y="148281395"/>
          <a:ext cx="3813016" cy="2476500"/>
        </a:xfrm>
        <a:prstGeom prst="rect">
          <a:avLst/>
        </a:prstGeom>
      </xdr:spPr>
    </xdr:pic>
    <xdr:clientData/>
  </xdr:twoCellAnchor>
  <xdr:twoCellAnchor>
    <xdr:from>
      <xdr:col>16</xdr:col>
      <xdr:colOff>246380</xdr:colOff>
      <xdr:row>4</xdr:row>
      <xdr:rowOff>97795</xdr:rowOff>
    </xdr:from>
    <xdr:to>
      <xdr:col>22</xdr:col>
      <xdr:colOff>358760</xdr:colOff>
      <xdr:row>11</xdr:row>
      <xdr:rowOff>307345</xdr:rowOff>
    </xdr:to>
    <xdr:pic>
      <xdr:nvPicPr>
        <xdr:cNvPr id="56" name="図 55">
          <a:extLst>
            <a:ext uri="{FF2B5EF4-FFF2-40B4-BE49-F238E27FC236}">
              <a16:creationId xmlns:a16="http://schemas.microsoft.com/office/drawing/2014/main" id="{82A8191D-71BC-4AEE-8E9C-F96E8C03DF9D}"/>
            </a:ext>
          </a:extLst>
        </xdr:cNvPr>
        <xdr:cNvPicPr>
          <a:picLocks noChangeAspect="1"/>
        </xdr:cNvPicPr>
      </xdr:nvPicPr>
      <xdr:blipFill>
        <a:blip xmlns:r="http://schemas.openxmlformats.org/officeDocument/2006/relationships" r:embed="rId2"/>
        <a:stretch>
          <a:fillRect/>
        </a:stretch>
      </xdr:blipFill>
      <xdr:spPr>
        <a:xfrm>
          <a:off x="8977630" y="148281395"/>
          <a:ext cx="3808080" cy="2476500"/>
        </a:xfrm>
        <a:prstGeom prst="rect">
          <a:avLst/>
        </a:prstGeom>
      </xdr:spPr>
    </xdr:pic>
    <xdr:clientData/>
  </xdr:twoCellAnchor>
  <xdr:twoCellAnchor>
    <xdr:from>
      <xdr:col>5</xdr:col>
      <xdr:colOff>246380</xdr:colOff>
      <xdr:row>15</xdr:row>
      <xdr:rowOff>50165</xdr:rowOff>
    </xdr:from>
    <xdr:to>
      <xdr:col>11</xdr:col>
      <xdr:colOff>364910</xdr:colOff>
      <xdr:row>22</xdr:row>
      <xdr:rowOff>265430</xdr:rowOff>
    </xdr:to>
    <xdr:pic>
      <xdr:nvPicPr>
        <xdr:cNvPr id="57" name="図 56">
          <a:extLst>
            <a:ext uri="{FF2B5EF4-FFF2-40B4-BE49-F238E27FC236}">
              <a16:creationId xmlns:a16="http://schemas.microsoft.com/office/drawing/2014/main" id="{F7635603-EF44-4285-998A-35135AF182F7}"/>
            </a:ext>
          </a:extLst>
        </xdr:cNvPr>
        <xdr:cNvPicPr>
          <a:picLocks noChangeAspect="1"/>
        </xdr:cNvPicPr>
      </xdr:nvPicPr>
      <xdr:blipFill>
        <a:blip xmlns:r="http://schemas.openxmlformats.org/officeDocument/2006/relationships" r:embed="rId3"/>
        <a:stretch>
          <a:fillRect/>
        </a:stretch>
      </xdr:blipFill>
      <xdr:spPr>
        <a:xfrm>
          <a:off x="2519680" y="151973915"/>
          <a:ext cx="3814230" cy="2482215"/>
        </a:xfrm>
        <a:prstGeom prst="rect">
          <a:avLst/>
        </a:prstGeom>
      </xdr:spPr>
    </xdr:pic>
    <xdr:clientData/>
  </xdr:twoCellAnchor>
  <xdr:twoCellAnchor>
    <xdr:from>
      <xdr:col>16</xdr:col>
      <xdr:colOff>246380</xdr:colOff>
      <xdr:row>15</xdr:row>
      <xdr:rowOff>50165</xdr:rowOff>
    </xdr:from>
    <xdr:to>
      <xdr:col>22</xdr:col>
      <xdr:colOff>377650</xdr:colOff>
      <xdr:row>22</xdr:row>
      <xdr:rowOff>265430</xdr:rowOff>
    </xdr:to>
    <xdr:pic>
      <xdr:nvPicPr>
        <xdr:cNvPr id="58" name="図 57">
          <a:extLst>
            <a:ext uri="{FF2B5EF4-FFF2-40B4-BE49-F238E27FC236}">
              <a16:creationId xmlns:a16="http://schemas.microsoft.com/office/drawing/2014/main" id="{827756DB-1DEE-43F4-97B9-1A4FA7507409}"/>
            </a:ext>
          </a:extLst>
        </xdr:cNvPr>
        <xdr:cNvPicPr>
          <a:picLocks noChangeAspect="1"/>
        </xdr:cNvPicPr>
      </xdr:nvPicPr>
      <xdr:blipFill>
        <a:blip xmlns:r="http://schemas.openxmlformats.org/officeDocument/2006/relationships" r:embed="rId4"/>
        <a:stretch>
          <a:fillRect/>
        </a:stretch>
      </xdr:blipFill>
      <xdr:spPr>
        <a:xfrm>
          <a:off x="8977630" y="151973915"/>
          <a:ext cx="3826970" cy="248221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246380</xdr:colOff>
      <xdr:row>4</xdr:row>
      <xdr:rowOff>88267</xdr:rowOff>
    </xdr:from>
    <xdr:to>
      <xdr:col>11</xdr:col>
      <xdr:colOff>363009</xdr:colOff>
      <xdr:row>11</xdr:row>
      <xdr:rowOff>288292</xdr:rowOff>
    </xdr:to>
    <xdr:pic>
      <xdr:nvPicPr>
        <xdr:cNvPr id="59" name="図 58">
          <a:extLst>
            <a:ext uri="{FF2B5EF4-FFF2-40B4-BE49-F238E27FC236}">
              <a16:creationId xmlns:a16="http://schemas.microsoft.com/office/drawing/2014/main" id="{9DDD38B4-D6B9-4378-8A3E-B5A7A87440DC}"/>
            </a:ext>
          </a:extLst>
        </xdr:cNvPr>
        <xdr:cNvPicPr>
          <a:picLocks noChangeAspect="1"/>
        </xdr:cNvPicPr>
      </xdr:nvPicPr>
      <xdr:blipFill>
        <a:blip xmlns:r="http://schemas.openxmlformats.org/officeDocument/2006/relationships" r:embed="rId1"/>
        <a:stretch>
          <a:fillRect/>
        </a:stretch>
      </xdr:blipFill>
      <xdr:spPr>
        <a:xfrm>
          <a:off x="2519680" y="157466667"/>
          <a:ext cx="3812329" cy="2466975"/>
        </a:xfrm>
        <a:prstGeom prst="rect">
          <a:avLst/>
        </a:prstGeom>
      </xdr:spPr>
    </xdr:pic>
    <xdr:clientData/>
  </xdr:twoCellAnchor>
  <xdr:twoCellAnchor>
    <xdr:from>
      <xdr:col>16</xdr:col>
      <xdr:colOff>246380</xdr:colOff>
      <xdr:row>4</xdr:row>
      <xdr:rowOff>88267</xdr:rowOff>
    </xdr:from>
    <xdr:to>
      <xdr:col>22</xdr:col>
      <xdr:colOff>360836</xdr:colOff>
      <xdr:row>11</xdr:row>
      <xdr:rowOff>288292</xdr:rowOff>
    </xdr:to>
    <xdr:pic>
      <xdr:nvPicPr>
        <xdr:cNvPr id="60" name="図 59">
          <a:extLst>
            <a:ext uri="{FF2B5EF4-FFF2-40B4-BE49-F238E27FC236}">
              <a16:creationId xmlns:a16="http://schemas.microsoft.com/office/drawing/2014/main" id="{91CC78D1-E9A2-4F4A-A3E8-5B5745C307C0}"/>
            </a:ext>
          </a:extLst>
        </xdr:cNvPr>
        <xdr:cNvPicPr>
          <a:picLocks noChangeAspect="1"/>
        </xdr:cNvPicPr>
      </xdr:nvPicPr>
      <xdr:blipFill>
        <a:blip xmlns:r="http://schemas.openxmlformats.org/officeDocument/2006/relationships" r:embed="rId2"/>
        <a:stretch>
          <a:fillRect/>
        </a:stretch>
      </xdr:blipFill>
      <xdr:spPr>
        <a:xfrm>
          <a:off x="8977630" y="157466667"/>
          <a:ext cx="3810156" cy="2466975"/>
        </a:xfrm>
        <a:prstGeom prst="rect">
          <a:avLst/>
        </a:prstGeom>
      </xdr:spPr>
    </xdr:pic>
    <xdr:clientData/>
  </xdr:twoCellAnchor>
  <xdr:twoCellAnchor>
    <xdr:from>
      <xdr:col>5</xdr:col>
      <xdr:colOff>246380</xdr:colOff>
      <xdr:row>15</xdr:row>
      <xdr:rowOff>40638</xdr:rowOff>
    </xdr:from>
    <xdr:to>
      <xdr:col>11</xdr:col>
      <xdr:colOff>364590</xdr:colOff>
      <xdr:row>22</xdr:row>
      <xdr:rowOff>250188</xdr:rowOff>
    </xdr:to>
    <xdr:pic>
      <xdr:nvPicPr>
        <xdr:cNvPr id="61" name="図 60">
          <a:extLst>
            <a:ext uri="{FF2B5EF4-FFF2-40B4-BE49-F238E27FC236}">
              <a16:creationId xmlns:a16="http://schemas.microsoft.com/office/drawing/2014/main" id="{F548830C-16A6-468B-804B-EC66DFCE82A8}"/>
            </a:ext>
          </a:extLst>
        </xdr:cNvPr>
        <xdr:cNvPicPr>
          <a:picLocks noChangeAspect="1"/>
        </xdr:cNvPicPr>
      </xdr:nvPicPr>
      <xdr:blipFill>
        <a:blip xmlns:r="http://schemas.openxmlformats.org/officeDocument/2006/relationships" r:embed="rId3"/>
        <a:stretch>
          <a:fillRect/>
        </a:stretch>
      </xdr:blipFill>
      <xdr:spPr>
        <a:xfrm>
          <a:off x="2519680" y="161159188"/>
          <a:ext cx="3813910" cy="2476500"/>
        </a:xfrm>
        <a:prstGeom prst="rect">
          <a:avLst/>
        </a:prstGeom>
      </xdr:spPr>
    </xdr:pic>
    <xdr:clientData/>
  </xdr:twoCellAnchor>
  <xdr:twoCellAnchor>
    <xdr:from>
      <xdr:col>16</xdr:col>
      <xdr:colOff>246380</xdr:colOff>
      <xdr:row>15</xdr:row>
      <xdr:rowOff>40638</xdr:rowOff>
    </xdr:from>
    <xdr:to>
      <xdr:col>22</xdr:col>
      <xdr:colOff>377650</xdr:colOff>
      <xdr:row>22</xdr:row>
      <xdr:rowOff>250188</xdr:rowOff>
    </xdr:to>
    <xdr:pic>
      <xdr:nvPicPr>
        <xdr:cNvPr id="62" name="図 61">
          <a:extLst>
            <a:ext uri="{FF2B5EF4-FFF2-40B4-BE49-F238E27FC236}">
              <a16:creationId xmlns:a16="http://schemas.microsoft.com/office/drawing/2014/main" id="{B8F2A153-58CF-4D22-8006-567665B7A5F0}"/>
            </a:ext>
          </a:extLst>
        </xdr:cNvPr>
        <xdr:cNvPicPr>
          <a:picLocks noChangeAspect="1"/>
        </xdr:cNvPicPr>
      </xdr:nvPicPr>
      <xdr:blipFill>
        <a:blip xmlns:r="http://schemas.openxmlformats.org/officeDocument/2006/relationships" r:embed="rId4"/>
        <a:stretch>
          <a:fillRect/>
        </a:stretch>
      </xdr:blipFill>
      <xdr:spPr>
        <a:xfrm>
          <a:off x="8977630" y="161159188"/>
          <a:ext cx="3826970" cy="24765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5</xdr:col>
      <xdr:colOff>246380</xdr:colOff>
      <xdr:row>4</xdr:row>
      <xdr:rowOff>88265</xdr:rowOff>
    </xdr:from>
    <xdr:to>
      <xdr:col>11</xdr:col>
      <xdr:colOff>361938</xdr:colOff>
      <xdr:row>11</xdr:row>
      <xdr:rowOff>288290</xdr:rowOff>
    </xdr:to>
    <xdr:pic>
      <xdr:nvPicPr>
        <xdr:cNvPr id="63" name="図 62">
          <a:extLst>
            <a:ext uri="{FF2B5EF4-FFF2-40B4-BE49-F238E27FC236}">
              <a16:creationId xmlns:a16="http://schemas.microsoft.com/office/drawing/2014/main" id="{8DE416BC-CD4F-427C-835B-273BFAEE1179}"/>
            </a:ext>
          </a:extLst>
        </xdr:cNvPr>
        <xdr:cNvPicPr>
          <a:picLocks noChangeAspect="1"/>
        </xdr:cNvPicPr>
      </xdr:nvPicPr>
      <xdr:blipFill>
        <a:blip xmlns:r="http://schemas.openxmlformats.org/officeDocument/2006/relationships" r:embed="rId1"/>
        <a:stretch>
          <a:fillRect/>
        </a:stretch>
      </xdr:blipFill>
      <xdr:spPr>
        <a:xfrm>
          <a:off x="2519680" y="166661465"/>
          <a:ext cx="3811258" cy="2466975"/>
        </a:xfrm>
        <a:prstGeom prst="rect">
          <a:avLst/>
        </a:prstGeom>
      </xdr:spPr>
    </xdr:pic>
    <xdr:clientData/>
  </xdr:twoCellAnchor>
  <xdr:twoCellAnchor>
    <xdr:from>
      <xdr:col>16</xdr:col>
      <xdr:colOff>246380</xdr:colOff>
      <xdr:row>4</xdr:row>
      <xdr:rowOff>88265</xdr:rowOff>
    </xdr:from>
    <xdr:to>
      <xdr:col>22</xdr:col>
      <xdr:colOff>361661</xdr:colOff>
      <xdr:row>11</xdr:row>
      <xdr:rowOff>288290</xdr:rowOff>
    </xdr:to>
    <xdr:pic>
      <xdr:nvPicPr>
        <xdr:cNvPr id="64" name="図 63">
          <a:extLst>
            <a:ext uri="{FF2B5EF4-FFF2-40B4-BE49-F238E27FC236}">
              <a16:creationId xmlns:a16="http://schemas.microsoft.com/office/drawing/2014/main" id="{2BE7E71D-83F2-475D-AD9A-9A60493EF49C}"/>
            </a:ext>
          </a:extLst>
        </xdr:cNvPr>
        <xdr:cNvPicPr>
          <a:picLocks noChangeAspect="1"/>
        </xdr:cNvPicPr>
      </xdr:nvPicPr>
      <xdr:blipFill>
        <a:blip xmlns:r="http://schemas.openxmlformats.org/officeDocument/2006/relationships" r:embed="rId2"/>
        <a:stretch>
          <a:fillRect/>
        </a:stretch>
      </xdr:blipFill>
      <xdr:spPr>
        <a:xfrm>
          <a:off x="8977630" y="166661465"/>
          <a:ext cx="3810981" cy="2466975"/>
        </a:xfrm>
        <a:prstGeom prst="rect">
          <a:avLst/>
        </a:prstGeom>
      </xdr:spPr>
    </xdr:pic>
    <xdr:clientData/>
  </xdr:twoCellAnchor>
  <xdr:twoCellAnchor>
    <xdr:from>
      <xdr:col>5</xdr:col>
      <xdr:colOff>246380</xdr:colOff>
      <xdr:row>15</xdr:row>
      <xdr:rowOff>55875</xdr:rowOff>
    </xdr:from>
    <xdr:to>
      <xdr:col>11</xdr:col>
      <xdr:colOff>358318</xdr:colOff>
      <xdr:row>22</xdr:row>
      <xdr:rowOff>250185</xdr:rowOff>
    </xdr:to>
    <xdr:pic>
      <xdr:nvPicPr>
        <xdr:cNvPr id="65" name="図 64">
          <a:extLst>
            <a:ext uri="{FF2B5EF4-FFF2-40B4-BE49-F238E27FC236}">
              <a16:creationId xmlns:a16="http://schemas.microsoft.com/office/drawing/2014/main" id="{D3285F5F-635F-4FBD-B4DB-B4ECAA7ABC1D}"/>
            </a:ext>
          </a:extLst>
        </xdr:cNvPr>
        <xdr:cNvPicPr>
          <a:picLocks noChangeAspect="1"/>
        </xdr:cNvPicPr>
      </xdr:nvPicPr>
      <xdr:blipFill>
        <a:blip xmlns:r="http://schemas.openxmlformats.org/officeDocument/2006/relationships" r:embed="rId3"/>
        <a:stretch>
          <a:fillRect/>
        </a:stretch>
      </xdr:blipFill>
      <xdr:spPr>
        <a:xfrm>
          <a:off x="2519680" y="170369225"/>
          <a:ext cx="3807638" cy="2461260"/>
        </a:xfrm>
        <a:prstGeom prst="rect">
          <a:avLst/>
        </a:prstGeom>
      </xdr:spPr>
    </xdr:pic>
    <xdr:clientData/>
  </xdr:twoCellAnchor>
  <xdr:twoCellAnchor>
    <xdr:from>
      <xdr:col>16</xdr:col>
      <xdr:colOff>246380</xdr:colOff>
      <xdr:row>15</xdr:row>
      <xdr:rowOff>55875</xdr:rowOff>
    </xdr:from>
    <xdr:to>
      <xdr:col>22</xdr:col>
      <xdr:colOff>377650</xdr:colOff>
      <xdr:row>22</xdr:row>
      <xdr:rowOff>250185</xdr:rowOff>
    </xdr:to>
    <xdr:pic>
      <xdr:nvPicPr>
        <xdr:cNvPr id="66" name="図 65">
          <a:extLst>
            <a:ext uri="{FF2B5EF4-FFF2-40B4-BE49-F238E27FC236}">
              <a16:creationId xmlns:a16="http://schemas.microsoft.com/office/drawing/2014/main" id="{F648B95F-4F98-49F8-8756-A241E255BC15}"/>
            </a:ext>
          </a:extLst>
        </xdr:cNvPr>
        <xdr:cNvPicPr>
          <a:picLocks noChangeAspect="1"/>
        </xdr:cNvPicPr>
      </xdr:nvPicPr>
      <xdr:blipFill>
        <a:blip xmlns:r="http://schemas.openxmlformats.org/officeDocument/2006/relationships" r:embed="rId4"/>
        <a:stretch>
          <a:fillRect/>
        </a:stretch>
      </xdr:blipFill>
      <xdr:spPr>
        <a:xfrm>
          <a:off x="8977630" y="170369225"/>
          <a:ext cx="3826970"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246380</xdr:colOff>
      <xdr:row>4</xdr:row>
      <xdr:rowOff>86358</xdr:rowOff>
    </xdr:from>
    <xdr:to>
      <xdr:col>11</xdr:col>
      <xdr:colOff>364978</xdr:colOff>
      <xdr:row>11</xdr:row>
      <xdr:rowOff>286383</xdr:rowOff>
    </xdr:to>
    <xdr:pic>
      <xdr:nvPicPr>
        <xdr:cNvPr id="67" name="図 66">
          <a:extLst>
            <a:ext uri="{FF2B5EF4-FFF2-40B4-BE49-F238E27FC236}">
              <a16:creationId xmlns:a16="http://schemas.microsoft.com/office/drawing/2014/main" id="{DE764C0E-9352-4A2D-B54F-3C0055D03265}"/>
            </a:ext>
          </a:extLst>
        </xdr:cNvPr>
        <xdr:cNvPicPr>
          <a:picLocks noChangeAspect="1"/>
        </xdr:cNvPicPr>
      </xdr:nvPicPr>
      <xdr:blipFill>
        <a:blip xmlns:r="http://schemas.openxmlformats.org/officeDocument/2006/relationships" r:embed="rId1"/>
        <a:stretch>
          <a:fillRect/>
        </a:stretch>
      </xdr:blipFill>
      <xdr:spPr>
        <a:xfrm>
          <a:off x="2519680" y="175854358"/>
          <a:ext cx="3814298" cy="246697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5</xdr:col>
      <xdr:colOff>246380</xdr:colOff>
      <xdr:row>4</xdr:row>
      <xdr:rowOff>95880</xdr:rowOff>
    </xdr:from>
    <xdr:to>
      <xdr:col>11</xdr:col>
      <xdr:colOff>358318</xdr:colOff>
      <xdr:row>11</xdr:row>
      <xdr:rowOff>301620</xdr:rowOff>
    </xdr:to>
    <xdr:pic>
      <xdr:nvPicPr>
        <xdr:cNvPr id="68" name="図 67">
          <a:extLst>
            <a:ext uri="{FF2B5EF4-FFF2-40B4-BE49-F238E27FC236}">
              <a16:creationId xmlns:a16="http://schemas.microsoft.com/office/drawing/2014/main" id="{5E80D47E-09B7-42FD-8FBC-54293946DAD3}"/>
            </a:ext>
          </a:extLst>
        </xdr:cNvPr>
        <xdr:cNvPicPr>
          <a:picLocks noChangeAspect="1"/>
        </xdr:cNvPicPr>
      </xdr:nvPicPr>
      <xdr:blipFill>
        <a:blip xmlns:r="http://schemas.openxmlformats.org/officeDocument/2006/relationships" r:embed="rId1"/>
        <a:stretch>
          <a:fillRect/>
        </a:stretch>
      </xdr:blipFill>
      <xdr:spPr>
        <a:xfrm>
          <a:off x="2519680" y="185058680"/>
          <a:ext cx="3807638" cy="2472690"/>
        </a:xfrm>
        <a:prstGeom prst="rect">
          <a:avLst/>
        </a:prstGeom>
      </xdr:spPr>
    </xdr:pic>
    <xdr:clientData/>
  </xdr:twoCellAnchor>
  <xdr:twoCellAnchor>
    <xdr:from>
      <xdr:col>16</xdr:col>
      <xdr:colOff>246380</xdr:colOff>
      <xdr:row>4</xdr:row>
      <xdr:rowOff>95880</xdr:rowOff>
    </xdr:from>
    <xdr:to>
      <xdr:col>22</xdr:col>
      <xdr:colOff>359960</xdr:colOff>
      <xdr:row>11</xdr:row>
      <xdr:rowOff>301620</xdr:rowOff>
    </xdr:to>
    <xdr:pic>
      <xdr:nvPicPr>
        <xdr:cNvPr id="69" name="図 68">
          <a:extLst>
            <a:ext uri="{FF2B5EF4-FFF2-40B4-BE49-F238E27FC236}">
              <a16:creationId xmlns:a16="http://schemas.microsoft.com/office/drawing/2014/main" id="{4ADACD50-75E5-44DC-9717-7FAA68E6AD7B}"/>
            </a:ext>
          </a:extLst>
        </xdr:cNvPr>
        <xdr:cNvPicPr>
          <a:picLocks noChangeAspect="1"/>
        </xdr:cNvPicPr>
      </xdr:nvPicPr>
      <xdr:blipFill>
        <a:blip xmlns:r="http://schemas.openxmlformats.org/officeDocument/2006/relationships" r:embed="rId1"/>
        <a:stretch>
          <a:fillRect/>
        </a:stretch>
      </xdr:blipFill>
      <xdr:spPr>
        <a:xfrm>
          <a:off x="8977630" y="185058680"/>
          <a:ext cx="3809280" cy="2472690"/>
        </a:xfrm>
        <a:prstGeom prst="rect">
          <a:avLst/>
        </a:prstGeom>
      </xdr:spPr>
    </xdr:pic>
    <xdr:clientData/>
  </xdr:twoCellAnchor>
  <xdr:twoCellAnchor>
    <xdr:from>
      <xdr:col>5</xdr:col>
      <xdr:colOff>246380</xdr:colOff>
      <xdr:row>15</xdr:row>
      <xdr:rowOff>50167</xdr:rowOff>
    </xdr:from>
    <xdr:to>
      <xdr:col>11</xdr:col>
      <xdr:colOff>358318</xdr:colOff>
      <xdr:row>22</xdr:row>
      <xdr:rowOff>267337</xdr:rowOff>
    </xdr:to>
    <xdr:pic>
      <xdr:nvPicPr>
        <xdr:cNvPr id="70" name="図 69">
          <a:extLst>
            <a:ext uri="{FF2B5EF4-FFF2-40B4-BE49-F238E27FC236}">
              <a16:creationId xmlns:a16="http://schemas.microsoft.com/office/drawing/2014/main" id="{E61A7734-0D16-4E1B-BDF2-F9E8B3742472}"/>
            </a:ext>
          </a:extLst>
        </xdr:cNvPr>
        <xdr:cNvPicPr>
          <a:picLocks noChangeAspect="1"/>
        </xdr:cNvPicPr>
      </xdr:nvPicPr>
      <xdr:blipFill>
        <a:blip xmlns:r="http://schemas.openxmlformats.org/officeDocument/2006/relationships" r:embed="rId2"/>
        <a:stretch>
          <a:fillRect/>
        </a:stretch>
      </xdr:blipFill>
      <xdr:spPr>
        <a:xfrm>
          <a:off x="2519680" y="188753117"/>
          <a:ext cx="3807638" cy="2484120"/>
        </a:xfrm>
        <a:prstGeom prst="rect">
          <a:avLst/>
        </a:prstGeom>
      </xdr:spPr>
    </xdr:pic>
    <xdr:clientData/>
  </xdr:twoCellAnchor>
  <xdr:twoCellAnchor>
    <xdr:from>
      <xdr:col>16</xdr:col>
      <xdr:colOff>246380</xdr:colOff>
      <xdr:row>15</xdr:row>
      <xdr:rowOff>50167</xdr:rowOff>
    </xdr:from>
    <xdr:to>
      <xdr:col>22</xdr:col>
      <xdr:colOff>359960</xdr:colOff>
      <xdr:row>22</xdr:row>
      <xdr:rowOff>267337</xdr:rowOff>
    </xdr:to>
    <xdr:pic>
      <xdr:nvPicPr>
        <xdr:cNvPr id="71" name="図 70">
          <a:extLst>
            <a:ext uri="{FF2B5EF4-FFF2-40B4-BE49-F238E27FC236}">
              <a16:creationId xmlns:a16="http://schemas.microsoft.com/office/drawing/2014/main" id="{CBE4AD71-A1FF-4C32-BDD2-C9D9EA075C9B}"/>
            </a:ext>
          </a:extLst>
        </xdr:cNvPr>
        <xdr:cNvPicPr>
          <a:picLocks noChangeAspect="1"/>
        </xdr:cNvPicPr>
      </xdr:nvPicPr>
      <xdr:blipFill>
        <a:blip xmlns:r="http://schemas.openxmlformats.org/officeDocument/2006/relationships" r:embed="rId1"/>
        <a:stretch>
          <a:fillRect/>
        </a:stretch>
      </xdr:blipFill>
      <xdr:spPr>
        <a:xfrm>
          <a:off x="8977630" y="188753117"/>
          <a:ext cx="3809280" cy="248412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246380</xdr:colOff>
      <xdr:row>4</xdr:row>
      <xdr:rowOff>74935</xdr:rowOff>
    </xdr:from>
    <xdr:to>
      <xdr:col>11</xdr:col>
      <xdr:colOff>364590</xdr:colOff>
      <xdr:row>11</xdr:row>
      <xdr:rowOff>284485</xdr:rowOff>
    </xdr:to>
    <xdr:pic>
      <xdr:nvPicPr>
        <xdr:cNvPr id="72" name="図 71">
          <a:extLst>
            <a:ext uri="{FF2B5EF4-FFF2-40B4-BE49-F238E27FC236}">
              <a16:creationId xmlns:a16="http://schemas.microsoft.com/office/drawing/2014/main" id="{765A606C-6181-4A81-ADB0-369F47518A9A}"/>
            </a:ext>
          </a:extLst>
        </xdr:cNvPr>
        <xdr:cNvPicPr>
          <a:picLocks noChangeAspect="1"/>
        </xdr:cNvPicPr>
      </xdr:nvPicPr>
      <xdr:blipFill>
        <a:blip xmlns:r="http://schemas.openxmlformats.org/officeDocument/2006/relationships" r:embed="rId1"/>
        <a:stretch>
          <a:fillRect/>
        </a:stretch>
      </xdr:blipFill>
      <xdr:spPr>
        <a:xfrm>
          <a:off x="2519680" y="194232535"/>
          <a:ext cx="3813910" cy="2476500"/>
        </a:xfrm>
        <a:prstGeom prst="rect">
          <a:avLst/>
        </a:prstGeom>
      </xdr:spPr>
    </xdr:pic>
    <xdr:clientData/>
  </xdr:twoCellAnchor>
  <xdr:twoCellAnchor>
    <xdr:from>
      <xdr:col>16</xdr:col>
      <xdr:colOff>246380</xdr:colOff>
      <xdr:row>4</xdr:row>
      <xdr:rowOff>74935</xdr:rowOff>
    </xdr:from>
    <xdr:to>
      <xdr:col>22</xdr:col>
      <xdr:colOff>377504</xdr:colOff>
      <xdr:row>11</xdr:row>
      <xdr:rowOff>284485</xdr:rowOff>
    </xdr:to>
    <xdr:pic>
      <xdr:nvPicPr>
        <xdr:cNvPr id="73" name="図 72">
          <a:extLst>
            <a:ext uri="{FF2B5EF4-FFF2-40B4-BE49-F238E27FC236}">
              <a16:creationId xmlns:a16="http://schemas.microsoft.com/office/drawing/2014/main" id="{107FD35E-77F8-4B35-94A6-7205E21D3262}"/>
            </a:ext>
          </a:extLst>
        </xdr:cNvPr>
        <xdr:cNvPicPr>
          <a:picLocks noChangeAspect="1"/>
        </xdr:cNvPicPr>
      </xdr:nvPicPr>
      <xdr:blipFill>
        <a:blip xmlns:r="http://schemas.openxmlformats.org/officeDocument/2006/relationships" r:embed="rId2"/>
        <a:stretch>
          <a:fillRect/>
        </a:stretch>
      </xdr:blipFill>
      <xdr:spPr>
        <a:xfrm>
          <a:off x="8977630" y="194232535"/>
          <a:ext cx="3826824" cy="2476500"/>
        </a:xfrm>
        <a:prstGeom prst="rect">
          <a:avLst/>
        </a:prstGeom>
      </xdr:spPr>
    </xdr:pic>
    <xdr:clientData/>
  </xdr:twoCellAnchor>
  <xdr:twoCellAnchor>
    <xdr:from>
      <xdr:col>5</xdr:col>
      <xdr:colOff>246380</xdr:colOff>
      <xdr:row>15</xdr:row>
      <xdr:rowOff>40640</xdr:rowOff>
    </xdr:from>
    <xdr:to>
      <xdr:col>11</xdr:col>
      <xdr:colOff>359499</xdr:colOff>
      <xdr:row>22</xdr:row>
      <xdr:rowOff>250190</xdr:rowOff>
    </xdr:to>
    <xdr:pic>
      <xdr:nvPicPr>
        <xdr:cNvPr id="74" name="図 73">
          <a:extLst>
            <a:ext uri="{FF2B5EF4-FFF2-40B4-BE49-F238E27FC236}">
              <a16:creationId xmlns:a16="http://schemas.microsoft.com/office/drawing/2014/main" id="{488B27FA-517C-42F8-993D-93950ABAD539}"/>
            </a:ext>
          </a:extLst>
        </xdr:cNvPr>
        <xdr:cNvPicPr>
          <a:picLocks noChangeAspect="1"/>
        </xdr:cNvPicPr>
      </xdr:nvPicPr>
      <xdr:blipFill>
        <a:blip xmlns:r="http://schemas.openxmlformats.org/officeDocument/2006/relationships" r:embed="rId3"/>
        <a:stretch>
          <a:fillRect/>
        </a:stretch>
      </xdr:blipFill>
      <xdr:spPr>
        <a:xfrm>
          <a:off x="2519680" y="197938390"/>
          <a:ext cx="3808819" cy="2476500"/>
        </a:xfrm>
        <a:prstGeom prst="rect">
          <a:avLst/>
        </a:prstGeom>
      </xdr:spPr>
    </xdr:pic>
    <xdr:clientData/>
  </xdr:twoCellAnchor>
  <xdr:twoCellAnchor>
    <xdr:from>
      <xdr:col>16</xdr:col>
      <xdr:colOff>246380</xdr:colOff>
      <xdr:row>15</xdr:row>
      <xdr:rowOff>40640</xdr:rowOff>
    </xdr:from>
    <xdr:to>
      <xdr:col>22</xdr:col>
      <xdr:colOff>377504</xdr:colOff>
      <xdr:row>22</xdr:row>
      <xdr:rowOff>250190</xdr:rowOff>
    </xdr:to>
    <xdr:pic>
      <xdr:nvPicPr>
        <xdr:cNvPr id="75" name="図 74">
          <a:extLst>
            <a:ext uri="{FF2B5EF4-FFF2-40B4-BE49-F238E27FC236}">
              <a16:creationId xmlns:a16="http://schemas.microsoft.com/office/drawing/2014/main" id="{8EE2ADEB-910C-4FC0-A97C-8522C31B492E}"/>
            </a:ext>
          </a:extLst>
        </xdr:cNvPr>
        <xdr:cNvPicPr>
          <a:picLocks noChangeAspect="1"/>
        </xdr:cNvPicPr>
      </xdr:nvPicPr>
      <xdr:blipFill>
        <a:blip xmlns:r="http://schemas.openxmlformats.org/officeDocument/2006/relationships" r:embed="rId4"/>
        <a:stretch>
          <a:fillRect/>
        </a:stretch>
      </xdr:blipFill>
      <xdr:spPr>
        <a:xfrm>
          <a:off x="8977630" y="197938390"/>
          <a:ext cx="3826824" cy="24765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5</xdr:col>
      <xdr:colOff>246380</xdr:colOff>
      <xdr:row>4</xdr:row>
      <xdr:rowOff>92077</xdr:rowOff>
    </xdr:from>
    <xdr:to>
      <xdr:col>11</xdr:col>
      <xdr:colOff>363168</xdr:colOff>
      <xdr:row>11</xdr:row>
      <xdr:rowOff>284482</xdr:rowOff>
    </xdr:to>
    <xdr:pic>
      <xdr:nvPicPr>
        <xdr:cNvPr id="76" name="図 75">
          <a:extLst>
            <a:ext uri="{FF2B5EF4-FFF2-40B4-BE49-F238E27FC236}">
              <a16:creationId xmlns:a16="http://schemas.microsoft.com/office/drawing/2014/main" id="{CD95BE1E-4F93-4EF3-B3A3-EA89233B071C}"/>
            </a:ext>
          </a:extLst>
        </xdr:cNvPr>
        <xdr:cNvPicPr>
          <a:picLocks noChangeAspect="1"/>
        </xdr:cNvPicPr>
      </xdr:nvPicPr>
      <xdr:blipFill>
        <a:blip xmlns:r="http://schemas.openxmlformats.org/officeDocument/2006/relationships" r:embed="rId1"/>
        <a:stretch>
          <a:fillRect/>
        </a:stretch>
      </xdr:blipFill>
      <xdr:spPr>
        <a:xfrm>
          <a:off x="2519680" y="203444477"/>
          <a:ext cx="3812488" cy="2459355"/>
        </a:xfrm>
        <a:prstGeom prst="rect">
          <a:avLst/>
        </a:prstGeom>
      </xdr:spPr>
    </xdr:pic>
    <xdr:clientData/>
  </xdr:twoCellAnchor>
  <xdr:twoCellAnchor>
    <xdr:from>
      <xdr:col>16</xdr:col>
      <xdr:colOff>246380</xdr:colOff>
      <xdr:row>4</xdr:row>
      <xdr:rowOff>92077</xdr:rowOff>
    </xdr:from>
    <xdr:to>
      <xdr:col>22</xdr:col>
      <xdr:colOff>360845</xdr:colOff>
      <xdr:row>11</xdr:row>
      <xdr:rowOff>284482</xdr:rowOff>
    </xdr:to>
    <xdr:pic>
      <xdr:nvPicPr>
        <xdr:cNvPr id="77" name="図 76">
          <a:extLst>
            <a:ext uri="{FF2B5EF4-FFF2-40B4-BE49-F238E27FC236}">
              <a16:creationId xmlns:a16="http://schemas.microsoft.com/office/drawing/2014/main" id="{81AEA781-5DB8-4B07-B833-FD12039EDB3F}"/>
            </a:ext>
          </a:extLst>
        </xdr:cNvPr>
        <xdr:cNvPicPr>
          <a:picLocks noChangeAspect="1"/>
        </xdr:cNvPicPr>
      </xdr:nvPicPr>
      <xdr:blipFill>
        <a:blip xmlns:r="http://schemas.openxmlformats.org/officeDocument/2006/relationships" r:embed="rId2"/>
        <a:stretch>
          <a:fillRect/>
        </a:stretch>
      </xdr:blipFill>
      <xdr:spPr>
        <a:xfrm>
          <a:off x="8977630" y="203444477"/>
          <a:ext cx="3810165" cy="2459355"/>
        </a:xfrm>
        <a:prstGeom prst="rect">
          <a:avLst/>
        </a:prstGeom>
      </xdr:spPr>
    </xdr:pic>
    <xdr:clientData/>
  </xdr:twoCellAnchor>
  <xdr:twoCellAnchor>
    <xdr:from>
      <xdr:col>5</xdr:col>
      <xdr:colOff>246380</xdr:colOff>
      <xdr:row>15</xdr:row>
      <xdr:rowOff>57783</xdr:rowOff>
    </xdr:from>
    <xdr:to>
      <xdr:col>11</xdr:col>
      <xdr:colOff>365463</xdr:colOff>
      <xdr:row>22</xdr:row>
      <xdr:rowOff>282573</xdr:rowOff>
    </xdr:to>
    <xdr:pic>
      <xdr:nvPicPr>
        <xdr:cNvPr id="78" name="図 77">
          <a:extLst>
            <a:ext uri="{FF2B5EF4-FFF2-40B4-BE49-F238E27FC236}">
              <a16:creationId xmlns:a16="http://schemas.microsoft.com/office/drawing/2014/main" id="{004DD48F-3972-4119-9085-3982B0B369A6}"/>
            </a:ext>
          </a:extLst>
        </xdr:cNvPr>
        <xdr:cNvPicPr>
          <a:picLocks noChangeAspect="1"/>
        </xdr:cNvPicPr>
      </xdr:nvPicPr>
      <xdr:blipFill>
        <a:blip xmlns:r="http://schemas.openxmlformats.org/officeDocument/2006/relationships" r:embed="rId3"/>
        <a:stretch>
          <a:fillRect/>
        </a:stretch>
      </xdr:blipFill>
      <xdr:spPr>
        <a:xfrm>
          <a:off x="2519680" y="207150333"/>
          <a:ext cx="3814783" cy="2491740"/>
        </a:xfrm>
        <a:prstGeom prst="rect">
          <a:avLst/>
        </a:prstGeom>
      </xdr:spPr>
    </xdr:pic>
    <xdr:clientData/>
  </xdr:twoCellAnchor>
  <xdr:twoCellAnchor>
    <xdr:from>
      <xdr:col>16</xdr:col>
      <xdr:colOff>246380</xdr:colOff>
      <xdr:row>15</xdr:row>
      <xdr:rowOff>57783</xdr:rowOff>
    </xdr:from>
    <xdr:to>
      <xdr:col>22</xdr:col>
      <xdr:colOff>377650</xdr:colOff>
      <xdr:row>22</xdr:row>
      <xdr:rowOff>282573</xdr:rowOff>
    </xdr:to>
    <xdr:pic>
      <xdr:nvPicPr>
        <xdr:cNvPr id="79" name="図 78">
          <a:extLst>
            <a:ext uri="{FF2B5EF4-FFF2-40B4-BE49-F238E27FC236}">
              <a16:creationId xmlns:a16="http://schemas.microsoft.com/office/drawing/2014/main" id="{B4D0270F-755E-42D2-B8F0-C4ED95C8C6C4}"/>
            </a:ext>
          </a:extLst>
        </xdr:cNvPr>
        <xdr:cNvPicPr>
          <a:picLocks noChangeAspect="1"/>
        </xdr:cNvPicPr>
      </xdr:nvPicPr>
      <xdr:blipFill>
        <a:blip xmlns:r="http://schemas.openxmlformats.org/officeDocument/2006/relationships" r:embed="rId4"/>
        <a:stretch>
          <a:fillRect/>
        </a:stretch>
      </xdr:blipFill>
      <xdr:spPr>
        <a:xfrm>
          <a:off x="8977630" y="207150333"/>
          <a:ext cx="3826970" cy="249174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5</xdr:col>
      <xdr:colOff>246380</xdr:colOff>
      <xdr:row>4</xdr:row>
      <xdr:rowOff>82550</xdr:rowOff>
    </xdr:from>
    <xdr:to>
      <xdr:col>11</xdr:col>
      <xdr:colOff>360055</xdr:colOff>
      <xdr:row>11</xdr:row>
      <xdr:rowOff>286385</xdr:rowOff>
    </xdr:to>
    <xdr:pic>
      <xdr:nvPicPr>
        <xdr:cNvPr id="80" name="図 79">
          <a:extLst>
            <a:ext uri="{FF2B5EF4-FFF2-40B4-BE49-F238E27FC236}">
              <a16:creationId xmlns:a16="http://schemas.microsoft.com/office/drawing/2014/main" id="{80B55048-785B-4D9F-ABA4-C4A47BFB6EAC}"/>
            </a:ext>
          </a:extLst>
        </xdr:cNvPr>
        <xdr:cNvPicPr>
          <a:picLocks noChangeAspect="1"/>
        </xdr:cNvPicPr>
      </xdr:nvPicPr>
      <xdr:blipFill>
        <a:blip xmlns:r="http://schemas.openxmlformats.org/officeDocument/2006/relationships" r:embed="rId1"/>
        <a:stretch>
          <a:fillRect/>
        </a:stretch>
      </xdr:blipFill>
      <xdr:spPr>
        <a:xfrm>
          <a:off x="2519680" y="212629750"/>
          <a:ext cx="3809375" cy="247078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5</xdr:col>
      <xdr:colOff>246380</xdr:colOff>
      <xdr:row>4</xdr:row>
      <xdr:rowOff>73035</xdr:rowOff>
    </xdr:from>
    <xdr:to>
      <xdr:col>11</xdr:col>
      <xdr:colOff>358254</xdr:colOff>
      <xdr:row>11</xdr:row>
      <xdr:rowOff>288300</xdr:rowOff>
    </xdr:to>
    <xdr:pic>
      <xdr:nvPicPr>
        <xdr:cNvPr id="81" name="図 80">
          <a:extLst>
            <a:ext uri="{FF2B5EF4-FFF2-40B4-BE49-F238E27FC236}">
              <a16:creationId xmlns:a16="http://schemas.microsoft.com/office/drawing/2014/main" id="{8A5AC2C3-2A11-43B0-802E-388B8CBE264F}"/>
            </a:ext>
          </a:extLst>
        </xdr:cNvPr>
        <xdr:cNvPicPr>
          <a:picLocks noChangeAspect="1"/>
        </xdr:cNvPicPr>
      </xdr:nvPicPr>
      <xdr:blipFill>
        <a:blip xmlns:r="http://schemas.openxmlformats.org/officeDocument/2006/relationships" r:embed="rId1"/>
        <a:stretch>
          <a:fillRect/>
        </a:stretch>
      </xdr:blipFill>
      <xdr:spPr>
        <a:xfrm>
          <a:off x="2519680" y="221815035"/>
          <a:ext cx="3807574" cy="2482215"/>
        </a:xfrm>
        <a:prstGeom prst="rect">
          <a:avLst/>
        </a:prstGeom>
      </xdr:spPr>
    </xdr:pic>
    <xdr:clientData/>
  </xdr:twoCellAnchor>
  <xdr:twoCellAnchor>
    <xdr:from>
      <xdr:col>16</xdr:col>
      <xdr:colOff>246380</xdr:colOff>
      <xdr:row>4</xdr:row>
      <xdr:rowOff>73035</xdr:rowOff>
    </xdr:from>
    <xdr:to>
      <xdr:col>22</xdr:col>
      <xdr:colOff>361178</xdr:colOff>
      <xdr:row>11</xdr:row>
      <xdr:rowOff>288300</xdr:rowOff>
    </xdr:to>
    <xdr:pic>
      <xdr:nvPicPr>
        <xdr:cNvPr id="82" name="図 81">
          <a:extLst>
            <a:ext uri="{FF2B5EF4-FFF2-40B4-BE49-F238E27FC236}">
              <a16:creationId xmlns:a16="http://schemas.microsoft.com/office/drawing/2014/main" id="{B312BCD9-0BC0-4388-BBF8-7E123B9CEA3C}"/>
            </a:ext>
          </a:extLst>
        </xdr:cNvPr>
        <xdr:cNvPicPr>
          <a:picLocks noChangeAspect="1"/>
        </xdr:cNvPicPr>
      </xdr:nvPicPr>
      <xdr:blipFill>
        <a:blip xmlns:r="http://schemas.openxmlformats.org/officeDocument/2006/relationships" r:embed="rId2"/>
        <a:stretch>
          <a:fillRect/>
        </a:stretch>
      </xdr:blipFill>
      <xdr:spPr>
        <a:xfrm>
          <a:off x="8977630" y="221815035"/>
          <a:ext cx="3810498" cy="2482215"/>
        </a:xfrm>
        <a:prstGeom prst="rect">
          <a:avLst/>
        </a:prstGeom>
      </xdr:spPr>
    </xdr:pic>
    <xdr:clientData/>
  </xdr:twoCellAnchor>
  <xdr:twoCellAnchor>
    <xdr:from>
      <xdr:col>5</xdr:col>
      <xdr:colOff>246380</xdr:colOff>
      <xdr:row>15</xdr:row>
      <xdr:rowOff>36835</xdr:rowOff>
    </xdr:from>
    <xdr:to>
      <xdr:col>11</xdr:col>
      <xdr:colOff>364910</xdr:colOff>
      <xdr:row>22</xdr:row>
      <xdr:rowOff>248290</xdr:rowOff>
    </xdr:to>
    <xdr:pic>
      <xdr:nvPicPr>
        <xdr:cNvPr id="83" name="図 82">
          <a:extLst>
            <a:ext uri="{FF2B5EF4-FFF2-40B4-BE49-F238E27FC236}">
              <a16:creationId xmlns:a16="http://schemas.microsoft.com/office/drawing/2014/main" id="{C94E056D-F93D-4496-BFBE-93C2A08C906A}"/>
            </a:ext>
          </a:extLst>
        </xdr:cNvPr>
        <xdr:cNvPicPr>
          <a:picLocks noChangeAspect="1"/>
        </xdr:cNvPicPr>
      </xdr:nvPicPr>
      <xdr:blipFill>
        <a:blip xmlns:r="http://schemas.openxmlformats.org/officeDocument/2006/relationships" r:embed="rId3"/>
        <a:stretch>
          <a:fillRect/>
        </a:stretch>
      </xdr:blipFill>
      <xdr:spPr>
        <a:xfrm>
          <a:off x="2519680" y="225518985"/>
          <a:ext cx="3814230" cy="2478405"/>
        </a:xfrm>
        <a:prstGeom prst="rect">
          <a:avLst/>
        </a:prstGeom>
      </xdr:spPr>
    </xdr:pic>
    <xdr:clientData/>
  </xdr:twoCellAnchor>
  <xdr:twoCellAnchor>
    <xdr:from>
      <xdr:col>16</xdr:col>
      <xdr:colOff>246380</xdr:colOff>
      <xdr:row>15</xdr:row>
      <xdr:rowOff>36835</xdr:rowOff>
    </xdr:from>
    <xdr:to>
      <xdr:col>22</xdr:col>
      <xdr:colOff>364491</xdr:colOff>
      <xdr:row>22</xdr:row>
      <xdr:rowOff>248290</xdr:rowOff>
    </xdr:to>
    <xdr:pic>
      <xdr:nvPicPr>
        <xdr:cNvPr id="84" name="図 83">
          <a:extLst>
            <a:ext uri="{FF2B5EF4-FFF2-40B4-BE49-F238E27FC236}">
              <a16:creationId xmlns:a16="http://schemas.microsoft.com/office/drawing/2014/main" id="{1A6F1853-ED70-459D-A9FC-182A99D011EE}"/>
            </a:ext>
          </a:extLst>
        </xdr:cNvPr>
        <xdr:cNvPicPr>
          <a:picLocks noChangeAspect="1"/>
        </xdr:cNvPicPr>
      </xdr:nvPicPr>
      <xdr:blipFill>
        <a:blip xmlns:r="http://schemas.openxmlformats.org/officeDocument/2006/relationships" r:embed="rId3"/>
        <a:stretch>
          <a:fillRect/>
        </a:stretch>
      </xdr:blipFill>
      <xdr:spPr>
        <a:xfrm>
          <a:off x="8977630" y="225518985"/>
          <a:ext cx="3813811" cy="247840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5</xdr:col>
      <xdr:colOff>246380</xdr:colOff>
      <xdr:row>4</xdr:row>
      <xdr:rowOff>95880</xdr:rowOff>
    </xdr:from>
    <xdr:to>
      <xdr:col>11</xdr:col>
      <xdr:colOff>361248</xdr:colOff>
      <xdr:row>11</xdr:row>
      <xdr:rowOff>305430</xdr:rowOff>
    </xdr:to>
    <xdr:pic>
      <xdr:nvPicPr>
        <xdr:cNvPr id="85" name="図 84">
          <a:extLst>
            <a:ext uri="{FF2B5EF4-FFF2-40B4-BE49-F238E27FC236}">
              <a16:creationId xmlns:a16="http://schemas.microsoft.com/office/drawing/2014/main" id="{A2B3734B-D96A-42A8-AD29-14C725246B8F}"/>
            </a:ext>
          </a:extLst>
        </xdr:cNvPr>
        <xdr:cNvPicPr>
          <a:picLocks noChangeAspect="1"/>
        </xdr:cNvPicPr>
      </xdr:nvPicPr>
      <xdr:blipFill>
        <a:blip xmlns:r="http://schemas.openxmlformats.org/officeDocument/2006/relationships" r:embed="rId1"/>
        <a:stretch>
          <a:fillRect/>
        </a:stretch>
      </xdr:blipFill>
      <xdr:spPr>
        <a:xfrm>
          <a:off x="2519680" y="231032680"/>
          <a:ext cx="3810568" cy="2476500"/>
        </a:xfrm>
        <a:prstGeom prst="rect">
          <a:avLst/>
        </a:prstGeom>
      </xdr:spPr>
    </xdr:pic>
    <xdr:clientData/>
  </xdr:twoCellAnchor>
  <xdr:twoCellAnchor>
    <xdr:from>
      <xdr:col>16</xdr:col>
      <xdr:colOff>246380</xdr:colOff>
      <xdr:row>4</xdr:row>
      <xdr:rowOff>95880</xdr:rowOff>
    </xdr:from>
    <xdr:to>
      <xdr:col>22</xdr:col>
      <xdr:colOff>383683</xdr:colOff>
      <xdr:row>11</xdr:row>
      <xdr:rowOff>305430</xdr:rowOff>
    </xdr:to>
    <xdr:pic>
      <xdr:nvPicPr>
        <xdr:cNvPr id="86" name="図 85">
          <a:extLst>
            <a:ext uri="{FF2B5EF4-FFF2-40B4-BE49-F238E27FC236}">
              <a16:creationId xmlns:a16="http://schemas.microsoft.com/office/drawing/2014/main" id="{E9BC0BD8-AA5B-4CC6-B65A-853904F8B523}"/>
            </a:ext>
          </a:extLst>
        </xdr:cNvPr>
        <xdr:cNvPicPr>
          <a:picLocks noChangeAspect="1"/>
        </xdr:cNvPicPr>
      </xdr:nvPicPr>
      <xdr:blipFill>
        <a:blip xmlns:r="http://schemas.openxmlformats.org/officeDocument/2006/relationships" r:embed="rId2"/>
        <a:stretch>
          <a:fillRect/>
        </a:stretch>
      </xdr:blipFill>
      <xdr:spPr>
        <a:xfrm>
          <a:off x="8977630" y="231032680"/>
          <a:ext cx="3833003" cy="2476500"/>
        </a:xfrm>
        <a:prstGeom prst="rect">
          <a:avLst/>
        </a:prstGeom>
      </xdr:spPr>
    </xdr:pic>
    <xdr:clientData/>
  </xdr:twoCellAnchor>
  <xdr:twoCellAnchor>
    <xdr:from>
      <xdr:col>5</xdr:col>
      <xdr:colOff>246380</xdr:colOff>
      <xdr:row>15</xdr:row>
      <xdr:rowOff>46345</xdr:rowOff>
    </xdr:from>
    <xdr:to>
      <xdr:col>11</xdr:col>
      <xdr:colOff>364910</xdr:colOff>
      <xdr:row>22</xdr:row>
      <xdr:rowOff>263515</xdr:rowOff>
    </xdr:to>
    <xdr:pic>
      <xdr:nvPicPr>
        <xdr:cNvPr id="87" name="図 86">
          <a:extLst>
            <a:ext uri="{FF2B5EF4-FFF2-40B4-BE49-F238E27FC236}">
              <a16:creationId xmlns:a16="http://schemas.microsoft.com/office/drawing/2014/main" id="{2852E683-B1E7-4B11-864C-017AA0A19E5F}"/>
            </a:ext>
          </a:extLst>
        </xdr:cNvPr>
        <xdr:cNvPicPr>
          <a:picLocks noChangeAspect="1"/>
        </xdr:cNvPicPr>
      </xdr:nvPicPr>
      <xdr:blipFill>
        <a:blip xmlns:r="http://schemas.openxmlformats.org/officeDocument/2006/relationships" r:embed="rId2"/>
        <a:stretch>
          <a:fillRect/>
        </a:stretch>
      </xdr:blipFill>
      <xdr:spPr>
        <a:xfrm>
          <a:off x="2519680" y="234723295"/>
          <a:ext cx="3814230" cy="248412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5</xdr:col>
      <xdr:colOff>246380</xdr:colOff>
      <xdr:row>4</xdr:row>
      <xdr:rowOff>92080</xdr:rowOff>
    </xdr:from>
    <xdr:to>
      <xdr:col>11</xdr:col>
      <xdr:colOff>364910</xdr:colOff>
      <xdr:row>12</xdr:row>
      <xdr:rowOff>640</xdr:rowOff>
    </xdr:to>
    <xdr:pic>
      <xdr:nvPicPr>
        <xdr:cNvPr id="88" name="図 87">
          <a:extLst>
            <a:ext uri="{FF2B5EF4-FFF2-40B4-BE49-F238E27FC236}">
              <a16:creationId xmlns:a16="http://schemas.microsoft.com/office/drawing/2014/main" id="{156129FE-5816-4AF3-B260-62E96EF0991C}"/>
            </a:ext>
          </a:extLst>
        </xdr:cNvPr>
        <xdr:cNvPicPr>
          <a:picLocks noChangeAspect="1"/>
        </xdr:cNvPicPr>
      </xdr:nvPicPr>
      <xdr:blipFill>
        <a:blip xmlns:r="http://schemas.openxmlformats.org/officeDocument/2006/relationships" r:embed="rId1"/>
        <a:stretch>
          <a:fillRect/>
        </a:stretch>
      </xdr:blipFill>
      <xdr:spPr>
        <a:xfrm>
          <a:off x="2519680" y="240223680"/>
          <a:ext cx="3814230" cy="2499360"/>
        </a:xfrm>
        <a:prstGeom prst="rect">
          <a:avLst/>
        </a:prstGeom>
      </xdr:spPr>
    </xdr:pic>
    <xdr:clientData/>
  </xdr:twoCellAnchor>
  <xdr:twoCellAnchor>
    <xdr:from>
      <xdr:col>16</xdr:col>
      <xdr:colOff>246380</xdr:colOff>
      <xdr:row>4</xdr:row>
      <xdr:rowOff>92080</xdr:rowOff>
    </xdr:from>
    <xdr:to>
      <xdr:col>22</xdr:col>
      <xdr:colOff>377650</xdr:colOff>
      <xdr:row>12</xdr:row>
      <xdr:rowOff>640</xdr:rowOff>
    </xdr:to>
    <xdr:pic>
      <xdr:nvPicPr>
        <xdr:cNvPr id="89" name="図 88">
          <a:extLst>
            <a:ext uri="{FF2B5EF4-FFF2-40B4-BE49-F238E27FC236}">
              <a16:creationId xmlns:a16="http://schemas.microsoft.com/office/drawing/2014/main" id="{62C31904-322D-4E90-81C2-4FB482DE6156}"/>
            </a:ext>
          </a:extLst>
        </xdr:cNvPr>
        <xdr:cNvPicPr>
          <a:picLocks noChangeAspect="1"/>
        </xdr:cNvPicPr>
      </xdr:nvPicPr>
      <xdr:blipFill>
        <a:blip xmlns:r="http://schemas.openxmlformats.org/officeDocument/2006/relationships" r:embed="rId2"/>
        <a:stretch>
          <a:fillRect/>
        </a:stretch>
      </xdr:blipFill>
      <xdr:spPr>
        <a:xfrm>
          <a:off x="8977630" y="240223680"/>
          <a:ext cx="3826970" cy="2499360"/>
        </a:xfrm>
        <a:prstGeom prst="rect">
          <a:avLst/>
        </a:prstGeom>
      </xdr:spPr>
    </xdr:pic>
    <xdr:clientData/>
  </xdr:twoCellAnchor>
  <xdr:twoCellAnchor>
    <xdr:from>
      <xdr:col>5</xdr:col>
      <xdr:colOff>246380</xdr:colOff>
      <xdr:row>15</xdr:row>
      <xdr:rowOff>50165</xdr:rowOff>
    </xdr:from>
    <xdr:to>
      <xdr:col>11</xdr:col>
      <xdr:colOff>361248</xdr:colOff>
      <xdr:row>22</xdr:row>
      <xdr:rowOff>250190</xdr:rowOff>
    </xdr:to>
    <xdr:pic>
      <xdr:nvPicPr>
        <xdr:cNvPr id="90" name="図 89">
          <a:extLst>
            <a:ext uri="{FF2B5EF4-FFF2-40B4-BE49-F238E27FC236}">
              <a16:creationId xmlns:a16="http://schemas.microsoft.com/office/drawing/2014/main" id="{0C4DE50C-EECE-4B5A-ABA4-4DAEAD17D357}"/>
            </a:ext>
          </a:extLst>
        </xdr:cNvPr>
        <xdr:cNvPicPr>
          <a:picLocks noChangeAspect="1"/>
        </xdr:cNvPicPr>
      </xdr:nvPicPr>
      <xdr:blipFill>
        <a:blip xmlns:r="http://schemas.openxmlformats.org/officeDocument/2006/relationships" r:embed="rId3"/>
        <a:stretch>
          <a:fillRect/>
        </a:stretch>
      </xdr:blipFill>
      <xdr:spPr>
        <a:xfrm>
          <a:off x="2519680" y="243921915"/>
          <a:ext cx="3810568" cy="2466975"/>
        </a:xfrm>
        <a:prstGeom prst="rect">
          <a:avLst/>
        </a:prstGeom>
      </xdr:spPr>
    </xdr:pic>
    <xdr:clientData/>
  </xdr:twoCellAnchor>
  <xdr:twoCellAnchor>
    <xdr:from>
      <xdr:col>16</xdr:col>
      <xdr:colOff>246380</xdr:colOff>
      <xdr:row>15</xdr:row>
      <xdr:rowOff>50165</xdr:rowOff>
    </xdr:from>
    <xdr:to>
      <xdr:col>22</xdr:col>
      <xdr:colOff>377650</xdr:colOff>
      <xdr:row>22</xdr:row>
      <xdr:rowOff>250190</xdr:rowOff>
    </xdr:to>
    <xdr:pic>
      <xdr:nvPicPr>
        <xdr:cNvPr id="91" name="図 90">
          <a:extLst>
            <a:ext uri="{FF2B5EF4-FFF2-40B4-BE49-F238E27FC236}">
              <a16:creationId xmlns:a16="http://schemas.microsoft.com/office/drawing/2014/main" id="{EC17CDA4-0C63-43EA-8D8E-29C2CEBEBA0D}"/>
            </a:ext>
          </a:extLst>
        </xdr:cNvPr>
        <xdr:cNvPicPr>
          <a:picLocks noChangeAspect="1"/>
        </xdr:cNvPicPr>
      </xdr:nvPicPr>
      <xdr:blipFill>
        <a:blip xmlns:r="http://schemas.openxmlformats.org/officeDocument/2006/relationships" r:embed="rId4"/>
        <a:stretch>
          <a:fillRect/>
        </a:stretch>
      </xdr:blipFill>
      <xdr:spPr>
        <a:xfrm>
          <a:off x="8977630" y="243921915"/>
          <a:ext cx="3826970" cy="246697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5</xdr:col>
      <xdr:colOff>246380</xdr:colOff>
      <xdr:row>4</xdr:row>
      <xdr:rowOff>82540</xdr:rowOff>
    </xdr:from>
    <xdr:to>
      <xdr:col>11</xdr:col>
      <xdr:colOff>364590</xdr:colOff>
      <xdr:row>11</xdr:row>
      <xdr:rowOff>288280</xdr:rowOff>
    </xdr:to>
    <xdr:pic>
      <xdr:nvPicPr>
        <xdr:cNvPr id="92" name="図 91">
          <a:extLst>
            <a:ext uri="{FF2B5EF4-FFF2-40B4-BE49-F238E27FC236}">
              <a16:creationId xmlns:a16="http://schemas.microsoft.com/office/drawing/2014/main" id="{AC18DCBE-824A-40E1-A6E4-AD6EDF001B0C}"/>
            </a:ext>
          </a:extLst>
        </xdr:cNvPr>
        <xdr:cNvPicPr>
          <a:picLocks noChangeAspect="1"/>
        </xdr:cNvPicPr>
      </xdr:nvPicPr>
      <xdr:blipFill>
        <a:blip xmlns:r="http://schemas.openxmlformats.org/officeDocument/2006/relationships" r:embed="rId1"/>
        <a:stretch>
          <a:fillRect/>
        </a:stretch>
      </xdr:blipFill>
      <xdr:spPr>
        <a:xfrm>
          <a:off x="2519680" y="249408940"/>
          <a:ext cx="3813910" cy="2472690"/>
        </a:xfrm>
        <a:prstGeom prst="rect">
          <a:avLst/>
        </a:prstGeom>
      </xdr:spPr>
    </xdr:pic>
    <xdr:clientData/>
  </xdr:twoCellAnchor>
  <xdr:twoCellAnchor>
    <xdr:from>
      <xdr:col>16</xdr:col>
      <xdr:colOff>246380</xdr:colOff>
      <xdr:row>4</xdr:row>
      <xdr:rowOff>82540</xdr:rowOff>
    </xdr:from>
    <xdr:to>
      <xdr:col>22</xdr:col>
      <xdr:colOff>377650</xdr:colOff>
      <xdr:row>11</xdr:row>
      <xdr:rowOff>288280</xdr:rowOff>
    </xdr:to>
    <xdr:pic>
      <xdr:nvPicPr>
        <xdr:cNvPr id="93" name="図 92">
          <a:extLst>
            <a:ext uri="{FF2B5EF4-FFF2-40B4-BE49-F238E27FC236}">
              <a16:creationId xmlns:a16="http://schemas.microsoft.com/office/drawing/2014/main" id="{D10DC852-1A6F-4D78-BA9A-421C5084F523}"/>
            </a:ext>
          </a:extLst>
        </xdr:cNvPr>
        <xdr:cNvPicPr>
          <a:picLocks noChangeAspect="1"/>
        </xdr:cNvPicPr>
      </xdr:nvPicPr>
      <xdr:blipFill>
        <a:blip xmlns:r="http://schemas.openxmlformats.org/officeDocument/2006/relationships" r:embed="rId2"/>
        <a:stretch>
          <a:fillRect/>
        </a:stretch>
      </xdr:blipFill>
      <xdr:spPr>
        <a:xfrm>
          <a:off x="8977630" y="249408940"/>
          <a:ext cx="3826970" cy="2472690"/>
        </a:xfrm>
        <a:prstGeom prst="rect">
          <a:avLst/>
        </a:prstGeom>
      </xdr:spPr>
    </xdr:pic>
    <xdr:clientData/>
  </xdr:twoCellAnchor>
  <xdr:twoCellAnchor>
    <xdr:from>
      <xdr:col>5</xdr:col>
      <xdr:colOff>246380</xdr:colOff>
      <xdr:row>15</xdr:row>
      <xdr:rowOff>57795</xdr:rowOff>
    </xdr:from>
    <xdr:to>
      <xdr:col>11</xdr:col>
      <xdr:colOff>358318</xdr:colOff>
      <xdr:row>22</xdr:row>
      <xdr:rowOff>246390</xdr:rowOff>
    </xdr:to>
    <xdr:pic>
      <xdr:nvPicPr>
        <xdr:cNvPr id="94" name="図 93">
          <a:extLst>
            <a:ext uri="{FF2B5EF4-FFF2-40B4-BE49-F238E27FC236}">
              <a16:creationId xmlns:a16="http://schemas.microsoft.com/office/drawing/2014/main" id="{BB0082DC-C990-4ADE-B20F-FDE0E80AC6C6}"/>
            </a:ext>
          </a:extLst>
        </xdr:cNvPr>
        <xdr:cNvPicPr>
          <a:picLocks noChangeAspect="1"/>
        </xdr:cNvPicPr>
      </xdr:nvPicPr>
      <xdr:blipFill>
        <a:blip xmlns:r="http://schemas.openxmlformats.org/officeDocument/2006/relationships" r:embed="rId3"/>
        <a:stretch>
          <a:fillRect/>
        </a:stretch>
      </xdr:blipFill>
      <xdr:spPr>
        <a:xfrm>
          <a:off x="2519680" y="253124345"/>
          <a:ext cx="3807638" cy="2455545"/>
        </a:xfrm>
        <a:prstGeom prst="rect">
          <a:avLst/>
        </a:prstGeom>
      </xdr:spPr>
    </xdr:pic>
    <xdr:clientData/>
  </xdr:twoCellAnchor>
  <xdr:twoCellAnchor>
    <xdr:from>
      <xdr:col>16</xdr:col>
      <xdr:colOff>246380</xdr:colOff>
      <xdr:row>15</xdr:row>
      <xdr:rowOff>57795</xdr:rowOff>
    </xdr:from>
    <xdr:to>
      <xdr:col>22</xdr:col>
      <xdr:colOff>359960</xdr:colOff>
      <xdr:row>22</xdr:row>
      <xdr:rowOff>246390</xdr:rowOff>
    </xdr:to>
    <xdr:pic>
      <xdr:nvPicPr>
        <xdr:cNvPr id="95" name="図 94">
          <a:extLst>
            <a:ext uri="{FF2B5EF4-FFF2-40B4-BE49-F238E27FC236}">
              <a16:creationId xmlns:a16="http://schemas.microsoft.com/office/drawing/2014/main" id="{2F31317C-57FA-43DA-B176-E72A6FEAF897}"/>
            </a:ext>
          </a:extLst>
        </xdr:cNvPr>
        <xdr:cNvPicPr>
          <a:picLocks noChangeAspect="1"/>
        </xdr:cNvPicPr>
      </xdr:nvPicPr>
      <xdr:blipFill>
        <a:blip xmlns:r="http://schemas.openxmlformats.org/officeDocument/2006/relationships" r:embed="rId4"/>
        <a:stretch>
          <a:fillRect/>
        </a:stretch>
      </xdr:blipFill>
      <xdr:spPr>
        <a:xfrm>
          <a:off x="8977630" y="253124345"/>
          <a:ext cx="3809280" cy="245554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246380</xdr:colOff>
      <xdr:row>4</xdr:row>
      <xdr:rowOff>86360</xdr:rowOff>
    </xdr:from>
    <xdr:to>
      <xdr:col>11</xdr:col>
      <xdr:colOff>365094</xdr:colOff>
      <xdr:row>11</xdr:row>
      <xdr:rowOff>284480</xdr:rowOff>
    </xdr:to>
    <xdr:pic>
      <xdr:nvPicPr>
        <xdr:cNvPr id="96" name="図 95">
          <a:extLst>
            <a:ext uri="{FF2B5EF4-FFF2-40B4-BE49-F238E27FC236}">
              <a16:creationId xmlns:a16="http://schemas.microsoft.com/office/drawing/2014/main" id="{404B1F37-DEB8-474F-A0BA-7DEC94DCDE2D}"/>
            </a:ext>
          </a:extLst>
        </xdr:cNvPr>
        <xdr:cNvPicPr>
          <a:picLocks noChangeAspect="1"/>
        </xdr:cNvPicPr>
      </xdr:nvPicPr>
      <xdr:blipFill>
        <a:blip xmlns:r="http://schemas.openxmlformats.org/officeDocument/2006/relationships" r:embed="rId1"/>
        <a:stretch>
          <a:fillRect/>
        </a:stretch>
      </xdr:blipFill>
      <xdr:spPr>
        <a:xfrm>
          <a:off x="2519680" y="258607560"/>
          <a:ext cx="3814414" cy="2465070"/>
        </a:xfrm>
        <a:prstGeom prst="rect">
          <a:avLst/>
        </a:prstGeom>
      </xdr:spPr>
    </xdr:pic>
    <xdr:clientData/>
  </xdr:twoCellAnchor>
  <xdr:twoCellAnchor>
    <xdr:from>
      <xdr:col>16</xdr:col>
      <xdr:colOff>246380</xdr:colOff>
      <xdr:row>4</xdr:row>
      <xdr:rowOff>86360</xdr:rowOff>
    </xdr:from>
    <xdr:to>
      <xdr:col>22</xdr:col>
      <xdr:colOff>364679</xdr:colOff>
      <xdr:row>11</xdr:row>
      <xdr:rowOff>284480</xdr:rowOff>
    </xdr:to>
    <xdr:pic>
      <xdr:nvPicPr>
        <xdr:cNvPr id="97" name="図 96">
          <a:extLst>
            <a:ext uri="{FF2B5EF4-FFF2-40B4-BE49-F238E27FC236}">
              <a16:creationId xmlns:a16="http://schemas.microsoft.com/office/drawing/2014/main" id="{F92C4839-D887-46D1-B26B-E5A9E335D162}"/>
            </a:ext>
          </a:extLst>
        </xdr:cNvPr>
        <xdr:cNvPicPr>
          <a:picLocks noChangeAspect="1"/>
        </xdr:cNvPicPr>
      </xdr:nvPicPr>
      <xdr:blipFill>
        <a:blip xmlns:r="http://schemas.openxmlformats.org/officeDocument/2006/relationships" r:embed="rId2"/>
        <a:stretch>
          <a:fillRect/>
        </a:stretch>
      </xdr:blipFill>
      <xdr:spPr>
        <a:xfrm>
          <a:off x="8977630" y="258607560"/>
          <a:ext cx="3813999" cy="2465070"/>
        </a:xfrm>
        <a:prstGeom prst="rect">
          <a:avLst/>
        </a:prstGeom>
      </xdr:spPr>
    </xdr:pic>
    <xdr:clientData/>
  </xdr:twoCellAnchor>
  <xdr:twoCellAnchor>
    <xdr:from>
      <xdr:col>5</xdr:col>
      <xdr:colOff>246380</xdr:colOff>
      <xdr:row>15</xdr:row>
      <xdr:rowOff>36825</xdr:rowOff>
    </xdr:from>
    <xdr:to>
      <xdr:col>11</xdr:col>
      <xdr:colOff>359499</xdr:colOff>
      <xdr:row>22</xdr:row>
      <xdr:rowOff>246375</xdr:rowOff>
    </xdr:to>
    <xdr:pic>
      <xdr:nvPicPr>
        <xdr:cNvPr id="98" name="図 97">
          <a:extLst>
            <a:ext uri="{FF2B5EF4-FFF2-40B4-BE49-F238E27FC236}">
              <a16:creationId xmlns:a16="http://schemas.microsoft.com/office/drawing/2014/main" id="{A40D10CB-7BB2-4151-B262-8F2B965ECB1A}"/>
            </a:ext>
          </a:extLst>
        </xdr:cNvPr>
        <xdr:cNvPicPr>
          <a:picLocks noChangeAspect="1"/>
        </xdr:cNvPicPr>
      </xdr:nvPicPr>
      <xdr:blipFill>
        <a:blip xmlns:r="http://schemas.openxmlformats.org/officeDocument/2006/relationships" r:embed="rId1"/>
        <a:stretch>
          <a:fillRect/>
        </a:stretch>
      </xdr:blipFill>
      <xdr:spPr>
        <a:xfrm>
          <a:off x="2519680" y="262298175"/>
          <a:ext cx="3808819" cy="2476500"/>
        </a:xfrm>
        <a:prstGeom prst="rect">
          <a:avLst/>
        </a:prstGeom>
      </xdr:spPr>
    </xdr:pic>
    <xdr:clientData/>
  </xdr:twoCellAnchor>
  <xdr:twoCellAnchor>
    <xdr:from>
      <xdr:col>16</xdr:col>
      <xdr:colOff>246380</xdr:colOff>
      <xdr:row>15</xdr:row>
      <xdr:rowOff>36825</xdr:rowOff>
    </xdr:from>
    <xdr:to>
      <xdr:col>22</xdr:col>
      <xdr:colOff>400885</xdr:colOff>
      <xdr:row>22</xdr:row>
      <xdr:rowOff>246375</xdr:rowOff>
    </xdr:to>
    <xdr:pic>
      <xdr:nvPicPr>
        <xdr:cNvPr id="99" name="図 98">
          <a:extLst>
            <a:ext uri="{FF2B5EF4-FFF2-40B4-BE49-F238E27FC236}">
              <a16:creationId xmlns:a16="http://schemas.microsoft.com/office/drawing/2014/main" id="{754E4443-78FF-49A8-A11C-B180997916DD}"/>
            </a:ext>
          </a:extLst>
        </xdr:cNvPr>
        <xdr:cNvPicPr>
          <a:picLocks noChangeAspect="1"/>
        </xdr:cNvPicPr>
      </xdr:nvPicPr>
      <xdr:blipFill>
        <a:blip xmlns:r="http://schemas.openxmlformats.org/officeDocument/2006/relationships" r:embed="rId3"/>
        <a:stretch>
          <a:fillRect/>
        </a:stretch>
      </xdr:blipFill>
      <xdr:spPr>
        <a:xfrm>
          <a:off x="8977630" y="262298175"/>
          <a:ext cx="3850205" cy="24765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5</xdr:col>
      <xdr:colOff>246380</xdr:colOff>
      <xdr:row>4</xdr:row>
      <xdr:rowOff>82560</xdr:rowOff>
    </xdr:from>
    <xdr:to>
      <xdr:col>11</xdr:col>
      <xdr:colOff>364497</xdr:colOff>
      <xdr:row>11</xdr:row>
      <xdr:rowOff>307350</xdr:rowOff>
    </xdr:to>
    <xdr:pic>
      <xdr:nvPicPr>
        <xdr:cNvPr id="100" name="図 99">
          <a:extLst>
            <a:ext uri="{FF2B5EF4-FFF2-40B4-BE49-F238E27FC236}">
              <a16:creationId xmlns:a16="http://schemas.microsoft.com/office/drawing/2014/main" id="{8D6477DE-361C-4FB3-ADFD-DCA043B3444D}"/>
            </a:ext>
          </a:extLst>
        </xdr:cNvPr>
        <xdr:cNvPicPr>
          <a:picLocks noChangeAspect="1"/>
        </xdr:cNvPicPr>
      </xdr:nvPicPr>
      <xdr:blipFill>
        <a:blip xmlns:r="http://schemas.openxmlformats.org/officeDocument/2006/relationships" r:embed="rId1"/>
        <a:stretch>
          <a:fillRect/>
        </a:stretch>
      </xdr:blipFill>
      <xdr:spPr>
        <a:xfrm>
          <a:off x="2519680" y="267798560"/>
          <a:ext cx="3813817" cy="2491740"/>
        </a:xfrm>
        <a:prstGeom prst="rect">
          <a:avLst/>
        </a:prstGeom>
      </xdr:spPr>
    </xdr:pic>
    <xdr:clientData/>
  </xdr:twoCellAnchor>
  <xdr:twoCellAnchor>
    <xdr:from>
      <xdr:col>16</xdr:col>
      <xdr:colOff>246380</xdr:colOff>
      <xdr:row>4</xdr:row>
      <xdr:rowOff>82560</xdr:rowOff>
    </xdr:from>
    <xdr:to>
      <xdr:col>22</xdr:col>
      <xdr:colOff>359685</xdr:colOff>
      <xdr:row>11</xdr:row>
      <xdr:rowOff>307350</xdr:rowOff>
    </xdr:to>
    <xdr:pic>
      <xdr:nvPicPr>
        <xdr:cNvPr id="101" name="図 100">
          <a:extLst>
            <a:ext uri="{FF2B5EF4-FFF2-40B4-BE49-F238E27FC236}">
              <a16:creationId xmlns:a16="http://schemas.microsoft.com/office/drawing/2014/main" id="{C6E21A98-4E66-439B-984A-7C1308D5E56F}"/>
            </a:ext>
          </a:extLst>
        </xdr:cNvPr>
        <xdr:cNvPicPr>
          <a:picLocks noChangeAspect="1"/>
        </xdr:cNvPicPr>
      </xdr:nvPicPr>
      <xdr:blipFill>
        <a:blip xmlns:r="http://schemas.openxmlformats.org/officeDocument/2006/relationships" r:embed="rId2"/>
        <a:stretch>
          <a:fillRect/>
        </a:stretch>
      </xdr:blipFill>
      <xdr:spPr>
        <a:xfrm>
          <a:off x="8977630" y="267798560"/>
          <a:ext cx="3809005" cy="2491740"/>
        </a:xfrm>
        <a:prstGeom prst="rect">
          <a:avLst/>
        </a:prstGeom>
      </xdr:spPr>
    </xdr:pic>
    <xdr:clientData/>
  </xdr:twoCellAnchor>
  <xdr:twoCellAnchor>
    <xdr:from>
      <xdr:col>5</xdr:col>
      <xdr:colOff>246380</xdr:colOff>
      <xdr:row>15</xdr:row>
      <xdr:rowOff>50170</xdr:rowOff>
    </xdr:from>
    <xdr:to>
      <xdr:col>11</xdr:col>
      <xdr:colOff>364910</xdr:colOff>
      <xdr:row>22</xdr:row>
      <xdr:rowOff>250195</xdr:rowOff>
    </xdr:to>
    <xdr:pic>
      <xdr:nvPicPr>
        <xdr:cNvPr id="102" name="図 101">
          <a:extLst>
            <a:ext uri="{FF2B5EF4-FFF2-40B4-BE49-F238E27FC236}">
              <a16:creationId xmlns:a16="http://schemas.microsoft.com/office/drawing/2014/main" id="{63C754DF-4F47-4083-ABE0-A5924CBC443B}"/>
            </a:ext>
          </a:extLst>
        </xdr:cNvPr>
        <xdr:cNvPicPr>
          <a:picLocks noChangeAspect="1"/>
        </xdr:cNvPicPr>
      </xdr:nvPicPr>
      <xdr:blipFill>
        <a:blip xmlns:r="http://schemas.openxmlformats.org/officeDocument/2006/relationships" r:embed="rId3"/>
        <a:stretch>
          <a:fillRect/>
        </a:stretch>
      </xdr:blipFill>
      <xdr:spPr>
        <a:xfrm>
          <a:off x="2519680" y="271506320"/>
          <a:ext cx="3814230" cy="2466975"/>
        </a:xfrm>
        <a:prstGeom prst="rect">
          <a:avLst/>
        </a:prstGeom>
      </xdr:spPr>
    </xdr:pic>
    <xdr:clientData/>
  </xdr:twoCellAnchor>
  <xdr:twoCellAnchor>
    <xdr:from>
      <xdr:col>16</xdr:col>
      <xdr:colOff>246380</xdr:colOff>
      <xdr:row>15</xdr:row>
      <xdr:rowOff>50170</xdr:rowOff>
    </xdr:from>
    <xdr:to>
      <xdr:col>22</xdr:col>
      <xdr:colOff>360772</xdr:colOff>
      <xdr:row>22</xdr:row>
      <xdr:rowOff>250195</xdr:rowOff>
    </xdr:to>
    <xdr:pic>
      <xdr:nvPicPr>
        <xdr:cNvPr id="103" name="図 102">
          <a:extLst>
            <a:ext uri="{FF2B5EF4-FFF2-40B4-BE49-F238E27FC236}">
              <a16:creationId xmlns:a16="http://schemas.microsoft.com/office/drawing/2014/main" id="{08617403-9A8E-4B59-9E81-2350CF076B8D}"/>
            </a:ext>
          </a:extLst>
        </xdr:cNvPr>
        <xdr:cNvPicPr>
          <a:picLocks noChangeAspect="1"/>
        </xdr:cNvPicPr>
      </xdr:nvPicPr>
      <xdr:blipFill>
        <a:blip xmlns:r="http://schemas.openxmlformats.org/officeDocument/2006/relationships" r:embed="rId4"/>
        <a:stretch>
          <a:fillRect/>
        </a:stretch>
      </xdr:blipFill>
      <xdr:spPr>
        <a:xfrm>
          <a:off x="8977630" y="271506320"/>
          <a:ext cx="3810092" cy="246697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5</xdr:col>
      <xdr:colOff>246380</xdr:colOff>
      <xdr:row>4</xdr:row>
      <xdr:rowOff>76830</xdr:rowOff>
    </xdr:from>
    <xdr:to>
      <xdr:col>11</xdr:col>
      <xdr:colOff>358318</xdr:colOff>
      <xdr:row>11</xdr:row>
      <xdr:rowOff>265425</xdr:rowOff>
    </xdr:to>
    <xdr:pic>
      <xdr:nvPicPr>
        <xdr:cNvPr id="104" name="図 103">
          <a:extLst>
            <a:ext uri="{FF2B5EF4-FFF2-40B4-BE49-F238E27FC236}">
              <a16:creationId xmlns:a16="http://schemas.microsoft.com/office/drawing/2014/main" id="{10107626-E390-4558-BDB2-02EE074AFB51}"/>
            </a:ext>
          </a:extLst>
        </xdr:cNvPr>
        <xdr:cNvPicPr>
          <a:picLocks noChangeAspect="1"/>
        </xdr:cNvPicPr>
      </xdr:nvPicPr>
      <xdr:blipFill>
        <a:blip xmlns:r="http://schemas.openxmlformats.org/officeDocument/2006/relationships" r:embed="rId1"/>
        <a:stretch>
          <a:fillRect/>
        </a:stretch>
      </xdr:blipFill>
      <xdr:spPr>
        <a:xfrm>
          <a:off x="2519680" y="276987630"/>
          <a:ext cx="3807638" cy="2455545"/>
        </a:xfrm>
        <a:prstGeom prst="rect">
          <a:avLst/>
        </a:prstGeom>
      </xdr:spPr>
    </xdr:pic>
    <xdr:clientData/>
  </xdr:twoCellAnchor>
  <xdr:twoCellAnchor>
    <xdr:from>
      <xdr:col>16</xdr:col>
      <xdr:colOff>246380</xdr:colOff>
      <xdr:row>4</xdr:row>
      <xdr:rowOff>76830</xdr:rowOff>
    </xdr:from>
    <xdr:to>
      <xdr:col>22</xdr:col>
      <xdr:colOff>359960</xdr:colOff>
      <xdr:row>11</xdr:row>
      <xdr:rowOff>265425</xdr:rowOff>
    </xdr:to>
    <xdr:pic>
      <xdr:nvPicPr>
        <xdr:cNvPr id="105" name="図 104">
          <a:extLst>
            <a:ext uri="{FF2B5EF4-FFF2-40B4-BE49-F238E27FC236}">
              <a16:creationId xmlns:a16="http://schemas.microsoft.com/office/drawing/2014/main" id="{F0361C88-34AA-4680-B974-8599BB8A0EF4}"/>
            </a:ext>
          </a:extLst>
        </xdr:cNvPr>
        <xdr:cNvPicPr>
          <a:picLocks noChangeAspect="1"/>
        </xdr:cNvPicPr>
      </xdr:nvPicPr>
      <xdr:blipFill>
        <a:blip xmlns:r="http://schemas.openxmlformats.org/officeDocument/2006/relationships" r:embed="rId2"/>
        <a:stretch>
          <a:fillRect/>
        </a:stretch>
      </xdr:blipFill>
      <xdr:spPr>
        <a:xfrm>
          <a:off x="8977630" y="276987630"/>
          <a:ext cx="3809280" cy="2455545"/>
        </a:xfrm>
        <a:prstGeom prst="rect">
          <a:avLst/>
        </a:prstGeom>
      </xdr:spPr>
    </xdr:pic>
    <xdr:clientData/>
  </xdr:twoCellAnchor>
  <xdr:twoCellAnchor>
    <xdr:from>
      <xdr:col>5</xdr:col>
      <xdr:colOff>246380</xdr:colOff>
      <xdr:row>15</xdr:row>
      <xdr:rowOff>31105</xdr:rowOff>
    </xdr:from>
    <xdr:to>
      <xdr:col>11</xdr:col>
      <xdr:colOff>359872</xdr:colOff>
      <xdr:row>22</xdr:row>
      <xdr:rowOff>248275</xdr:rowOff>
    </xdr:to>
    <xdr:pic>
      <xdr:nvPicPr>
        <xdr:cNvPr id="106" name="図 105">
          <a:extLst>
            <a:ext uri="{FF2B5EF4-FFF2-40B4-BE49-F238E27FC236}">
              <a16:creationId xmlns:a16="http://schemas.microsoft.com/office/drawing/2014/main" id="{B3480C8A-4B5E-470F-9480-F61B8DBA7261}"/>
            </a:ext>
          </a:extLst>
        </xdr:cNvPr>
        <xdr:cNvPicPr>
          <a:picLocks noChangeAspect="1"/>
        </xdr:cNvPicPr>
      </xdr:nvPicPr>
      <xdr:blipFill>
        <a:blip xmlns:r="http://schemas.openxmlformats.org/officeDocument/2006/relationships" r:embed="rId3"/>
        <a:stretch>
          <a:fillRect/>
        </a:stretch>
      </xdr:blipFill>
      <xdr:spPr>
        <a:xfrm>
          <a:off x="2519680" y="280682055"/>
          <a:ext cx="3809192" cy="2484120"/>
        </a:xfrm>
        <a:prstGeom prst="rect">
          <a:avLst/>
        </a:prstGeom>
      </xdr:spPr>
    </xdr:pic>
    <xdr:clientData/>
  </xdr:twoCellAnchor>
  <xdr:twoCellAnchor>
    <xdr:from>
      <xdr:col>16</xdr:col>
      <xdr:colOff>246380</xdr:colOff>
      <xdr:row>15</xdr:row>
      <xdr:rowOff>31105</xdr:rowOff>
    </xdr:from>
    <xdr:to>
      <xdr:col>22</xdr:col>
      <xdr:colOff>359003</xdr:colOff>
      <xdr:row>22</xdr:row>
      <xdr:rowOff>248275</xdr:rowOff>
    </xdr:to>
    <xdr:pic>
      <xdr:nvPicPr>
        <xdr:cNvPr id="107" name="図 106">
          <a:extLst>
            <a:ext uri="{FF2B5EF4-FFF2-40B4-BE49-F238E27FC236}">
              <a16:creationId xmlns:a16="http://schemas.microsoft.com/office/drawing/2014/main" id="{921319B6-AF46-447F-B70B-6A942C76FFF0}"/>
            </a:ext>
          </a:extLst>
        </xdr:cNvPr>
        <xdr:cNvPicPr>
          <a:picLocks noChangeAspect="1"/>
        </xdr:cNvPicPr>
      </xdr:nvPicPr>
      <xdr:blipFill>
        <a:blip xmlns:r="http://schemas.openxmlformats.org/officeDocument/2006/relationships" r:embed="rId4"/>
        <a:stretch>
          <a:fillRect/>
        </a:stretch>
      </xdr:blipFill>
      <xdr:spPr>
        <a:xfrm>
          <a:off x="8977630" y="280682055"/>
          <a:ext cx="3808323" cy="248412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5</xdr:col>
      <xdr:colOff>246380</xdr:colOff>
      <xdr:row>4</xdr:row>
      <xdr:rowOff>74935</xdr:rowOff>
    </xdr:from>
    <xdr:to>
      <xdr:col>11</xdr:col>
      <xdr:colOff>365531</xdr:colOff>
      <xdr:row>11</xdr:row>
      <xdr:rowOff>288295</xdr:rowOff>
    </xdr:to>
    <xdr:pic>
      <xdr:nvPicPr>
        <xdr:cNvPr id="108" name="図 107">
          <a:extLst>
            <a:ext uri="{FF2B5EF4-FFF2-40B4-BE49-F238E27FC236}">
              <a16:creationId xmlns:a16="http://schemas.microsoft.com/office/drawing/2014/main" id="{A61F8194-8DDC-4F43-B3FC-34AF725F1122}"/>
            </a:ext>
          </a:extLst>
        </xdr:cNvPr>
        <xdr:cNvPicPr>
          <a:picLocks noChangeAspect="1"/>
        </xdr:cNvPicPr>
      </xdr:nvPicPr>
      <xdr:blipFill>
        <a:blip xmlns:r="http://schemas.openxmlformats.org/officeDocument/2006/relationships" r:embed="rId1"/>
        <a:stretch>
          <a:fillRect/>
        </a:stretch>
      </xdr:blipFill>
      <xdr:spPr>
        <a:xfrm>
          <a:off x="2519680" y="286180535"/>
          <a:ext cx="3814851" cy="248031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5</xdr:col>
      <xdr:colOff>246380</xdr:colOff>
      <xdr:row>4</xdr:row>
      <xdr:rowOff>101590</xdr:rowOff>
    </xdr:from>
    <xdr:to>
      <xdr:col>11</xdr:col>
      <xdr:colOff>359154</xdr:colOff>
      <xdr:row>11</xdr:row>
      <xdr:rowOff>307330</xdr:rowOff>
    </xdr:to>
    <xdr:pic>
      <xdr:nvPicPr>
        <xdr:cNvPr id="109" name="図 108">
          <a:extLst>
            <a:ext uri="{FF2B5EF4-FFF2-40B4-BE49-F238E27FC236}">
              <a16:creationId xmlns:a16="http://schemas.microsoft.com/office/drawing/2014/main" id="{86A26BD1-A03A-4CA1-B3BD-A40DE4F1AAFE}"/>
            </a:ext>
          </a:extLst>
        </xdr:cNvPr>
        <xdr:cNvPicPr>
          <a:picLocks noChangeAspect="1"/>
        </xdr:cNvPicPr>
      </xdr:nvPicPr>
      <xdr:blipFill>
        <a:blip xmlns:r="http://schemas.openxmlformats.org/officeDocument/2006/relationships" r:embed="rId1"/>
        <a:stretch>
          <a:fillRect/>
        </a:stretch>
      </xdr:blipFill>
      <xdr:spPr>
        <a:xfrm>
          <a:off x="2519680" y="295401990"/>
          <a:ext cx="3808474" cy="2472690"/>
        </a:xfrm>
        <a:prstGeom prst="rect">
          <a:avLst/>
        </a:prstGeom>
      </xdr:spPr>
    </xdr:pic>
    <xdr:clientData/>
  </xdr:twoCellAnchor>
  <xdr:twoCellAnchor>
    <xdr:from>
      <xdr:col>16</xdr:col>
      <xdr:colOff>246380</xdr:colOff>
      <xdr:row>4</xdr:row>
      <xdr:rowOff>101590</xdr:rowOff>
    </xdr:from>
    <xdr:to>
      <xdr:col>22</xdr:col>
      <xdr:colOff>379832</xdr:colOff>
      <xdr:row>11</xdr:row>
      <xdr:rowOff>307330</xdr:rowOff>
    </xdr:to>
    <xdr:pic>
      <xdr:nvPicPr>
        <xdr:cNvPr id="110" name="図 109">
          <a:extLst>
            <a:ext uri="{FF2B5EF4-FFF2-40B4-BE49-F238E27FC236}">
              <a16:creationId xmlns:a16="http://schemas.microsoft.com/office/drawing/2014/main" id="{8F92C0B9-43E0-4531-A4C4-37F6A6072B97}"/>
            </a:ext>
          </a:extLst>
        </xdr:cNvPr>
        <xdr:cNvPicPr>
          <a:picLocks noChangeAspect="1"/>
        </xdr:cNvPicPr>
      </xdr:nvPicPr>
      <xdr:blipFill>
        <a:blip xmlns:r="http://schemas.openxmlformats.org/officeDocument/2006/relationships" r:embed="rId2"/>
        <a:stretch>
          <a:fillRect/>
        </a:stretch>
      </xdr:blipFill>
      <xdr:spPr>
        <a:xfrm>
          <a:off x="8977630" y="295401990"/>
          <a:ext cx="3829152" cy="2472690"/>
        </a:xfrm>
        <a:prstGeom prst="rect">
          <a:avLst/>
        </a:prstGeom>
      </xdr:spPr>
    </xdr:pic>
    <xdr:clientData/>
  </xdr:twoCellAnchor>
  <xdr:twoCellAnchor>
    <xdr:from>
      <xdr:col>5</xdr:col>
      <xdr:colOff>246380</xdr:colOff>
      <xdr:row>15</xdr:row>
      <xdr:rowOff>50175</xdr:rowOff>
    </xdr:from>
    <xdr:to>
      <xdr:col>11</xdr:col>
      <xdr:colOff>360412</xdr:colOff>
      <xdr:row>22</xdr:row>
      <xdr:rowOff>255915</xdr:rowOff>
    </xdr:to>
    <xdr:pic>
      <xdr:nvPicPr>
        <xdr:cNvPr id="111" name="図 110">
          <a:extLst>
            <a:ext uri="{FF2B5EF4-FFF2-40B4-BE49-F238E27FC236}">
              <a16:creationId xmlns:a16="http://schemas.microsoft.com/office/drawing/2014/main" id="{76BECB34-54D0-4085-88F9-6C6798A002E3}"/>
            </a:ext>
          </a:extLst>
        </xdr:cNvPr>
        <xdr:cNvPicPr>
          <a:picLocks noChangeAspect="1"/>
        </xdr:cNvPicPr>
      </xdr:nvPicPr>
      <xdr:blipFill>
        <a:blip xmlns:r="http://schemas.openxmlformats.org/officeDocument/2006/relationships" r:embed="rId3"/>
        <a:stretch>
          <a:fillRect/>
        </a:stretch>
      </xdr:blipFill>
      <xdr:spPr>
        <a:xfrm>
          <a:off x="2519680" y="299090725"/>
          <a:ext cx="3809732" cy="2472690"/>
        </a:xfrm>
        <a:prstGeom prst="rect">
          <a:avLst/>
        </a:prstGeom>
      </xdr:spPr>
    </xdr:pic>
    <xdr:clientData/>
  </xdr:twoCellAnchor>
  <xdr:twoCellAnchor>
    <xdr:from>
      <xdr:col>16</xdr:col>
      <xdr:colOff>246380</xdr:colOff>
      <xdr:row>15</xdr:row>
      <xdr:rowOff>50175</xdr:rowOff>
    </xdr:from>
    <xdr:to>
      <xdr:col>22</xdr:col>
      <xdr:colOff>400134</xdr:colOff>
      <xdr:row>22</xdr:row>
      <xdr:rowOff>255915</xdr:rowOff>
    </xdr:to>
    <xdr:pic>
      <xdr:nvPicPr>
        <xdr:cNvPr id="112" name="図 111">
          <a:extLst>
            <a:ext uri="{FF2B5EF4-FFF2-40B4-BE49-F238E27FC236}">
              <a16:creationId xmlns:a16="http://schemas.microsoft.com/office/drawing/2014/main" id="{B5F096A4-0892-436D-B688-B7601DCFC911}"/>
            </a:ext>
          </a:extLst>
        </xdr:cNvPr>
        <xdr:cNvPicPr>
          <a:picLocks noChangeAspect="1"/>
        </xdr:cNvPicPr>
      </xdr:nvPicPr>
      <xdr:blipFill>
        <a:blip xmlns:r="http://schemas.openxmlformats.org/officeDocument/2006/relationships" r:embed="rId3"/>
        <a:stretch>
          <a:fillRect/>
        </a:stretch>
      </xdr:blipFill>
      <xdr:spPr>
        <a:xfrm>
          <a:off x="8977630" y="299090725"/>
          <a:ext cx="3849454" cy="247269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5</xdr:col>
      <xdr:colOff>246380</xdr:colOff>
      <xdr:row>4</xdr:row>
      <xdr:rowOff>86360</xdr:rowOff>
    </xdr:from>
    <xdr:to>
      <xdr:col>11</xdr:col>
      <xdr:colOff>365128</xdr:colOff>
      <xdr:row>11</xdr:row>
      <xdr:rowOff>301625</xdr:rowOff>
    </xdr:to>
    <xdr:pic>
      <xdr:nvPicPr>
        <xdr:cNvPr id="113" name="図 112">
          <a:extLst>
            <a:ext uri="{FF2B5EF4-FFF2-40B4-BE49-F238E27FC236}">
              <a16:creationId xmlns:a16="http://schemas.microsoft.com/office/drawing/2014/main" id="{5E2D2BF1-512D-4957-B098-3CAD7AED7577}"/>
            </a:ext>
          </a:extLst>
        </xdr:cNvPr>
        <xdr:cNvPicPr>
          <a:picLocks noChangeAspect="1"/>
        </xdr:cNvPicPr>
      </xdr:nvPicPr>
      <xdr:blipFill>
        <a:blip xmlns:r="http://schemas.openxmlformats.org/officeDocument/2006/relationships" r:embed="rId1"/>
        <a:stretch>
          <a:fillRect/>
        </a:stretch>
      </xdr:blipFill>
      <xdr:spPr>
        <a:xfrm>
          <a:off x="2519680" y="304581560"/>
          <a:ext cx="3814448" cy="248221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6</xdr:col>
      <xdr:colOff>94842</xdr:colOff>
      <xdr:row>6</xdr:row>
      <xdr:rowOff>63018</xdr:rowOff>
    </xdr:from>
    <xdr:to>
      <xdr:col>31</xdr:col>
      <xdr:colOff>38507</xdr:colOff>
      <xdr:row>16</xdr:row>
      <xdr:rowOff>264643</xdr:rowOff>
    </xdr:to>
    <xdr:pic>
      <xdr:nvPicPr>
        <xdr:cNvPr id="4" name="図 3">
          <a:extLst>
            <a:ext uri="{FF2B5EF4-FFF2-40B4-BE49-F238E27FC236}">
              <a16:creationId xmlns:a16="http://schemas.microsoft.com/office/drawing/2014/main" id="{9B6989C0-4646-3C59-03FD-BF37F7C1E43D}"/>
            </a:ext>
          </a:extLst>
        </xdr:cNvPr>
        <xdr:cNvPicPr>
          <a:picLocks noChangeAspect="1"/>
        </xdr:cNvPicPr>
      </xdr:nvPicPr>
      <xdr:blipFill>
        <a:blip xmlns:r="http://schemas.openxmlformats.org/officeDocument/2006/relationships" r:embed="rId1"/>
        <a:stretch>
          <a:fillRect/>
        </a:stretch>
      </xdr:blipFill>
      <xdr:spPr>
        <a:xfrm>
          <a:off x="1571217" y="1444143"/>
          <a:ext cx="7087415" cy="4678375"/>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14</xdr:col>
      <xdr:colOff>143353</xdr:colOff>
      <xdr:row>6</xdr:row>
      <xdr:rowOff>80163</xdr:rowOff>
    </xdr:from>
    <xdr:to>
      <xdr:col>22</xdr:col>
      <xdr:colOff>270032</xdr:colOff>
      <xdr:row>17</xdr:row>
      <xdr:rowOff>7468</xdr:rowOff>
    </xdr:to>
    <xdr:pic>
      <xdr:nvPicPr>
        <xdr:cNvPr id="3" name="図 2">
          <a:extLst>
            <a:ext uri="{FF2B5EF4-FFF2-40B4-BE49-F238E27FC236}">
              <a16:creationId xmlns:a16="http://schemas.microsoft.com/office/drawing/2014/main" id="{9BF45FD1-8BF5-4FE0-B2F5-F033C1ECC3E9}"/>
            </a:ext>
          </a:extLst>
        </xdr:cNvPr>
        <xdr:cNvPicPr>
          <a:picLocks noChangeAspect="1"/>
        </xdr:cNvPicPr>
      </xdr:nvPicPr>
      <xdr:blipFill>
        <a:blip xmlns:r="http://schemas.openxmlformats.org/officeDocument/2006/relationships" r:embed="rId1"/>
        <a:stretch>
          <a:fillRect/>
        </a:stretch>
      </xdr:blipFill>
      <xdr:spPr>
        <a:xfrm>
          <a:off x="3985103" y="8551063"/>
          <a:ext cx="2463479" cy="465805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63627</xdr:colOff>
      <xdr:row>11</xdr:row>
      <xdr:rowOff>16847</xdr:rowOff>
    </xdr:from>
    <xdr:to>
      <xdr:col>9</xdr:col>
      <xdr:colOff>256413</xdr:colOff>
      <xdr:row>38</xdr:row>
      <xdr:rowOff>146982</xdr:rowOff>
    </xdr:to>
    <xdr:pic>
      <xdr:nvPicPr>
        <xdr:cNvPr id="4" name="図 3">
          <a:extLst>
            <a:ext uri="{FF2B5EF4-FFF2-40B4-BE49-F238E27FC236}">
              <a16:creationId xmlns:a16="http://schemas.microsoft.com/office/drawing/2014/main" id="{A276D894-35D5-1D53-2903-4561230BAB00}"/>
            </a:ext>
          </a:extLst>
        </xdr:cNvPr>
        <xdr:cNvPicPr>
          <a:picLocks noChangeAspect="1"/>
        </xdr:cNvPicPr>
      </xdr:nvPicPr>
      <xdr:blipFill>
        <a:blip xmlns:r="http://schemas.openxmlformats.org/officeDocument/2006/relationships" r:embed="rId1"/>
        <a:stretch>
          <a:fillRect/>
        </a:stretch>
      </xdr:blipFill>
      <xdr:spPr>
        <a:xfrm>
          <a:off x="463677" y="1950422"/>
          <a:ext cx="2193036" cy="428303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3</xdr:col>
      <xdr:colOff>207728</xdr:colOff>
      <xdr:row>5</xdr:row>
      <xdr:rowOff>69037</xdr:rowOff>
    </xdr:from>
    <xdr:to>
      <xdr:col>8</xdr:col>
      <xdr:colOff>121837</xdr:colOff>
      <xdr:row>44</xdr:row>
      <xdr:rowOff>113843</xdr:rowOff>
    </xdr:to>
    <xdr:pic>
      <xdr:nvPicPr>
        <xdr:cNvPr id="2" name="図 1">
          <a:extLst>
            <a:ext uri="{FF2B5EF4-FFF2-40B4-BE49-F238E27FC236}">
              <a16:creationId xmlns:a16="http://schemas.microsoft.com/office/drawing/2014/main" id="{CE108D34-6A62-4633-B30A-109752F8AD4C}"/>
            </a:ext>
          </a:extLst>
        </xdr:cNvPr>
        <xdr:cNvPicPr>
          <a:picLocks noChangeAspect="1"/>
        </xdr:cNvPicPr>
      </xdr:nvPicPr>
      <xdr:blipFill>
        <a:blip xmlns:r="http://schemas.openxmlformats.org/officeDocument/2006/relationships" r:embed="rId1"/>
        <a:stretch>
          <a:fillRect/>
        </a:stretch>
      </xdr:blipFill>
      <xdr:spPr>
        <a:xfrm>
          <a:off x="906228" y="9479737"/>
          <a:ext cx="1374609" cy="6039206"/>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3</xdr:col>
      <xdr:colOff>110504</xdr:colOff>
      <xdr:row>5</xdr:row>
      <xdr:rowOff>82372</xdr:rowOff>
    </xdr:from>
    <xdr:to>
      <xdr:col>8</xdr:col>
      <xdr:colOff>209536</xdr:colOff>
      <xdr:row>44</xdr:row>
      <xdr:rowOff>119558</xdr:rowOff>
    </xdr:to>
    <xdr:pic>
      <xdr:nvPicPr>
        <xdr:cNvPr id="2" name="図 1">
          <a:extLst>
            <a:ext uri="{FF2B5EF4-FFF2-40B4-BE49-F238E27FC236}">
              <a16:creationId xmlns:a16="http://schemas.microsoft.com/office/drawing/2014/main" id="{29DB110D-234E-4382-9B5F-89AF6856A194}"/>
            </a:ext>
          </a:extLst>
        </xdr:cNvPr>
        <xdr:cNvPicPr>
          <a:picLocks noChangeAspect="1"/>
        </xdr:cNvPicPr>
      </xdr:nvPicPr>
      <xdr:blipFill>
        <a:blip xmlns:r="http://schemas.openxmlformats.org/officeDocument/2006/relationships" r:embed="rId1"/>
        <a:stretch>
          <a:fillRect/>
        </a:stretch>
      </xdr:blipFill>
      <xdr:spPr>
        <a:xfrm>
          <a:off x="809004" y="17881422"/>
          <a:ext cx="1559532" cy="6031586"/>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3</xdr:col>
      <xdr:colOff>110885</xdr:colOff>
      <xdr:row>5</xdr:row>
      <xdr:rowOff>57608</xdr:rowOff>
    </xdr:from>
    <xdr:to>
      <xdr:col>8</xdr:col>
      <xdr:colOff>212964</xdr:colOff>
      <xdr:row>44</xdr:row>
      <xdr:rowOff>94794</xdr:rowOff>
    </xdr:to>
    <xdr:pic>
      <xdr:nvPicPr>
        <xdr:cNvPr id="2" name="図 1">
          <a:extLst>
            <a:ext uri="{FF2B5EF4-FFF2-40B4-BE49-F238E27FC236}">
              <a16:creationId xmlns:a16="http://schemas.microsoft.com/office/drawing/2014/main" id="{AA2208D1-89DA-4AAC-8FBA-ECC255ABDA07}"/>
            </a:ext>
          </a:extLst>
        </xdr:cNvPr>
        <xdr:cNvPicPr>
          <a:picLocks noChangeAspect="1"/>
        </xdr:cNvPicPr>
      </xdr:nvPicPr>
      <xdr:blipFill>
        <a:blip xmlns:r="http://schemas.openxmlformats.org/officeDocument/2006/relationships" r:embed="rId1"/>
        <a:stretch>
          <a:fillRect/>
        </a:stretch>
      </xdr:blipFill>
      <xdr:spPr>
        <a:xfrm>
          <a:off x="809385" y="26245008"/>
          <a:ext cx="1562579" cy="6031586"/>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3</xdr:col>
      <xdr:colOff>110504</xdr:colOff>
      <xdr:row>5</xdr:row>
      <xdr:rowOff>59513</xdr:rowOff>
    </xdr:from>
    <xdr:to>
      <xdr:col>8</xdr:col>
      <xdr:colOff>213346</xdr:colOff>
      <xdr:row>44</xdr:row>
      <xdr:rowOff>96699</xdr:rowOff>
    </xdr:to>
    <xdr:pic>
      <xdr:nvPicPr>
        <xdr:cNvPr id="2" name="図 1">
          <a:extLst>
            <a:ext uri="{FF2B5EF4-FFF2-40B4-BE49-F238E27FC236}">
              <a16:creationId xmlns:a16="http://schemas.microsoft.com/office/drawing/2014/main" id="{5354FE53-0DB5-4C87-9AE1-2EF8206DA497}"/>
            </a:ext>
          </a:extLst>
        </xdr:cNvPr>
        <xdr:cNvPicPr>
          <a:picLocks noChangeAspect="1"/>
        </xdr:cNvPicPr>
      </xdr:nvPicPr>
      <xdr:blipFill>
        <a:blip xmlns:r="http://schemas.openxmlformats.org/officeDocument/2006/relationships" r:embed="rId1"/>
        <a:stretch>
          <a:fillRect/>
        </a:stretch>
      </xdr:blipFill>
      <xdr:spPr>
        <a:xfrm>
          <a:off x="809004" y="34635263"/>
          <a:ext cx="1563342" cy="6031586"/>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3</xdr:col>
      <xdr:colOff>106236</xdr:colOff>
      <xdr:row>5</xdr:row>
      <xdr:rowOff>44273</xdr:rowOff>
    </xdr:from>
    <xdr:to>
      <xdr:col>8</xdr:col>
      <xdr:colOff>206185</xdr:colOff>
      <xdr:row>44</xdr:row>
      <xdr:rowOff>79554</xdr:rowOff>
    </xdr:to>
    <xdr:pic>
      <xdr:nvPicPr>
        <xdr:cNvPr id="2" name="図 1">
          <a:extLst>
            <a:ext uri="{FF2B5EF4-FFF2-40B4-BE49-F238E27FC236}">
              <a16:creationId xmlns:a16="http://schemas.microsoft.com/office/drawing/2014/main" id="{8F12B2A8-ADA2-47BA-9ECD-862282A2C38F}"/>
            </a:ext>
          </a:extLst>
        </xdr:cNvPr>
        <xdr:cNvPicPr>
          <a:picLocks noChangeAspect="1"/>
        </xdr:cNvPicPr>
      </xdr:nvPicPr>
      <xdr:blipFill>
        <a:blip xmlns:r="http://schemas.openxmlformats.org/officeDocument/2006/relationships" r:embed="rId1"/>
        <a:stretch>
          <a:fillRect/>
        </a:stretch>
      </xdr:blipFill>
      <xdr:spPr>
        <a:xfrm>
          <a:off x="804736" y="43008373"/>
          <a:ext cx="1560449" cy="6029681"/>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3</xdr:col>
      <xdr:colOff>110504</xdr:colOff>
      <xdr:row>5</xdr:row>
      <xdr:rowOff>55703</xdr:rowOff>
    </xdr:from>
    <xdr:to>
      <xdr:col>8</xdr:col>
      <xdr:colOff>213346</xdr:colOff>
      <xdr:row>44</xdr:row>
      <xdr:rowOff>92889</xdr:rowOff>
    </xdr:to>
    <xdr:pic>
      <xdr:nvPicPr>
        <xdr:cNvPr id="2" name="図 1">
          <a:extLst>
            <a:ext uri="{FF2B5EF4-FFF2-40B4-BE49-F238E27FC236}">
              <a16:creationId xmlns:a16="http://schemas.microsoft.com/office/drawing/2014/main" id="{02191E3F-1B59-4E13-8D7F-2F91A236A761}"/>
            </a:ext>
          </a:extLst>
        </xdr:cNvPr>
        <xdr:cNvPicPr>
          <a:picLocks noChangeAspect="1"/>
        </xdr:cNvPicPr>
      </xdr:nvPicPr>
      <xdr:blipFill>
        <a:blip xmlns:r="http://schemas.openxmlformats.org/officeDocument/2006/relationships" r:embed="rId1"/>
        <a:stretch>
          <a:fillRect/>
        </a:stretch>
      </xdr:blipFill>
      <xdr:spPr>
        <a:xfrm>
          <a:off x="809004" y="51408153"/>
          <a:ext cx="1563342" cy="6031586"/>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3</xdr:col>
      <xdr:colOff>110885</xdr:colOff>
      <xdr:row>5</xdr:row>
      <xdr:rowOff>38555</xdr:rowOff>
    </xdr:from>
    <xdr:to>
      <xdr:col>8</xdr:col>
      <xdr:colOff>212964</xdr:colOff>
      <xdr:row>44</xdr:row>
      <xdr:rowOff>75741</xdr:rowOff>
    </xdr:to>
    <xdr:pic>
      <xdr:nvPicPr>
        <xdr:cNvPr id="2" name="図 1">
          <a:extLst>
            <a:ext uri="{FF2B5EF4-FFF2-40B4-BE49-F238E27FC236}">
              <a16:creationId xmlns:a16="http://schemas.microsoft.com/office/drawing/2014/main" id="{5124FBFA-9362-4C20-ABC5-18D67F99BC4D}"/>
            </a:ext>
          </a:extLst>
        </xdr:cNvPr>
        <xdr:cNvPicPr>
          <a:picLocks noChangeAspect="1"/>
        </xdr:cNvPicPr>
      </xdr:nvPicPr>
      <xdr:blipFill>
        <a:blip xmlns:r="http://schemas.openxmlformats.org/officeDocument/2006/relationships" r:embed="rId1"/>
        <a:stretch>
          <a:fillRect/>
        </a:stretch>
      </xdr:blipFill>
      <xdr:spPr>
        <a:xfrm>
          <a:off x="809385" y="59779355"/>
          <a:ext cx="1562579" cy="6031586"/>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3</xdr:col>
      <xdr:colOff>110504</xdr:colOff>
      <xdr:row>5</xdr:row>
      <xdr:rowOff>40460</xdr:rowOff>
    </xdr:from>
    <xdr:to>
      <xdr:col>8</xdr:col>
      <xdr:colOff>213346</xdr:colOff>
      <xdr:row>44</xdr:row>
      <xdr:rowOff>77646</xdr:rowOff>
    </xdr:to>
    <xdr:pic>
      <xdr:nvPicPr>
        <xdr:cNvPr id="2" name="図 1">
          <a:extLst>
            <a:ext uri="{FF2B5EF4-FFF2-40B4-BE49-F238E27FC236}">
              <a16:creationId xmlns:a16="http://schemas.microsoft.com/office/drawing/2014/main" id="{610CFC33-4FA7-4F15-A9EC-9FCACE38A9CE}"/>
            </a:ext>
          </a:extLst>
        </xdr:cNvPr>
        <xdr:cNvPicPr>
          <a:picLocks noChangeAspect="1"/>
        </xdr:cNvPicPr>
      </xdr:nvPicPr>
      <xdr:blipFill>
        <a:blip xmlns:r="http://schemas.openxmlformats.org/officeDocument/2006/relationships" r:embed="rId1"/>
        <a:stretch>
          <a:fillRect/>
        </a:stretch>
      </xdr:blipFill>
      <xdr:spPr>
        <a:xfrm>
          <a:off x="809004" y="68169610"/>
          <a:ext cx="1563342" cy="6031586"/>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3</xdr:col>
      <xdr:colOff>106236</xdr:colOff>
      <xdr:row>5</xdr:row>
      <xdr:rowOff>44270</xdr:rowOff>
    </xdr:from>
    <xdr:to>
      <xdr:col>8</xdr:col>
      <xdr:colOff>206185</xdr:colOff>
      <xdr:row>44</xdr:row>
      <xdr:rowOff>79551</xdr:rowOff>
    </xdr:to>
    <xdr:pic>
      <xdr:nvPicPr>
        <xdr:cNvPr id="2" name="図 1">
          <a:extLst>
            <a:ext uri="{FF2B5EF4-FFF2-40B4-BE49-F238E27FC236}">
              <a16:creationId xmlns:a16="http://schemas.microsoft.com/office/drawing/2014/main" id="{0C3DA82C-FC6A-4145-9542-FAFE544199AF}"/>
            </a:ext>
          </a:extLst>
        </xdr:cNvPr>
        <xdr:cNvPicPr>
          <a:picLocks noChangeAspect="1"/>
        </xdr:cNvPicPr>
      </xdr:nvPicPr>
      <xdr:blipFill>
        <a:blip xmlns:r="http://schemas.openxmlformats.org/officeDocument/2006/relationships" r:embed="rId1"/>
        <a:stretch>
          <a:fillRect/>
        </a:stretch>
      </xdr:blipFill>
      <xdr:spPr>
        <a:xfrm>
          <a:off x="804736" y="76561770"/>
          <a:ext cx="1560449" cy="6029681"/>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3</xdr:col>
      <xdr:colOff>110504</xdr:colOff>
      <xdr:row>5</xdr:row>
      <xdr:rowOff>55700</xdr:rowOff>
    </xdr:from>
    <xdr:to>
      <xdr:col>8</xdr:col>
      <xdr:colOff>213346</xdr:colOff>
      <xdr:row>44</xdr:row>
      <xdr:rowOff>92886</xdr:rowOff>
    </xdr:to>
    <xdr:pic>
      <xdr:nvPicPr>
        <xdr:cNvPr id="2" name="図 1">
          <a:extLst>
            <a:ext uri="{FF2B5EF4-FFF2-40B4-BE49-F238E27FC236}">
              <a16:creationId xmlns:a16="http://schemas.microsoft.com/office/drawing/2014/main" id="{1BE663DB-5E17-4CFD-90B8-1C06AC1A7FBE}"/>
            </a:ext>
          </a:extLst>
        </xdr:cNvPr>
        <xdr:cNvPicPr>
          <a:picLocks noChangeAspect="1"/>
        </xdr:cNvPicPr>
      </xdr:nvPicPr>
      <xdr:blipFill>
        <a:blip xmlns:r="http://schemas.openxmlformats.org/officeDocument/2006/relationships" r:embed="rId1"/>
        <a:stretch>
          <a:fillRect/>
        </a:stretch>
      </xdr:blipFill>
      <xdr:spPr>
        <a:xfrm>
          <a:off x="809004" y="84961550"/>
          <a:ext cx="1563342" cy="6031586"/>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3</xdr:col>
      <xdr:colOff>114878</xdr:colOff>
      <xdr:row>5</xdr:row>
      <xdr:rowOff>29030</xdr:rowOff>
    </xdr:from>
    <xdr:to>
      <xdr:col>8</xdr:col>
      <xdr:colOff>208972</xdr:colOff>
      <xdr:row>44</xdr:row>
      <xdr:rowOff>66216</xdr:rowOff>
    </xdr:to>
    <xdr:pic>
      <xdr:nvPicPr>
        <xdr:cNvPr id="2" name="図 1">
          <a:extLst>
            <a:ext uri="{FF2B5EF4-FFF2-40B4-BE49-F238E27FC236}">
              <a16:creationId xmlns:a16="http://schemas.microsoft.com/office/drawing/2014/main" id="{65B50F08-3321-4E49-AE60-D4B73F72F807}"/>
            </a:ext>
          </a:extLst>
        </xdr:cNvPr>
        <xdr:cNvPicPr>
          <a:picLocks noChangeAspect="1"/>
        </xdr:cNvPicPr>
      </xdr:nvPicPr>
      <xdr:blipFill>
        <a:blip xmlns:r="http://schemas.openxmlformats.org/officeDocument/2006/relationships" r:embed="rId1"/>
        <a:stretch>
          <a:fillRect/>
        </a:stretch>
      </xdr:blipFill>
      <xdr:spPr>
        <a:xfrm>
          <a:off x="813378" y="93323230"/>
          <a:ext cx="1554594" cy="6031586"/>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3</xdr:col>
      <xdr:colOff>114499</xdr:colOff>
      <xdr:row>5</xdr:row>
      <xdr:rowOff>30935</xdr:rowOff>
    </xdr:from>
    <xdr:to>
      <xdr:col>8</xdr:col>
      <xdr:colOff>209351</xdr:colOff>
      <xdr:row>44</xdr:row>
      <xdr:rowOff>68121</xdr:rowOff>
    </xdr:to>
    <xdr:pic>
      <xdr:nvPicPr>
        <xdr:cNvPr id="2" name="図 1">
          <a:extLst>
            <a:ext uri="{FF2B5EF4-FFF2-40B4-BE49-F238E27FC236}">
              <a16:creationId xmlns:a16="http://schemas.microsoft.com/office/drawing/2014/main" id="{AA1FD08D-8514-42CC-954C-0FE68165E4B6}"/>
            </a:ext>
          </a:extLst>
        </xdr:cNvPr>
        <xdr:cNvPicPr>
          <a:picLocks noChangeAspect="1"/>
        </xdr:cNvPicPr>
      </xdr:nvPicPr>
      <xdr:blipFill>
        <a:blip xmlns:r="http://schemas.openxmlformats.org/officeDocument/2006/relationships" r:embed="rId1"/>
        <a:stretch>
          <a:fillRect/>
        </a:stretch>
      </xdr:blipFill>
      <xdr:spPr>
        <a:xfrm>
          <a:off x="812999" y="101713485"/>
          <a:ext cx="1555352" cy="6031586"/>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3</xdr:col>
      <xdr:colOff>250949</xdr:colOff>
      <xdr:row>5</xdr:row>
      <xdr:rowOff>48076</xdr:rowOff>
    </xdr:from>
    <xdr:to>
      <xdr:col>8</xdr:col>
      <xdr:colOff>63377</xdr:colOff>
      <xdr:row>44</xdr:row>
      <xdr:rowOff>94787</xdr:rowOff>
    </xdr:to>
    <xdr:pic>
      <xdr:nvPicPr>
        <xdr:cNvPr id="2" name="図 1">
          <a:extLst>
            <a:ext uri="{FF2B5EF4-FFF2-40B4-BE49-F238E27FC236}">
              <a16:creationId xmlns:a16="http://schemas.microsoft.com/office/drawing/2014/main" id="{BE0EA3AD-445E-4857-A3F5-B6A183FAEC14}"/>
            </a:ext>
          </a:extLst>
        </xdr:cNvPr>
        <xdr:cNvPicPr>
          <a:picLocks noChangeAspect="1"/>
        </xdr:cNvPicPr>
      </xdr:nvPicPr>
      <xdr:blipFill>
        <a:blip xmlns:r="http://schemas.openxmlformats.org/officeDocument/2006/relationships" r:embed="rId1"/>
        <a:stretch>
          <a:fillRect/>
        </a:stretch>
      </xdr:blipFill>
      <xdr:spPr>
        <a:xfrm>
          <a:off x="949449" y="110118976"/>
          <a:ext cx="1272928" cy="6041111"/>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2</xdr:col>
      <xdr:colOff>59817</xdr:colOff>
      <xdr:row>10</xdr:row>
      <xdr:rowOff>77976</xdr:rowOff>
    </xdr:from>
    <xdr:to>
      <xdr:col>9</xdr:col>
      <xdr:colOff>254508</xdr:colOff>
      <xdr:row>39</xdr:row>
      <xdr:rowOff>87764</xdr:rowOff>
    </xdr:to>
    <xdr:pic>
      <xdr:nvPicPr>
        <xdr:cNvPr id="2" name="図 1">
          <a:extLst>
            <a:ext uri="{FF2B5EF4-FFF2-40B4-BE49-F238E27FC236}">
              <a16:creationId xmlns:a16="http://schemas.microsoft.com/office/drawing/2014/main" id="{FF50EE0B-A79A-448A-A8FC-EA0807DC5359}"/>
            </a:ext>
          </a:extLst>
        </xdr:cNvPr>
        <xdr:cNvPicPr>
          <a:picLocks noChangeAspect="1"/>
        </xdr:cNvPicPr>
      </xdr:nvPicPr>
      <xdr:blipFill>
        <a:blip xmlns:r="http://schemas.openxmlformats.org/officeDocument/2006/relationships" r:embed="rId1"/>
        <a:stretch>
          <a:fillRect/>
        </a:stretch>
      </xdr:blipFill>
      <xdr:spPr>
        <a:xfrm>
          <a:off x="466217" y="119299226"/>
          <a:ext cx="2239391" cy="4480188"/>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73074" y="8961909"/>
          <a:ext cx="1739348" cy="5168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887289</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2949171" y="8813412"/>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https://d.docs.live.net/122d63ab048612b6/&#12487;&#12473;&#12463;&#12488;&#12483;&#12503;/&#9734;&#22269;&#27096;&#24335;&#65288;R06&#26032;&#12539;&#26283;&#23450;&#29256;&#65289;/&#9734;DB&#30331;&#37682;&#30011;&#38754;&#12395;&#12354;&#12387;&#12383;&#20196;&#21644;6&#24180;9&#26376;&#29256;/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330" dataDxfId="328" headerRowBorderDxfId="329" tableBorderDxfId="327">
  <autoFilter ref="B15:B47" xr:uid="{00000000-0009-0000-0100-000001000000}"/>
  <tableColumns count="1">
    <tableColumn id="1" xr3:uid="{00000000-0010-0000-0000-000001000000}" name="対象箇所" dataDxfId="32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325" dataDxfId="323" headerRowBorderDxfId="324" tableBorderDxfId="322">
  <autoFilter ref="C15:J47" xr:uid="{00000000-0009-0000-0100-000002000000}"/>
  <tableColumns count="8">
    <tableColumn id="9" xr3:uid="{00000000-0010-0000-0100-000009000000}" name="部位区分" totalsRowLabel="集計" dataDxfId="321" totalsRowDxfId="320"/>
    <tableColumn id="2" xr3:uid="{00000000-0010-0000-0100-000002000000}" name="変状区分" dataDxfId="319" totalsRowDxfId="318"/>
    <tableColumn id="7" xr3:uid="{00000000-0010-0000-0100-000007000000}" name="変状種類" dataDxfId="317" totalsRowDxfId="316"/>
    <tableColumn id="4" xr3:uid="{00000000-0010-0000-0100-000004000000}" name="対策区分" dataDxfId="315" totalsRowDxfId="314"/>
    <tableColumn id="5" xr3:uid="{00000000-0010-0000-0100-000005000000}" name="健全性" dataDxfId="313" totalsRowDxfId="312"/>
    <tableColumn id="12" xr3:uid="{00000000-0010-0000-0100-00000C000000}" name="調査の要否" dataDxfId="311" totalsRowDxfId="310"/>
    <tableColumn id="10" xr3:uid="{00000000-0010-0000-0100-00000A000000}" name="措置の要否" dataDxfId="309" totalsRowDxfId="308"/>
    <tableColumn id="11" xr3:uid="{00000000-0010-0000-0100-00000B000000}" name="実施有無" totalsRowFunction="count" dataDxfId="307" totalsRowDxfId="30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304" headerRowBorderDxfId="305" tableBorderDxfId="303">
  <autoFilter ref="B51:B83" xr:uid="{00000000-0009-0000-0100-00000B000000}"/>
  <tableColumns count="1">
    <tableColumn id="1" xr3:uid="{00000000-0010-0000-0200-000001000000}" name="施設の内訳" dataDxfId="30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300" headerRowBorderDxfId="301" tableBorderDxfId="299">
  <autoFilter ref="C51:C83" xr:uid="{00000000-0009-0000-0100-00000C000000}"/>
  <tableColumns count="1">
    <tableColumn id="1" xr3:uid="{00000000-0010-0000-0300-000001000000}" name="対象箇所" dataDxfId="29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297" dataDxfId="295" headerRowBorderDxfId="296" tableBorderDxfId="294">
  <autoFilter ref="D51:D83" xr:uid="{00000000-0009-0000-0100-00000D000000}"/>
  <tableColumns count="1">
    <tableColumn id="1" xr3:uid="{00000000-0010-0000-0400-000001000000}" name="部位区分" dataDxfId="29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292" dataDxfId="290" headerRowBorderDxfId="291" tableBorderDxfId="289">
  <autoFilter ref="E51:G83" xr:uid="{00000000-0009-0000-0100-00000E000000}"/>
  <tableColumns count="3">
    <tableColumn id="1" xr3:uid="{00000000-0010-0000-0500-000001000000}" name="異常の種類" dataDxfId="288"/>
    <tableColumn id="2" xr3:uid="{00000000-0010-0000-0500-000002000000}" name="異常判定区分 " dataDxfId="287"/>
    <tableColumn id="3" xr3:uid="{00000000-0010-0000-0500-000003000000}" name="実施有無" dataDxfId="28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285" dataDxfId="283" headerRowBorderDxfId="284" tableBorderDxfId="282">
  <autoFilter ref="B5:B12" xr:uid="{00000000-0009-0000-0100-000003000000}"/>
  <tableColumns count="1">
    <tableColumn id="1" xr3:uid="{00000000-0010-0000-0800-000001000000}" name="トンネルの分類" dataDxfId="28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280" dataDxfId="278" headerRowBorderDxfId="279" tableBorderDxfId="277">
  <autoFilter ref="C5:F12" xr:uid="{00000000-000C-0000-FFFF-FFFF09000000}"/>
  <tableColumns count="4">
    <tableColumn id="1" xr3:uid="{00000000-0010-0000-0900-000001000000}" name="トンネル工法" dataDxfId="276"/>
    <tableColumn id="4" xr3:uid="{F8DDB5BD-A7DE-4BB8-BD9F-E5AF467E6653}" name="自専道or一般道" dataDxfId="275"/>
    <tableColumn id="2" xr3:uid="{00000000-0010-0000-0900-000002000000}" name="緊急輸送路" dataDxfId="274"/>
    <tableColumn id="3" xr3:uid="{00000000-0010-0000-0900-000003000000}" name="代替路" dataDxfId="27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58.xml"/><Relationship Id="rId1" Type="http://schemas.openxmlformats.org/officeDocument/2006/relationships/printerSettings" Target="../printerSettings/printerSettings67.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A1D5-54CB-4C4F-9202-40D49DEB9678}">
  <sheetPr codeName="Sheet1"/>
  <dimension ref="A1:N43"/>
  <sheetViews>
    <sheetView view="pageBreakPreview" zoomScale="106" zoomScaleNormal="85" zoomScaleSheetLayoutView="106" workbookViewId="0">
      <selection sqref="A1:N2"/>
    </sheetView>
  </sheetViews>
  <sheetFormatPr defaultRowHeight="13.5" x14ac:dyDescent="0.15"/>
  <cols>
    <col min="1" max="2" width="8.75" customWidth="1"/>
    <col min="3" max="3" width="9" customWidth="1"/>
    <col min="4" max="4" width="8.75" customWidth="1"/>
    <col min="14" max="14" width="11.75" customWidth="1"/>
  </cols>
  <sheetData>
    <row r="1" spans="1:14" x14ac:dyDescent="0.15">
      <c r="A1" s="243" t="s">
        <v>296</v>
      </c>
      <c r="B1" s="243"/>
      <c r="C1" s="243"/>
      <c r="D1" s="243"/>
      <c r="E1" s="243"/>
      <c r="F1" s="243"/>
      <c r="G1" s="243"/>
      <c r="H1" s="243"/>
      <c r="I1" s="243"/>
      <c r="J1" s="243"/>
      <c r="K1" s="243"/>
      <c r="L1" s="243"/>
      <c r="M1" s="243"/>
      <c r="N1" s="243"/>
    </row>
    <row r="2" spans="1:14" x14ac:dyDescent="0.15">
      <c r="A2" s="243"/>
      <c r="B2" s="243"/>
      <c r="C2" s="243"/>
      <c r="D2" s="243"/>
      <c r="E2" s="243"/>
      <c r="F2" s="243"/>
      <c r="G2" s="243"/>
      <c r="H2" s="243"/>
      <c r="I2" s="243"/>
      <c r="J2" s="243"/>
      <c r="K2" s="243"/>
      <c r="L2" s="243"/>
      <c r="M2" s="243"/>
      <c r="N2" s="243"/>
    </row>
    <row r="3" spans="1:14" x14ac:dyDescent="0.15">
      <c r="A3" s="244" t="s">
        <v>298</v>
      </c>
      <c r="B3" s="244"/>
      <c r="C3" s="244"/>
      <c r="D3" s="244"/>
      <c r="E3" s="244"/>
      <c r="F3" s="244"/>
      <c r="G3" s="244"/>
      <c r="H3" s="245" t="s">
        <v>299</v>
      </c>
      <c r="I3" s="245"/>
      <c r="J3" s="245"/>
      <c r="K3" s="245"/>
      <c r="L3" s="245"/>
      <c r="M3" s="245"/>
      <c r="N3" s="245"/>
    </row>
    <row r="4" spans="1:14" x14ac:dyDescent="0.15">
      <c r="H4" t="s">
        <v>301</v>
      </c>
    </row>
    <row r="5" spans="1:14" x14ac:dyDescent="0.15">
      <c r="H5" s="246" t="s">
        <v>300</v>
      </c>
      <c r="I5" s="246"/>
      <c r="J5" s="246"/>
      <c r="K5" s="246"/>
      <c r="L5" s="246"/>
      <c r="M5" s="246"/>
      <c r="N5" s="246"/>
    </row>
    <row r="6" spans="1:14" x14ac:dyDescent="0.15">
      <c r="H6" s="246"/>
      <c r="I6" s="246"/>
      <c r="J6" s="246"/>
      <c r="K6" s="246"/>
      <c r="L6" s="246"/>
      <c r="M6" s="246"/>
      <c r="N6" s="246"/>
    </row>
    <row r="7" spans="1:14" x14ac:dyDescent="0.15">
      <c r="H7" s="246"/>
      <c r="I7" s="246"/>
      <c r="J7" s="246"/>
      <c r="K7" s="246"/>
      <c r="L7" s="246"/>
      <c r="M7" s="246"/>
      <c r="N7" s="246"/>
    </row>
    <row r="8" spans="1:14" x14ac:dyDescent="0.15">
      <c r="H8" s="246"/>
      <c r="I8" s="246"/>
      <c r="J8" s="246"/>
      <c r="K8" s="246"/>
      <c r="L8" s="246"/>
      <c r="M8" s="246"/>
      <c r="N8" s="246"/>
    </row>
    <row r="9" spans="1:14" x14ac:dyDescent="0.15">
      <c r="H9" t="s">
        <v>374</v>
      </c>
    </row>
    <row r="10" spans="1:14" x14ac:dyDescent="0.15">
      <c r="H10" s="242" t="s">
        <v>508</v>
      </c>
      <c r="I10" s="242"/>
      <c r="J10" s="242"/>
      <c r="K10" s="242"/>
      <c r="L10" s="242"/>
      <c r="M10" s="242"/>
      <c r="N10" s="242"/>
    </row>
    <row r="11" spans="1:14" x14ac:dyDescent="0.15">
      <c r="H11" s="242"/>
      <c r="I11" s="242"/>
      <c r="J11" s="242"/>
      <c r="K11" s="242"/>
      <c r="L11" s="242"/>
      <c r="M11" s="242"/>
      <c r="N11" s="242"/>
    </row>
    <row r="12" spans="1:14" x14ac:dyDescent="0.15">
      <c r="H12" t="s">
        <v>302</v>
      </c>
    </row>
    <row r="13" spans="1:14" ht="13.5" customHeight="1" x14ac:dyDescent="0.15">
      <c r="H13" s="242" t="s">
        <v>509</v>
      </c>
      <c r="I13" s="242"/>
      <c r="J13" s="242"/>
      <c r="K13" s="242"/>
      <c r="L13" s="242"/>
      <c r="M13" s="242"/>
      <c r="N13" s="242"/>
    </row>
    <row r="14" spans="1:14" ht="13.5" customHeight="1" x14ac:dyDescent="0.15">
      <c r="H14" s="242"/>
      <c r="I14" s="242"/>
      <c r="J14" s="242"/>
      <c r="K14" s="242"/>
      <c r="L14" s="242"/>
      <c r="M14" s="242"/>
      <c r="N14" s="242"/>
    </row>
    <row r="15" spans="1:14" ht="13.5" customHeight="1" x14ac:dyDescent="0.15">
      <c r="H15" s="242"/>
      <c r="I15" s="242"/>
      <c r="J15" s="242"/>
      <c r="K15" s="242"/>
      <c r="L15" s="242"/>
      <c r="M15" s="242"/>
      <c r="N15" s="242"/>
    </row>
    <row r="16" spans="1:14" x14ac:dyDescent="0.15">
      <c r="H16" t="s">
        <v>303</v>
      </c>
    </row>
    <row r="17" spans="8:14" x14ac:dyDescent="0.15">
      <c r="H17" s="242" t="s">
        <v>510</v>
      </c>
      <c r="I17" s="242"/>
      <c r="J17" s="242"/>
      <c r="K17" s="242"/>
      <c r="L17" s="242"/>
      <c r="M17" s="242"/>
      <c r="N17" s="242"/>
    </row>
    <row r="18" spans="8:14" x14ac:dyDescent="0.15">
      <c r="H18" s="242"/>
      <c r="I18" s="242"/>
      <c r="J18" s="242"/>
      <c r="K18" s="242"/>
      <c r="L18" s="242"/>
      <c r="M18" s="242"/>
      <c r="N18" s="242"/>
    </row>
    <row r="19" spans="8:14" x14ac:dyDescent="0.15">
      <c r="H19" t="s">
        <v>304</v>
      </c>
    </row>
    <row r="20" spans="8:14" x14ac:dyDescent="0.15">
      <c r="H20" s="242" t="s">
        <v>511</v>
      </c>
      <c r="I20" s="242"/>
      <c r="J20" s="242"/>
      <c r="K20" s="242"/>
      <c r="L20" s="242"/>
      <c r="M20" s="242"/>
      <c r="N20" s="242"/>
    </row>
    <row r="21" spans="8:14" x14ac:dyDescent="0.15">
      <c r="H21" s="242"/>
      <c r="I21" s="242"/>
      <c r="J21" s="242"/>
      <c r="K21" s="242"/>
      <c r="L21" s="242"/>
      <c r="M21" s="242"/>
      <c r="N21" s="242"/>
    </row>
    <row r="22" spans="8:14" x14ac:dyDescent="0.15">
      <c r="H22" t="s">
        <v>512</v>
      </c>
    </row>
    <row r="23" spans="8:14" ht="27" customHeight="1" x14ac:dyDescent="0.15">
      <c r="H23" s="242" t="s">
        <v>513</v>
      </c>
      <c r="I23" s="242"/>
      <c r="J23" s="242"/>
      <c r="K23" s="242"/>
      <c r="L23" s="242"/>
      <c r="M23" s="242"/>
      <c r="N23" s="242"/>
    </row>
    <row r="24" spans="8:14" x14ac:dyDescent="0.15">
      <c r="H24" t="s">
        <v>514</v>
      </c>
    </row>
    <row r="25" spans="8:14" ht="27" customHeight="1" x14ac:dyDescent="0.15">
      <c r="H25" s="242" t="s">
        <v>515</v>
      </c>
      <c r="I25" s="242"/>
      <c r="J25" s="242"/>
      <c r="K25" s="242"/>
      <c r="L25" s="242"/>
      <c r="M25" s="242"/>
      <c r="N25" s="242"/>
    </row>
    <row r="26" spans="8:14" x14ac:dyDescent="0.15">
      <c r="H26" t="s">
        <v>516</v>
      </c>
    </row>
    <row r="27" spans="8:14" ht="13.5" customHeight="1" x14ac:dyDescent="0.15">
      <c r="H27" s="242" t="s">
        <v>517</v>
      </c>
      <c r="I27" s="242"/>
      <c r="J27" s="242"/>
      <c r="K27" s="242"/>
      <c r="L27" s="242"/>
      <c r="M27" s="242"/>
      <c r="N27" s="242"/>
    </row>
    <row r="28" spans="8:14" ht="13.5" customHeight="1" x14ac:dyDescent="0.15">
      <c r="H28" s="242"/>
      <c r="I28" s="242"/>
      <c r="J28" s="242"/>
      <c r="K28" s="242"/>
      <c r="L28" s="242"/>
      <c r="M28" s="242"/>
      <c r="N28" s="242"/>
    </row>
    <row r="29" spans="8:14" ht="13.5" customHeight="1" x14ac:dyDescent="0.15">
      <c r="H29" s="248" t="s">
        <v>518</v>
      </c>
      <c r="I29" s="248"/>
      <c r="J29" s="248"/>
      <c r="K29" s="248"/>
      <c r="L29" s="248"/>
      <c r="M29" s="248"/>
      <c r="N29" s="248"/>
    </row>
    <row r="30" spans="8:14" ht="13.5" customHeight="1" x14ac:dyDescent="0.15">
      <c r="H30" t="s">
        <v>519</v>
      </c>
    </row>
    <row r="31" spans="8:14" ht="13.5" customHeight="1" x14ac:dyDescent="0.15">
      <c r="H31" s="245" t="s">
        <v>368</v>
      </c>
      <c r="I31" s="245"/>
      <c r="J31" s="245"/>
      <c r="K31" s="245"/>
      <c r="L31" s="245"/>
      <c r="M31" s="245"/>
      <c r="N31" s="245"/>
    </row>
    <row r="32" spans="8:14" ht="13.5" customHeight="1" x14ac:dyDescent="0.15">
      <c r="H32" t="s">
        <v>561</v>
      </c>
    </row>
    <row r="33" spans="2:14" x14ac:dyDescent="0.15">
      <c r="H33" s="242" t="s">
        <v>562</v>
      </c>
      <c r="I33" s="242"/>
      <c r="J33" s="242"/>
      <c r="K33" s="242"/>
      <c r="L33" s="242"/>
      <c r="M33" s="242"/>
      <c r="N33" s="242"/>
    </row>
    <row r="34" spans="2:14" x14ac:dyDescent="0.15">
      <c r="H34" s="242"/>
      <c r="I34" s="242"/>
      <c r="J34" s="242"/>
      <c r="K34" s="242"/>
      <c r="L34" s="242"/>
      <c r="M34" s="242"/>
      <c r="N34" s="242"/>
    </row>
    <row r="35" spans="2:14" x14ac:dyDescent="0.15">
      <c r="B35" s="246"/>
      <c r="C35" s="246"/>
      <c r="D35" s="34"/>
      <c r="H35" s="242"/>
      <c r="I35" s="242"/>
      <c r="J35" s="242"/>
      <c r="K35" s="242"/>
      <c r="L35" s="242"/>
      <c r="M35" s="242"/>
      <c r="N35" s="242"/>
    </row>
    <row r="36" spans="2:14" x14ac:dyDescent="0.15">
      <c r="H36" s="242"/>
      <c r="I36" s="242"/>
      <c r="J36" s="242"/>
      <c r="K36" s="242"/>
      <c r="L36" s="242"/>
      <c r="M36" s="242"/>
      <c r="N36" s="242"/>
    </row>
    <row r="37" spans="2:14" x14ac:dyDescent="0.15">
      <c r="H37" s="242"/>
      <c r="I37" s="242"/>
      <c r="J37" s="242"/>
      <c r="K37" s="242"/>
      <c r="L37" s="242"/>
      <c r="M37" s="242"/>
      <c r="N37" s="242"/>
    </row>
    <row r="38" spans="2:14" ht="13.15" customHeight="1" x14ac:dyDescent="0.15">
      <c r="H38" s="247"/>
      <c r="I38" s="247"/>
      <c r="J38" s="247"/>
      <c r="K38" s="247"/>
      <c r="L38" s="247"/>
      <c r="M38" s="247"/>
      <c r="N38" s="247"/>
    </row>
    <row r="39" spans="2:14" x14ac:dyDescent="0.15">
      <c r="H39" s="242"/>
      <c r="I39" s="242"/>
      <c r="J39" s="242"/>
      <c r="K39" s="242"/>
      <c r="L39" s="242"/>
      <c r="M39" s="242"/>
      <c r="N39" s="242"/>
    </row>
    <row r="40" spans="2:14" x14ac:dyDescent="0.15">
      <c r="H40" s="242"/>
      <c r="I40" s="242"/>
      <c r="J40" s="242"/>
      <c r="K40" s="242"/>
      <c r="L40" s="242"/>
      <c r="M40" s="242"/>
      <c r="N40" s="242"/>
    </row>
    <row r="41" spans="2:14" x14ac:dyDescent="0.15">
      <c r="H41" s="242"/>
      <c r="I41" s="242"/>
      <c r="J41" s="242"/>
      <c r="K41" s="242"/>
      <c r="L41" s="242"/>
      <c r="M41" s="242"/>
      <c r="N41" s="242"/>
    </row>
    <row r="42" spans="2:14" x14ac:dyDescent="0.15">
      <c r="H42" s="242"/>
      <c r="I42" s="242"/>
      <c r="J42" s="242"/>
      <c r="K42" s="242"/>
      <c r="L42" s="242"/>
      <c r="M42" s="242"/>
      <c r="N42" s="242"/>
    </row>
    <row r="43" spans="2:14" x14ac:dyDescent="0.15">
      <c r="H43" s="242"/>
      <c r="I43" s="242"/>
      <c r="J43" s="242"/>
      <c r="K43" s="242"/>
      <c r="L43" s="242"/>
      <c r="M43" s="242"/>
      <c r="N43" s="242"/>
    </row>
  </sheetData>
  <mergeCells count="16">
    <mergeCell ref="H31:N31"/>
    <mergeCell ref="H33:N38"/>
    <mergeCell ref="B35:C35"/>
    <mergeCell ref="H39:N43"/>
    <mergeCell ref="H17:N18"/>
    <mergeCell ref="H20:N21"/>
    <mergeCell ref="H23:N23"/>
    <mergeCell ref="H25:N25"/>
    <mergeCell ref="H27:N28"/>
    <mergeCell ref="H29:N29"/>
    <mergeCell ref="H13:N15"/>
    <mergeCell ref="A1:N2"/>
    <mergeCell ref="A3:G3"/>
    <mergeCell ref="H3:N3"/>
    <mergeCell ref="H5:N8"/>
    <mergeCell ref="H10:N11"/>
  </mergeCells>
  <phoneticPr fontId="7"/>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100"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49" t="s">
        <v>297</v>
      </c>
      <c r="B1" s="249"/>
      <c r="C1" s="249"/>
      <c r="D1" s="249"/>
      <c r="E1" s="249"/>
      <c r="F1" s="249"/>
      <c r="G1" s="249"/>
      <c r="H1" s="249"/>
      <c r="I1" s="249"/>
      <c r="J1" s="249"/>
      <c r="K1" s="249"/>
      <c r="L1" s="249"/>
      <c r="M1" s="249"/>
      <c r="N1" s="249"/>
    </row>
    <row r="2" spans="1:14" x14ac:dyDescent="0.15">
      <c r="A2" s="249"/>
      <c r="B2" s="249"/>
      <c r="C2" s="249"/>
      <c r="D2" s="249"/>
      <c r="E2" s="249"/>
      <c r="F2" s="249"/>
      <c r="G2" s="249"/>
      <c r="H2" s="249"/>
      <c r="I2" s="249"/>
      <c r="J2" s="249"/>
      <c r="K2" s="249"/>
      <c r="L2" s="249"/>
      <c r="M2" s="249"/>
      <c r="N2" s="249"/>
    </row>
    <row r="22" spans="1:14" ht="13.5" customHeight="1" x14ac:dyDescent="0.15"/>
    <row r="23" spans="1:14" ht="27.75" customHeight="1" x14ac:dyDescent="0.15">
      <c r="B23" s="36"/>
      <c r="C23" s="36"/>
      <c r="D23" s="36"/>
      <c r="E23" s="36"/>
      <c r="F23" s="36"/>
      <c r="G23" s="36"/>
      <c r="H23" s="36"/>
      <c r="I23" s="36"/>
      <c r="J23" s="36"/>
      <c r="K23" s="36"/>
      <c r="L23" s="36"/>
      <c r="M23" s="36"/>
      <c r="N23" s="36"/>
    </row>
    <row r="25" spans="1:14" ht="40.5" customHeight="1" x14ac:dyDescent="0.15">
      <c r="B25" s="36"/>
      <c r="C25" s="36"/>
      <c r="D25" s="36"/>
      <c r="E25" s="36"/>
      <c r="F25" s="36"/>
      <c r="G25" s="36"/>
      <c r="H25" s="36"/>
      <c r="I25" s="36"/>
      <c r="J25" s="36"/>
      <c r="K25" s="36"/>
      <c r="L25" s="36"/>
      <c r="M25" s="36"/>
      <c r="N25" s="36"/>
    </row>
    <row r="26" spans="1:14" ht="13.5" customHeight="1" x14ac:dyDescent="0.15">
      <c r="A26" t="s">
        <v>305</v>
      </c>
      <c r="B26" s="36"/>
      <c r="C26" s="36"/>
      <c r="D26" s="36"/>
      <c r="E26" s="36"/>
      <c r="F26" s="36"/>
      <c r="G26" s="36"/>
      <c r="H26" s="36"/>
      <c r="I26" s="36"/>
      <c r="J26" s="36"/>
      <c r="K26" s="36"/>
      <c r="L26" s="36"/>
      <c r="M26" s="36"/>
      <c r="N26" s="36"/>
    </row>
    <row r="27" spans="1:14" ht="27" customHeight="1" x14ac:dyDescent="0.15">
      <c r="A27" s="242" t="s">
        <v>308</v>
      </c>
      <c r="B27" s="242"/>
      <c r="C27" s="242"/>
      <c r="D27" s="242"/>
      <c r="E27" s="242"/>
      <c r="F27" s="242"/>
      <c r="G27" s="242"/>
      <c r="H27" s="242"/>
      <c r="I27" s="242"/>
      <c r="J27" s="242"/>
      <c r="K27" s="242"/>
      <c r="L27" s="242"/>
      <c r="M27" s="242"/>
      <c r="N27" s="242"/>
    </row>
    <row r="28" spans="1:14" x14ac:dyDescent="0.15">
      <c r="A28" t="s">
        <v>306</v>
      </c>
    </row>
    <row r="29" spans="1:14" ht="40.5" customHeight="1" x14ac:dyDescent="0.15">
      <c r="A29" s="242" t="s">
        <v>307</v>
      </c>
      <c r="B29" s="242"/>
      <c r="C29" s="242"/>
      <c r="D29" s="242"/>
      <c r="E29" s="242"/>
      <c r="F29" s="242"/>
      <c r="G29" s="242"/>
      <c r="H29" s="242"/>
      <c r="I29" s="242"/>
      <c r="J29" s="242"/>
      <c r="K29" s="242"/>
      <c r="L29" s="242"/>
      <c r="M29" s="242"/>
      <c r="N29" s="242"/>
    </row>
    <row r="30" spans="1:14" ht="27" customHeight="1" x14ac:dyDescent="0.15">
      <c r="A30" s="242" t="s">
        <v>371</v>
      </c>
      <c r="B30" s="242"/>
      <c r="C30" s="242"/>
      <c r="D30" s="242"/>
      <c r="E30" s="242"/>
      <c r="F30" s="242"/>
      <c r="G30" s="242"/>
      <c r="H30" s="242"/>
      <c r="I30" s="242"/>
      <c r="J30" s="242"/>
      <c r="K30" s="242"/>
      <c r="L30" s="242"/>
      <c r="M30" s="242"/>
      <c r="N30" s="242"/>
    </row>
    <row r="32" spans="1:14" x14ac:dyDescent="0.15">
      <c r="A32" s="35"/>
      <c r="B32" s="35"/>
      <c r="C32" s="35"/>
      <c r="D32" s="35"/>
      <c r="E32" s="35"/>
      <c r="F32" s="35"/>
      <c r="G32" s="35"/>
      <c r="H32" s="35"/>
      <c r="I32" s="35"/>
      <c r="J32" s="35"/>
      <c r="K32" s="35"/>
      <c r="L32" s="35"/>
      <c r="M32" s="35"/>
      <c r="N32" s="35"/>
    </row>
    <row r="33" spans="1:14" x14ac:dyDescent="0.15">
      <c r="A33" s="35"/>
      <c r="B33" s="35"/>
      <c r="C33" s="35"/>
      <c r="D33" s="35"/>
      <c r="E33" s="35"/>
      <c r="F33" s="35"/>
      <c r="G33" s="35"/>
      <c r="H33" s="35"/>
      <c r="I33" s="35"/>
      <c r="J33" s="35"/>
      <c r="K33" s="35"/>
      <c r="L33" s="35"/>
      <c r="M33" s="35"/>
      <c r="N33" s="35"/>
    </row>
    <row r="39" spans="1:14" x14ac:dyDescent="0.15">
      <c r="G39" s="34"/>
    </row>
  </sheetData>
  <mergeCells count="4">
    <mergeCell ref="A27:N27"/>
    <mergeCell ref="A29:N29"/>
    <mergeCell ref="A30:N30"/>
    <mergeCell ref="A1:N2"/>
  </mergeCells>
  <phoneticPr fontId="7"/>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81D55-8B5C-4FE9-AD7C-22E75106CF9C}">
  <sheetPr codeName="Sheet3"/>
  <dimension ref="B2:C61"/>
  <sheetViews>
    <sheetView workbookViewId="0"/>
  </sheetViews>
  <sheetFormatPr defaultColWidth="9" defaultRowHeight="13.5" x14ac:dyDescent="0.15"/>
  <cols>
    <col min="1" max="1" width="5.75" style="164" customWidth="1"/>
    <col min="2" max="2" width="5" style="164" customWidth="1"/>
    <col min="3" max="3" width="72.125" style="164" customWidth="1"/>
    <col min="4" max="6" width="9" style="164"/>
    <col min="7" max="7" width="24.75" style="164" customWidth="1"/>
    <col min="8" max="16384" width="9" style="164"/>
  </cols>
  <sheetData>
    <row r="2" spans="2:3" x14ac:dyDescent="0.15">
      <c r="B2" s="164" t="s">
        <v>520</v>
      </c>
    </row>
    <row r="3" spans="2:3" x14ac:dyDescent="0.15">
      <c r="B3" s="164" t="s">
        <v>521</v>
      </c>
    </row>
    <row r="5" spans="2:3" x14ac:dyDescent="0.15">
      <c r="B5" s="164" t="s">
        <v>522</v>
      </c>
    </row>
    <row r="6" spans="2:3" x14ac:dyDescent="0.15">
      <c r="C6" s="165" t="s">
        <v>523</v>
      </c>
    </row>
    <row r="7" spans="2:3" x14ac:dyDescent="0.15">
      <c r="C7" s="164" t="s">
        <v>524</v>
      </c>
    </row>
    <row r="8" spans="2:3" x14ac:dyDescent="0.15">
      <c r="C8" s="164" t="s">
        <v>525</v>
      </c>
    </row>
    <row r="11" spans="2:3" x14ac:dyDescent="0.15">
      <c r="B11" s="164" t="s">
        <v>526</v>
      </c>
    </row>
    <row r="12" spans="2:3" x14ac:dyDescent="0.15">
      <c r="C12" s="164" t="s">
        <v>527</v>
      </c>
    </row>
    <row r="13" spans="2:3" x14ac:dyDescent="0.15">
      <c r="C13" s="164" t="s">
        <v>528</v>
      </c>
    </row>
    <row r="14" spans="2:3" x14ac:dyDescent="0.15">
      <c r="C14" s="164" t="s">
        <v>529</v>
      </c>
    </row>
    <row r="15" spans="2:3" x14ac:dyDescent="0.15">
      <c r="C15" s="164" t="s">
        <v>530</v>
      </c>
    </row>
    <row r="16" spans="2:3" x14ac:dyDescent="0.15">
      <c r="C16" s="164" t="s">
        <v>531</v>
      </c>
    </row>
    <row r="32" spans="3:3" x14ac:dyDescent="0.15">
      <c r="C32" s="164" t="s">
        <v>532</v>
      </c>
    </row>
    <row r="41" spans="2:3" x14ac:dyDescent="0.15">
      <c r="B41" s="164" t="s">
        <v>533</v>
      </c>
    </row>
    <row r="42" spans="2:3" x14ac:dyDescent="0.15">
      <c r="C42" s="164" t="s">
        <v>534</v>
      </c>
    </row>
    <row r="43" spans="2:3" x14ac:dyDescent="0.15">
      <c r="C43" s="164" t="s">
        <v>535</v>
      </c>
    </row>
    <row r="44" spans="2:3" x14ac:dyDescent="0.15">
      <c r="C44" s="164" t="s">
        <v>536</v>
      </c>
    </row>
    <row r="45" spans="2:3" x14ac:dyDescent="0.15">
      <c r="C45" s="164" t="s">
        <v>537</v>
      </c>
    </row>
    <row r="46" spans="2:3" x14ac:dyDescent="0.15">
      <c r="C46" s="164" t="s">
        <v>538</v>
      </c>
    </row>
    <row r="47" spans="2:3" x14ac:dyDescent="0.15">
      <c r="C47" s="164" t="s">
        <v>539</v>
      </c>
    </row>
    <row r="48" spans="2:3" x14ac:dyDescent="0.15">
      <c r="C48" s="164" t="s">
        <v>540</v>
      </c>
    </row>
    <row r="49" spans="3:3" x14ac:dyDescent="0.15">
      <c r="C49" s="164" t="s">
        <v>541</v>
      </c>
    </row>
    <row r="50" spans="3:3" x14ac:dyDescent="0.15">
      <c r="C50" s="164" t="s">
        <v>542</v>
      </c>
    </row>
    <row r="52" spans="3:3" x14ac:dyDescent="0.15">
      <c r="C52" s="164" t="s">
        <v>543</v>
      </c>
    </row>
    <row r="53" spans="3:3" x14ac:dyDescent="0.15">
      <c r="C53" s="164" t="s">
        <v>544</v>
      </c>
    </row>
    <row r="54" spans="3:3" x14ac:dyDescent="0.15">
      <c r="C54" s="164" t="s">
        <v>545</v>
      </c>
    </row>
    <row r="55" spans="3:3" x14ac:dyDescent="0.15">
      <c r="C55" s="164" t="s">
        <v>546</v>
      </c>
    </row>
    <row r="59" spans="3:3" x14ac:dyDescent="0.15">
      <c r="C59" s="165" t="s">
        <v>547</v>
      </c>
    </row>
    <row r="60" spans="3:3" x14ac:dyDescent="0.15">
      <c r="C60" s="164" t="s">
        <v>548</v>
      </c>
    </row>
    <row r="61" spans="3:3" x14ac:dyDescent="0.15">
      <c r="C61" s="164" t="s">
        <v>549</v>
      </c>
    </row>
  </sheetData>
  <phoneticPr fontId="7"/>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tabSelected="1"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8.75" style="2" customWidth="1"/>
    <col min="34" max="34" width="10.875" style="2" customWidth="1"/>
    <col min="35" max="16384" width="9" style="2"/>
  </cols>
  <sheetData>
    <row r="1" spans="2:37" ht="10.5" customHeight="1" x14ac:dyDescent="0.15"/>
    <row r="2" spans="2:37" ht="24.95" customHeight="1" x14ac:dyDescent="0.15">
      <c r="B2" s="5" t="s">
        <v>240</v>
      </c>
      <c r="C2" s="5"/>
      <c r="D2" s="5"/>
      <c r="E2" s="5"/>
      <c r="F2" s="5"/>
      <c r="G2" s="5"/>
      <c r="H2" s="5"/>
      <c r="I2" s="5"/>
      <c r="J2" s="5"/>
      <c r="K2" s="5"/>
      <c r="L2" s="5"/>
      <c r="M2" s="5"/>
      <c r="N2" s="5"/>
      <c r="O2" s="5"/>
      <c r="P2" s="5"/>
      <c r="Q2" s="5"/>
      <c r="R2" s="5"/>
      <c r="S2" s="252" t="s">
        <v>436</v>
      </c>
      <c r="T2" s="253"/>
      <c r="U2" s="253"/>
      <c r="V2" s="259"/>
      <c r="W2" s="364" t="s">
        <v>570</v>
      </c>
      <c r="X2" s="365"/>
      <c r="Y2" s="365"/>
      <c r="Z2" s="365"/>
      <c r="AA2" s="365"/>
      <c r="AB2" s="365"/>
    </row>
    <row r="3" spans="2:37" ht="20.100000000000001" customHeight="1" x14ac:dyDescent="0.15">
      <c r="B3" s="347" t="s">
        <v>17</v>
      </c>
      <c r="C3" s="347"/>
      <c r="D3" s="348" t="s">
        <v>566</v>
      </c>
      <c r="E3" s="349"/>
      <c r="F3" s="349"/>
      <c r="G3" s="349"/>
      <c r="H3" s="350" t="s">
        <v>18</v>
      </c>
      <c r="I3" s="350"/>
      <c r="J3" s="363" t="s">
        <v>568</v>
      </c>
      <c r="K3" s="332"/>
      <c r="L3" s="332"/>
      <c r="M3" s="332"/>
      <c r="N3" s="332"/>
      <c r="O3" s="333"/>
      <c r="P3" s="326" t="s">
        <v>6</v>
      </c>
      <c r="Q3" s="328"/>
      <c r="R3" s="351" t="s">
        <v>569</v>
      </c>
      <c r="S3" s="352"/>
      <c r="T3" s="352"/>
      <c r="U3" s="352"/>
      <c r="V3" s="353"/>
      <c r="W3" s="252" t="s">
        <v>136</v>
      </c>
      <c r="X3" s="253"/>
      <c r="Y3" s="253"/>
      <c r="Z3" s="357" t="s">
        <v>463</v>
      </c>
      <c r="AA3" s="358"/>
      <c r="AB3" s="359"/>
    </row>
    <row r="4" spans="2:37" ht="20.100000000000001" customHeight="1" x14ac:dyDescent="0.15">
      <c r="B4" s="360" t="s">
        <v>7</v>
      </c>
      <c r="C4" s="360"/>
      <c r="D4" s="361" t="s">
        <v>567</v>
      </c>
      <c r="E4" s="362"/>
      <c r="F4" s="362"/>
      <c r="G4" s="362"/>
      <c r="H4" s="350"/>
      <c r="I4" s="350"/>
      <c r="J4" s="334"/>
      <c r="K4" s="335"/>
      <c r="L4" s="335"/>
      <c r="M4" s="335"/>
      <c r="N4" s="335"/>
      <c r="O4" s="336"/>
      <c r="P4" s="315"/>
      <c r="Q4" s="330"/>
      <c r="R4" s="354"/>
      <c r="S4" s="355"/>
      <c r="T4" s="355"/>
      <c r="U4" s="355"/>
      <c r="V4" s="356"/>
      <c r="W4" s="252" t="s">
        <v>135</v>
      </c>
      <c r="X4" s="253"/>
      <c r="Y4" s="253"/>
      <c r="Z4" s="357" t="s">
        <v>254</v>
      </c>
      <c r="AA4" s="358"/>
      <c r="AB4" s="359"/>
    </row>
    <row r="5" spans="2:37" ht="20.100000000000001" customHeight="1" x14ac:dyDescent="0.15">
      <c r="B5" s="325" t="s">
        <v>8</v>
      </c>
      <c r="C5" s="325"/>
      <c r="D5" s="79" t="s">
        <v>9</v>
      </c>
      <c r="E5" s="312" t="s">
        <v>571</v>
      </c>
      <c r="F5" s="313"/>
      <c r="G5" s="313"/>
      <c r="H5" s="326" t="s">
        <v>134</v>
      </c>
      <c r="I5" s="327"/>
      <c r="J5" s="328"/>
      <c r="K5" s="331" t="s">
        <v>595</v>
      </c>
      <c r="L5" s="332"/>
      <c r="M5" s="332"/>
      <c r="N5" s="332"/>
      <c r="O5" s="333"/>
      <c r="P5" s="337" t="s">
        <v>133</v>
      </c>
      <c r="Q5" s="338"/>
      <c r="R5" s="341">
        <v>45876</v>
      </c>
      <c r="S5" s="342"/>
      <c r="T5" s="343"/>
      <c r="U5" s="315" t="s">
        <v>26</v>
      </c>
      <c r="V5" s="329"/>
      <c r="W5" s="330"/>
      <c r="X5" s="260" t="s">
        <v>25</v>
      </c>
      <c r="Y5" s="280"/>
      <c r="Z5" s="366">
        <v>76</v>
      </c>
      <c r="AA5" s="367"/>
      <c r="AB5" s="76" t="s">
        <v>24</v>
      </c>
    </row>
    <row r="6" spans="2:37" ht="20.100000000000001" customHeight="1" x14ac:dyDescent="0.15">
      <c r="B6" s="325"/>
      <c r="C6" s="325"/>
      <c r="D6" s="79" t="s">
        <v>10</v>
      </c>
      <c r="E6" s="312" t="s">
        <v>571</v>
      </c>
      <c r="F6" s="313"/>
      <c r="G6" s="313"/>
      <c r="H6" s="315"/>
      <c r="I6" s="329"/>
      <c r="J6" s="330"/>
      <c r="K6" s="334"/>
      <c r="L6" s="335"/>
      <c r="M6" s="335"/>
      <c r="N6" s="335"/>
      <c r="O6" s="336"/>
      <c r="P6" s="339"/>
      <c r="Q6" s="340"/>
      <c r="R6" s="344"/>
      <c r="S6" s="345"/>
      <c r="T6" s="346"/>
      <c r="U6" s="252" t="s">
        <v>11</v>
      </c>
      <c r="V6" s="253"/>
      <c r="W6" s="259"/>
      <c r="X6" s="371" t="s">
        <v>352</v>
      </c>
      <c r="Y6" s="367"/>
      <c r="Z6" s="367"/>
      <c r="AA6" s="367"/>
      <c r="AB6" s="372"/>
    </row>
    <row r="7" spans="2:37" ht="18.95" customHeight="1" x14ac:dyDescent="0.15">
      <c r="B7" s="314" t="s">
        <v>109</v>
      </c>
      <c r="C7" s="283" t="s">
        <v>123</v>
      </c>
      <c r="D7" s="284"/>
      <c r="E7" s="316">
        <v>34.290939999999999</v>
      </c>
      <c r="F7" s="317"/>
      <c r="G7" s="318"/>
      <c r="H7" s="283" t="s">
        <v>132</v>
      </c>
      <c r="I7" s="319"/>
      <c r="J7" s="284"/>
      <c r="K7" s="320" t="s">
        <v>573</v>
      </c>
      <c r="L7" s="321"/>
      <c r="M7" s="324" t="s">
        <v>131</v>
      </c>
      <c r="N7" s="297"/>
      <c r="O7" s="283" t="s">
        <v>114</v>
      </c>
      <c r="P7" s="284"/>
      <c r="Q7" s="322" t="s">
        <v>576</v>
      </c>
      <c r="R7" s="323"/>
      <c r="S7" s="264" t="s">
        <v>130</v>
      </c>
      <c r="T7" s="283" t="s">
        <v>129</v>
      </c>
      <c r="U7" s="319"/>
      <c r="V7" s="319"/>
      <c r="W7" s="284"/>
      <c r="X7" s="83" t="s">
        <v>106</v>
      </c>
      <c r="Y7" s="77" t="s">
        <v>128</v>
      </c>
      <c r="Z7" s="84" t="s">
        <v>105</v>
      </c>
      <c r="AA7" s="360" t="s">
        <v>127</v>
      </c>
      <c r="AB7" s="360"/>
      <c r="AD7" s="4"/>
      <c r="AE7" s="2">
        <f>INT(E7/10000)</f>
        <v>0</v>
      </c>
      <c r="AF7" s="2">
        <f>INT(E7/100)-AE7*100</f>
        <v>0</v>
      </c>
      <c r="AG7" s="41">
        <f>E7-AE7*10000-AF7*100</f>
        <v>34.290939999999999</v>
      </c>
      <c r="AH7" s="42">
        <f>ROUND(AE7+AF7/60+AG7/60/60,5)</f>
        <v>9.5300000000000003E-3</v>
      </c>
      <c r="AI7" s="42" t="str">
        <f>TEXT(AH7,"0.00000")</f>
        <v>0.00953</v>
      </c>
    </row>
    <row r="8" spans="2:37" ht="18.95" customHeight="1" x14ac:dyDescent="0.15">
      <c r="B8" s="315"/>
      <c r="C8" s="265" t="s">
        <v>120</v>
      </c>
      <c r="D8" s="266"/>
      <c r="E8" s="303">
        <v>131.95150000000001</v>
      </c>
      <c r="F8" s="304"/>
      <c r="G8" s="305"/>
      <c r="H8" s="265" t="s">
        <v>126</v>
      </c>
      <c r="I8" s="290"/>
      <c r="J8" s="266"/>
      <c r="K8" s="320"/>
      <c r="L8" s="321"/>
      <c r="M8" s="324"/>
      <c r="N8" s="297"/>
      <c r="O8" s="265" t="s">
        <v>125</v>
      </c>
      <c r="P8" s="266"/>
      <c r="Q8" s="288" t="s">
        <v>577</v>
      </c>
      <c r="R8" s="289"/>
      <c r="S8" s="250"/>
      <c r="T8" s="368" t="s">
        <v>124</v>
      </c>
      <c r="U8" s="252" t="s">
        <v>199</v>
      </c>
      <c r="V8" s="253"/>
      <c r="W8" s="259"/>
      <c r="X8" s="179"/>
      <c r="Y8" s="179"/>
      <c r="Z8" s="179"/>
      <c r="AA8" s="271"/>
      <c r="AB8" s="272"/>
      <c r="AD8" s="15"/>
      <c r="AE8" s="2">
        <f>INT(E8/10000)</f>
        <v>0</v>
      </c>
      <c r="AF8" s="2">
        <f>INT(E8/100)-AE8*100</f>
        <v>1</v>
      </c>
      <c r="AG8" s="41">
        <f>E8-AE8*10000-AF8*100</f>
        <v>31.95150000000001</v>
      </c>
      <c r="AH8" s="42">
        <f>ROUND(AE8+AF8/60+AG8/60/60,5)</f>
        <v>2.554E-2</v>
      </c>
      <c r="AI8" s="42" t="str">
        <f>TEXT(AH8,"0.00000")</f>
        <v>0.02554</v>
      </c>
    </row>
    <row r="9" spans="2:37" ht="18.95" customHeight="1" x14ac:dyDescent="0.15">
      <c r="B9" s="281" t="s">
        <v>102</v>
      </c>
      <c r="C9" s="265" t="s">
        <v>123</v>
      </c>
      <c r="D9" s="266"/>
      <c r="E9" s="303">
        <v>34.291420000000002</v>
      </c>
      <c r="F9" s="304"/>
      <c r="G9" s="305"/>
      <c r="H9" s="306" t="s">
        <v>604</v>
      </c>
      <c r="I9" s="307"/>
      <c r="J9" s="307"/>
      <c r="K9" s="256" t="s">
        <v>572</v>
      </c>
      <c r="L9" s="257"/>
      <c r="M9" s="324"/>
      <c r="N9" s="297"/>
      <c r="O9" s="265" t="s">
        <v>122</v>
      </c>
      <c r="P9" s="266"/>
      <c r="Q9" s="310"/>
      <c r="R9" s="311"/>
      <c r="S9" s="250"/>
      <c r="T9" s="369"/>
      <c r="U9" s="252" t="s">
        <v>121</v>
      </c>
      <c r="V9" s="253"/>
      <c r="W9" s="259"/>
      <c r="X9" s="179"/>
      <c r="Y9" s="179"/>
      <c r="Z9" s="179"/>
      <c r="AA9" s="271"/>
      <c r="AB9" s="272"/>
      <c r="AD9" s="15"/>
    </row>
    <row r="10" spans="2:37" ht="18.95" customHeight="1" x14ac:dyDescent="0.15">
      <c r="B10" s="283"/>
      <c r="C10" s="265" t="s">
        <v>120</v>
      </c>
      <c r="D10" s="266"/>
      <c r="E10" s="303">
        <v>131.95054999999999</v>
      </c>
      <c r="F10" s="304"/>
      <c r="G10" s="305"/>
      <c r="H10" s="265" t="s">
        <v>119</v>
      </c>
      <c r="I10" s="290"/>
      <c r="J10" s="266"/>
      <c r="K10" s="288" t="s">
        <v>574</v>
      </c>
      <c r="L10" s="289"/>
      <c r="M10" s="293"/>
      <c r="N10" s="294"/>
      <c r="O10" s="265" t="s">
        <v>61</v>
      </c>
      <c r="P10" s="266"/>
      <c r="Q10" s="308"/>
      <c r="R10" s="309"/>
      <c r="S10" s="250"/>
      <c r="T10" s="370"/>
      <c r="U10" s="252" t="s">
        <v>118</v>
      </c>
      <c r="V10" s="253"/>
      <c r="W10" s="259"/>
      <c r="X10" s="179"/>
      <c r="Y10" s="179"/>
      <c r="Z10" s="179"/>
      <c r="AA10" s="271"/>
      <c r="AB10" s="272"/>
      <c r="AD10" s="15"/>
    </row>
    <row r="11" spans="2:37" ht="18.95" customHeight="1" x14ac:dyDescent="0.15">
      <c r="B11" s="265" t="s">
        <v>117</v>
      </c>
      <c r="C11" s="290"/>
      <c r="D11" s="266"/>
      <c r="E11" s="256" t="s">
        <v>582</v>
      </c>
      <c r="F11" s="258"/>
      <c r="G11" s="257"/>
      <c r="H11" s="265" t="s">
        <v>116</v>
      </c>
      <c r="I11" s="290"/>
      <c r="J11" s="266"/>
      <c r="K11" s="288" t="s">
        <v>574</v>
      </c>
      <c r="L11" s="289"/>
      <c r="M11" s="291" t="s">
        <v>115</v>
      </c>
      <c r="N11" s="292"/>
      <c r="O11" s="265" t="s">
        <v>114</v>
      </c>
      <c r="P11" s="266"/>
      <c r="Q11" s="295" t="s">
        <v>578</v>
      </c>
      <c r="R11" s="296"/>
      <c r="S11" s="250"/>
      <c r="T11" s="59" t="s">
        <v>113</v>
      </c>
      <c r="U11" s="252" t="s">
        <v>112</v>
      </c>
      <c r="V11" s="253"/>
      <c r="W11" s="259"/>
      <c r="X11" s="179"/>
      <c r="Y11" s="179"/>
      <c r="Z11" s="179"/>
      <c r="AA11" s="271"/>
      <c r="AB11" s="272"/>
      <c r="AD11" s="15"/>
    </row>
    <row r="12" spans="2:37" ht="18.95" customHeight="1" x14ac:dyDescent="0.15">
      <c r="B12" s="265" t="s">
        <v>111</v>
      </c>
      <c r="C12" s="290"/>
      <c r="D12" s="266"/>
      <c r="E12" s="256">
        <v>0</v>
      </c>
      <c r="F12" s="258"/>
      <c r="G12" s="76" t="s">
        <v>74</v>
      </c>
      <c r="H12" s="292" t="s">
        <v>110</v>
      </c>
      <c r="I12" s="264" t="s">
        <v>109</v>
      </c>
      <c r="J12" s="85" t="s">
        <v>101</v>
      </c>
      <c r="K12" s="256" t="s">
        <v>575</v>
      </c>
      <c r="L12" s="257"/>
      <c r="M12" s="293"/>
      <c r="N12" s="294"/>
      <c r="O12" s="265" t="s">
        <v>61</v>
      </c>
      <c r="P12" s="266"/>
      <c r="Q12" s="298"/>
      <c r="R12" s="299"/>
      <c r="S12" s="250"/>
      <c r="T12" s="368" t="s">
        <v>98</v>
      </c>
      <c r="U12" s="252" t="s">
        <v>97</v>
      </c>
      <c r="V12" s="253"/>
      <c r="W12" s="259"/>
      <c r="X12" s="179"/>
      <c r="Y12" s="179"/>
      <c r="Z12" s="179"/>
      <c r="AA12" s="271"/>
      <c r="AB12" s="272"/>
      <c r="AD12" s="15"/>
    </row>
    <row r="13" spans="2:37" ht="18.95" customHeight="1" x14ac:dyDescent="0.15">
      <c r="B13" s="281" t="s">
        <v>108</v>
      </c>
      <c r="C13" s="285"/>
      <c r="D13" s="282"/>
      <c r="E13" s="256"/>
      <c r="F13" s="258"/>
      <c r="G13" s="76" t="s">
        <v>378</v>
      </c>
      <c r="H13" s="297"/>
      <c r="I13" s="251"/>
      <c r="J13" s="85" t="s">
        <v>95</v>
      </c>
      <c r="K13" s="183">
        <v>1.6</v>
      </c>
      <c r="L13" s="74" t="s">
        <v>94</v>
      </c>
      <c r="M13" s="300" t="s">
        <v>107</v>
      </c>
      <c r="N13" s="301"/>
      <c r="O13" s="302"/>
      <c r="P13" s="83" t="s">
        <v>106</v>
      </c>
      <c r="Q13" s="72" t="s">
        <v>105</v>
      </c>
      <c r="R13" s="83" t="s">
        <v>61</v>
      </c>
      <c r="S13" s="250"/>
      <c r="T13" s="370"/>
      <c r="U13" s="252" t="s">
        <v>200</v>
      </c>
      <c r="V13" s="253"/>
      <c r="W13" s="259"/>
      <c r="X13" s="179"/>
      <c r="Y13" s="179"/>
      <c r="Z13" s="179"/>
      <c r="AA13" s="271"/>
      <c r="AB13" s="272"/>
      <c r="AD13" s="15"/>
      <c r="AF13" s="10"/>
      <c r="AG13" s="9"/>
      <c r="AH13" s="9"/>
      <c r="AI13" s="9"/>
      <c r="AJ13" s="11"/>
      <c r="AK13" s="7"/>
    </row>
    <row r="14" spans="2:37" ht="18.95" customHeight="1" x14ac:dyDescent="0.15">
      <c r="B14" s="281" t="s">
        <v>104</v>
      </c>
      <c r="C14" s="285"/>
      <c r="D14" s="282"/>
      <c r="E14" s="286">
        <v>2035</v>
      </c>
      <c r="F14" s="287"/>
      <c r="G14" s="80" t="s">
        <v>103</v>
      </c>
      <c r="H14" s="297"/>
      <c r="I14" s="264" t="s">
        <v>102</v>
      </c>
      <c r="J14" s="85" t="s">
        <v>101</v>
      </c>
      <c r="K14" s="256" t="s">
        <v>575</v>
      </c>
      <c r="L14" s="257"/>
      <c r="M14" s="264" t="s">
        <v>100</v>
      </c>
      <c r="N14" s="252" t="s">
        <v>99</v>
      </c>
      <c r="O14" s="259"/>
      <c r="P14" s="178"/>
      <c r="Q14" s="179"/>
      <c r="R14" s="180"/>
      <c r="S14" s="250"/>
      <c r="T14" s="368" t="s">
        <v>88</v>
      </c>
      <c r="U14" s="252" t="s">
        <v>201</v>
      </c>
      <c r="V14" s="253"/>
      <c r="W14" s="259"/>
      <c r="X14" s="179"/>
      <c r="Y14" s="179"/>
      <c r="Z14" s="179"/>
      <c r="AA14" s="271"/>
      <c r="AB14" s="272"/>
      <c r="AD14" s="15"/>
      <c r="AF14" s="10"/>
      <c r="AG14" s="9"/>
      <c r="AH14" s="9"/>
      <c r="AI14" s="9"/>
      <c r="AJ14" s="11"/>
      <c r="AK14" s="7"/>
    </row>
    <row r="15" spans="2:37" ht="18.95" customHeight="1" x14ac:dyDescent="0.15">
      <c r="B15" s="60"/>
      <c r="C15" s="265" t="s">
        <v>96</v>
      </c>
      <c r="D15" s="266"/>
      <c r="E15" s="276">
        <v>7.5</v>
      </c>
      <c r="F15" s="277"/>
      <c r="G15" s="76" t="s">
        <v>74</v>
      </c>
      <c r="H15" s="294"/>
      <c r="I15" s="251"/>
      <c r="J15" s="61" t="s">
        <v>95</v>
      </c>
      <c r="K15" s="187">
        <v>1.1000000000000001</v>
      </c>
      <c r="L15" s="62" t="s">
        <v>94</v>
      </c>
      <c r="M15" s="250"/>
      <c r="N15" s="252" t="s">
        <v>93</v>
      </c>
      <c r="O15" s="259"/>
      <c r="P15" s="178"/>
      <c r="Q15" s="179"/>
      <c r="R15" s="180"/>
      <c r="S15" s="250"/>
      <c r="T15" s="369"/>
      <c r="U15" s="326" t="s">
        <v>86</v>
      </c>
      <c r="V15" s="327"/>
      <c r="W15" s="328"/>
      <c r="X15" s="184"/>
      <c r="Y15" s="179"/>
      <c r="Z15" s="179"/>
      <c r="AA15" s="271"/>
      <c r="AB15" s="272"/>
      <c r="AD15" s="15"/>
      <c r="AF15" s="10"/>
      <c r="AG15" s="9"/>
      <c r="AH15" s="9"/>
      <c r="AI15" s="9"/>
      <c r="AJ15" s="11"/>
      <c r="AK15" s="7"/>
    </row>
    <row r="16" spans="2:37" ht="18.95" customHeight="1" x14ac:dyDescent="0.15">
      <c r="B16" s="250" t="s">
        <v>92</v>
      </c>
      <c r="C16" s="281" t="s">
        <v>91</v>
      </c>
      <c r="D16" s="282"/>
      <c r="E16" s="276">
        <v>3.5</v>
      </c>
      <c r="F16" s="277"/>
      <c r="G16" s="78" t="s">
        <v>74</v>
      </c>
      <c r="H16" s="264" t="s">
        <v>90</v>
      </c>
      <c r="I16" s="265" t="s">
        <v>77</v>
      </c>
      <c r="J16" s="266"/>
      <c r="K16" s="183"/>
      <c r="L16" s="74" t="s">
        <v>69</v>
      </c>
      <c r="M16" s="250"/>
      <c r="N16" s="252" t="s">
        <v>89</v>
      </c>
      <c r="O16" s="259"/>
      <c r="P16" s="178"/>
      <c r="Q16" s="179"/>
      <c r="R16" s="180"/>
      <c r="S16" s="250"/>
      <c r="T16" s="369"/>
      <c r="U16" s="315"/>
      <c r="V16" s="329"/>
      <c r="W16" s="330"/>
      <c r="X16" s="179"/>
      <c r="Y16" s="179"/>
      <c r="Z16" s="179"/>
      <c r="AA16" s="271"/>
      <c r="AB16" s="272"/>
      <c r="AD16" s="15"/>
      <c r="AF16" s="10"/>
      <c r="AG16" s="9"/>
      <c r="AH16" s="9"/>
      <c r="AI16" s="9"/>
      <c r="AJ16" s="11"/>
      <c r="AK16" s="7"/>
    </row>
    <row r="17" spans="2:37" ht="18.95" customHeight="1" x14ac:dyDescent="0.15">
      <c r="B17" s="250"/>
      <c r="C17" s="283"/>
      <c r="D17" s="284"/>
      <c r="E17" s="276">
        <v>3.5</v>
      </c>
      <c r="F17" s="277"/>
      <c r="G17" s="78" t="s">
        <v>74</v>
      </c>
      <c r="H17" s="250"/>
      <c r="I17" s="281" t="s">
        <v>73</v>
      </c>
      <c r="J17" s="282"/>
      <c r="K17" s="183"/>
      <c r="L17" s="74" t="s">
        <v>69</v>
      </c>
      <c r="M17" s="250"/>
      <c r="N17" s="252" t="s">
        <v>87</v>
      </c>
      <c r="O17" s="259"/>
      <c r="P17" s="181"/>
      <c r="Q17" s="179"/>
      <c r="R17" s="180"/>
      <c r="S17" s="250"/>
      <c r="T17" s="369"/>
      <c r="U17" s="252" t="s">
        <v>83</v>
      </c>
      <c r="V17" s="253"/>
      <c r="W17" s="259"/>
      <c r="X17" s="179"/>
      <c r="Y17" s="179"/>
      <c r="Z17" s="178"/>
      <c r="AA17" s="288"/>
      <c r="AB17" s="289"/>
      <c r="AD17" s="15"/>
      <c r="AF17" s="10"/>
      <c r="AG17" s="9"/>
      <c r="AH17" s="9"/>
      <c r="AI17" s="9"/>
      <c r="AJ17" s="8"/>
      <c r="AK17" s="7"/>
    </row>
    <row r="18" spans="2:37" ht="18.95" customHeight="1" x14ac:dyDescent="0.15">
      <c r="B18" s="63"/>
      <c r="C18" s="265" t="s">
        <v>85</v>
      </c>
      <c r="D18" s="266"/>
      <c r="E18" s="276">
        <v>0.5</v>
      </c>
      <c r="F18" s="277"/>
      <c r="G18" s="78" t="s">
        <v>74</v>
      </c>
      <c r="H18" s="250"/>
      <c r="I18" s="283"/>
      <c r="J18" s="284"/>
      <c r="K18" s="183"/>
      <c r="L18" s="74" t="s">
        <v>69</v>
      </c>
      <c r="M18" s="250"/>
      <c r="N18" s="252" t="s">
        <v>84</v>
      </c>
      <c r="O18" s="259"/>
      <c r="P18" s="181"/>
      <c r="Q18" s="179"/>
      <c r="R18" s="180"/>
      <c r="S18" s="250"/>
      <c r="T18" s="369"/>
      <c r="U18" s="315" t="s">
        <v>80</v>
      </c>
      <c r="V18" s="329"/>
      <c r="W18" s="330"/>
      <c r="X18" s="185"/>
      <c r="Y18" s="185"/>
      <c r="Z18" s="186"/>
      <c r="AA18" s="271"/>
      <c r="AB18" s="272"/>
      <c r="AD18" s="15"/>
      <c r="AF18" s="10"/>
      <c r="AG18" s="9"/>
      <c r="AH18" s="9"/>
      <c r="AI18" s="9"/>
      <c r="AJ18" s="8"/>
      <c r="AK18" s="7"/>
    </row>
    <row r="19" spans="2:37" ht="18.95" customHeight="1" x14ac:dyDescent="0.15">
      <c r="B19" s="250" t="s">
        <v>82</v>
      </c>
      <c r="C19" s="283" t="s">
        <v>81</v>
      </c>
      <c r="D19" s="284"/>
      <c r="E19" s="256">
        <v>4.5</v>
      </c>
      <c r="F19" s="258"/>
      <c r="G19" s="81" t="s">
        <v>74</v>
      </c>
      <c r="H19" s="251"/>
      <c r="I19" s="265" t="s">
        <v>70</v>
      </c>
      <c r="J19" s="266"/>
      <c r="K19" s="183"/>
      <c r="L19" s="74" t="s">
        <v>69</v>
      </c>
      <c r="M19" s="250"/>
      <c r="N19" s="252"/>
      <c r="O19" s="259"/>
      <c r="P19" s="181"/>
      <c r="Q19" s="179"/>
      <c r="R19" s="180"/>
      <c r="S19" s="250"/>
      <c r="T19" s="368" t="s">
        <v>76</v>
      </c>
      <c r="U19" s="252" t="s">
        <v>202</v>
      </c>
      <c r="V19" s="253"/>
      <c r="W19" s="259"/>
      <c r="X19" s="185"/>
      <c r="Y19" s="185"/>
      <c r="Z19" s="179"/>
      <c r="AA19" s="271"/>
      <c r="AB19" s="272"/>
      <c r="AD19" s="15"/>
    </row>
    <row r="20" spans="2:37" ht="18.95" customHeight="1" x14ac:dyDescent="0.15">
      <c r="B20" s="250"/>
      <c r="C20" s="265" t="s">
        <v>79</v>
      </c>
      <c r="D20" s="266"/>
      <c r="E20" s="256"/>
      <c r="F20" s="258"/>
      <c r="G20" s="76" t="s">
        <v>74</v>
      </c>
      <c r="H20" s="264" t="s">
        <v>78</v>
      </c>
      <c r="I20" s="265" t="s">
        <v>77</v>
      </c>
      <c r="J20" s="266"/>
      <c r="K20" s="188"/>
      <c r="L20" s="55" t="s">
        <v>69</v>
      </c>
      <c r="M20" s="250"/>
      <c r="N20" s="252"/>
      <c r="O20" s="259"/>
      <c r="P20" s="181"/>
      <c r="Q20" s="182"/>
      <c r="R20" s="180"/>
      <c r="S20" s="250"/>
      <c r="T20" s="369"/>
      <c r="U20" s="252" t="s">
        <v>72</v>
      </c>
      <c r="V20" s="253"/>
      <c r="W20" s="259"/>
      <c r="X20" s="185"/>
      <c r="Y20" s="185"/>
      <c r="Z20" s="179"/>
      <c r="AA20" s="271"/>
      <c r="AB20" s="272"/>
      <c r="AD20" s="15"/>
    </row>
    <row r="21" spans="2:37" ht="18.95" customHeight="1" x14ac:dyDescent="0.15">
      <c r="B21" s="251"/>
      <c r="C21" s="265" t="s">
        <v>75</v>
      </c>
      <c r="D21" s="266"/>
      <c r="E21" s="256">
        <v>4.5</v>
      </c>
      <c r="F21" s="258"/>
      <c r="G21" s="76" t="s">
        <v>74</v>
      </c>
      <c r="H21" s="250"/>
      <c r="I21" s="265" t="s">
        <v>73</v>
      </c>
      <c r="J21" s="266"/>
      <c r="K21" s="183"/>
      <c r="L21" s="73" t="s">
        <v>69</v>
      </c>
      <c r="M21" s="250"/>
      <c r="N21" s="252"/>
      <c r="O21" s="259"/>
      <c r="P21" s="181"/>
      <c r="Q21" s="182"/>
      <c r="R21" s="180"/>
      <c r="S21" s="250"/>
      <c r="T21" s="369"/>
      <c r="U21" s="252" t="s">
        <v>68</v>
      </c>
      <c r="V21" s="253"/>
      <c r="W21" s="259"/>
      <c r="X21" s="185"/>
      <c r="Y21" s="185"/>
      <c r="Z21" s="179"/>
      <c r="AA21" s="271"/>
      <c r="AB21" s="272"/>
      <c r="AD21" s="15"/>
    </row>
    <row r="22" spans="2:37" ht="18.95" customHeight="1" x14ac:dyDescent="0.15">
      <c r="B22" s="61"/>
      <c r="C22" s="64" t="s">
        <v>71</v>
      </c>
      <c r="D22" s="65"/>
      <c r="E22" s="278">
        <v>3</v>
      </c>
      <c r="F22" s="279"/>
      <c r="G22" s="279"/>
      <c r="H22" s="251"/>
      <c r="I22" s="265" t="s">
        <v>70</v>
      </c>
      <c r="J22" s="266"/>
      <c r="K22" s="187"/>
      <c r="L22" s="62" t="s">
        <v>69</v>
      </c>
      <c r="M22" s="260"/>
      <c r="N22" s="280"/>
      <c r="O22" s="280"/>
      <c r="P22" s="261"/>
      <c r="Q22" s="260"/>
      <c r="R22" s="261"/>
      <c r="S22" s="250"/>
      <c r="T22" s="369"/>
      <c r="U22" s="252" t="s">
        <v>203</v>
      </c>
      <c r="V22" s="253"/>
      <c r="W22" s="259"/>
      <c r="X22" s="185"/>
      <c r="Y22" s="185"/>
      <c r="Z22" s="179"/>
      <c r="AA22" s="271"/>
      <c r="AB22" s="272"/>
      <c r="AD22" s="15"/>
    </row>
    <row r="23" spans="2:37" ht="18.95" customHeight="1" x14ac:dyDescent="0.15">
      <c r="B23" s="250" t="s">
        <v>67</v>
      </c>
      <c r="C23" s="64" t="s">
        <v>66</v>
      </c>
      <c r="D23" s="65"/>
      <c r="E23" s="262">
        <v>0</v>
      </c>
      <c r="F23" s="263"/>
      <c r="G23" s="263"/>
      <c r="H23" s="264" t="s">
        <v>65</v>
      </c>
      <c r="I23" s="265" t="s">
        <v>64</v>
      </c>
      <c r="J23" s="266"/>
      <c r="K23" s="265" t="s">
        <v>63</v>
      </c>
      <c r="L23" s="266"/>
      <c r="M23" s="252" t="s">
        <v>62</v>
      </c>
      <c r="N23" s="253"/>
      <c r="O23" s="253"/>
      <c r="P23" s="259"/>
      <c r="Q23" s="252" t="s">
        <v>61</v>
      </c>
      <c r="R23" s="259"/>
      <c r="S23" s="373" t="s">
        <v>207</v>
      </c>
      <c r="T23" s="374"/>
      <c r="U23" s="252" t="s">
        <v>206</v>
      </c>
      <c r="V23" s="253"/>
      <c r="W23" s="259"/>
      <c r="X23" s="185"/>
      <c r="Y23" s="185"/>
      <c r="Z23" s="179"/>
      <c r="AA23" s="271"/>
      <c r="AB23" s="272"/>
      <c r="AD23" s="15"/>
    </row>
    <row r="24" spans="2:37" ht="18.95" customHeight="1" x14ac:dyDescent="0.15">
      <c r="B24" s="250"/>
      <c r="C24" s="264" t="s">
        <v>60</v>
      </c>
      <c r="D24" s="252" t="s">
        <v>59</v>
      </c>
      <c r="E24" s="253"/>
      <c r="F24" s="254"/>
      <c r="G24" s="255"/>
      <c r="H24" s="250"/>
      <c r="I24" s="256"/>
      <c r="J24" s="257"/>
      <c r="K24" s="256"/>
      <c r="L24" s="257"/>
      <c r="M24" s="256"/>
      <c r="N24" s="258"/>
      <c r="O24" s="258"/>
      <c r="P24" s="257"/>
      <c r="Q24" s="256"/>
      <c r="R24" s="257"/>
      <c r="S24" s="267"/>
      <c r="T24" s="268"/>
      <c r="U24" s="252"/>
      <c r="V24" s="253"/>
      <c r="W24" s="259"/>
      <c r="X24" s="179"/>
      <c r="Y24" s="179"/>
      <c r="Z24" s="179"/>
      <c r="AA24" s="271"/>
      <c r="AB24" s="272"/>
      <c r="AD24" s="15"/>
    </row>
    <row r="25" spans="2:37" ht="18.95" customHeight="1" x14ac:dyDescent="0.15">
      <c r="B25" s="250"/>
      <c r="C25" s="250"/>
      <c r="D25" s="252" t="s">
        <v>58</v>
      </c>
      <c r="E25" s="253"/>
      <c r="F25" s="254"/>
      <c r="G25" s="255"/>
      <c r="H25" s="250"/>
      <c r="I25" s="256"/>
      <c r="J25" s="257"/>
      <c r="K25" s="256"/>
      <c r="L25" s="257"/>
      <c r="M25" s="256"/>
      <c r="N25" s="258"/>
      <c r="O25" s="258"/>
      <c r="P25" s="257"/>
      <c r="Q25" s="256"/>
      <c r="R25" s="257"/>
      <c r="S25" s="267"/>
      <c r="T25" s="268"/>
      <c r="U25" s="252"/>
      <c r="V25" s="253"/>
      <c r="W25" s="259"/>
      <c r="X25" s="179"/>
      <c r="Y25" s="179"/>
      <c r="Z25" s="179"/>
      <c r="AA25" s="271"/>
      <c r="AB25" s="272"/>
      <c r="AD25" s="15"/>
    </row>
    <row r="26" spans="2:37" ht="18.95" customHeight="1" x14ac:dyDescent="0.15">
      <c r="B26" s="250"/>
      <c r="C26" s="250"/>
      <c r="D26" s="252" t="s">
        <v>57</v>
      </c>
      <c r="E26" s="253"/>
      <c r="F26" s="254"/>
      <c r="G26" s="255"/>
      <c r="H26" s="250"/>
      <c r="I26" s="256"/>
      <c r="J26" s="257"/>
      <c r="K26" s="256"/>
      <c r="L26" s="257"/>
      <c r="M26" s="256"/>
      <c r="N26" s="258"/>
      <c r="O26" s="258"/>
      <c r="P26" s="257"/>
      <c r="Q26" s="256"/>
      <c r="R26" s="257"/>
      <c r="S26" s="269"/>
      <c r="T26" s="270"/>
      <c r="U26" s="252"/>
      <c r="V26" s="253"/>
      <c r="W26" s="259"/>
      <c r="X26" s="179"/>
      <c r="Y26" s="179"/>
      <c r="Z26" s="179"/>
      <c r="AA26" s="271"/>
      <c r="AB26" s="272"/>
      <c r="AD26" s="15"/>
    </row>
    <row r="27" spans="2:37" ht="18.95" customHeight="1" x14ac:dyDescent="0.15">
      <c r="B27" s="66"/>
      <c r="C27" s="251"/>
      <c r="D27" s="252" t="s">
        <v>56</v>
      </c>
      <c r="E27" s="253"/>
      <c r="F27" s="254"/>
      <c r="G27" s="255"/>
      <c r="H27" s="251"/>
      <c r="I27" s="256"/>
      <c r="J27" s="257"/>
      <c r="K27" s="256"/>
      <c r="L27" s="257"/>
      <c r="M27" s="256"/>
      <c r="N27" s="258"/>
      <c r="O27" s="258"/>
      <c r="P27" s="257"/>
      <c r="Q27" s="256"/>
      <c r="R27" s="257"/>
      <c r="S27" s="267" t="s">
        <v>55</v>
      </c>
      <c r="T27" s="268"/>
      <c r="U27" s="252" t="s">
        <v>54</v>
      </c>
      <c r="V27" s="253"/>
      <c r="W27" s="259"/>
      <c r="X27" s="179"/>
      <c r="Y27" s="179"/>
      <c r="Z27" s="179"/>
      <c r="AA27" s="271"/>
      <c r="AB27" s="272"/>
      <c r="AD27" s="15"/>
    </row>
    <row r="28" spans="2:37" ht="18.95" customHeight="1" x14ac:dyDescent="0.15">
      <c r="B28" s="64" t="s">
        <v>53</v>
      </c>
      <c r="C28" s="67"/>
      <c r="D28" s="65"/>
      <c r="E28" s="256" t="s">
        <v>360</v>
      </c>
      <c r="F28" s="258"/>
      <c r="G28" s="258"/>
      <c r="H28" s="258"/>
      <c r="I28" s="258"/>
      <c r="J28" s="258"/>
      <c r="K28" s="273"/>
      <c r="L28" s="274"/>
      <c r="M28" s="274"/>
      <c r="N28" s="274"/>
      <c r="O28" s="274"/>
      <c r="P28" s="274"/>
      <c r="Q28" s="274"/>
      <c r="R28" s="275"/>
      <c r="S28" s="269"/>
      <c r="T28" s="270"/>
      <c r="U28" s="252" t="s">
        <v>52</v>
      </c>
      <c r="V28" s="253"/>
      <c r="W28" s="259"/>
      <c r="X28" s="179"/>
      <c r="Y28" s="179"/>
      <c r="Z28" s="179"/>
      <c r="AA28" s="271"/>
      <c r="AB28" s="272"/>
      <c r="AD28" s="15"/>
    </row>
    <row r="29" spans="2:37" ht="15" customHeight="1" x14ac:dyDescent="0.15">
      <c r="B29" s="3"/>
      <c r="C29" s="3" t="s">
        <v>558</v>
      </c>
      <c r="D29" s="3"/>
      <c r="E29" s="3"/>
      <c r="F29" s="3"/>
      <c r="G29" s="3"/>
      <c r="H29" s="3"/>
      <c r="I29" s="3"/>
      <c r="J29" s="3"/>
      <c r="K29" s="3"/>
      <c r="L29" s="3"/>
      <c r="M29" s="3"/>
      <c r="N29" s="3"/>
      <c r="O29" s="3"/>
      <c r="P29" s="3"/>
      <c r="Q29" s="3"/>
      <c r="R29" s="3"/>
      <c r="S29" s="3"/>
      <c r="T29" s="3"/>
      <c r="U29" s="3"/>
      <c r="V29" s="3"/>
      <c r="W29" s="4"/>
      <c r="X29" s="4"/>
      <c r="Y29" s="4"/>
      <c r="Z29" s="3"/>
      <c r="AA29" s="3"/>
      <c r="AB29" s="3"/>
    </row>
    <row r="31" spans="2:37" s="1" customFormat="1" ht="18" customHeight="1" x14ac:dyDescent="0.15">
      <c r="J31" s="3"/>
      <c r="W31" s="6"/>
      <c r="X31" s="6"/>
      <c r="Y31" s="6"/>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7"/>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5E15F1F6-99F3-4A61-B727-696EFA90EA2E}"/>
    <dataValidation allowBlank="1" showInputMessage="1" showErrorMessage="1" prompt="緯度を小数点以下５桁まで入力する。" sqref="E7:G7 E9:G9" xr:uid="{848D8CF8-C88B-4326-811E-4AF1FA14B749}"/>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0"/>
  <sheetViews>
    <sheetView showGridLines="0" showZeros="0" view="pageBreakPreview" zoomScaleNormal="100" zoomScaleSheetLayoutView="100" workbookViewId="0"/>
  </sheetViews>
  <sheetFormatPr defaultColWidth="9" defaultRowHeight="12" x14ac:dyDescent="0.15"/>
  <cols>
    <col min="1" max="1" width="1.625" style="166" customWidth="1"/>
    <col min="2" max="2" width="5.625" style="166" customWidth="1"/>
    <col min="3" max="3" width="6.25" style="166" customWidth="1"/>
    <col min="4" max="5" width="5.875" style="166" customWidth="1"/>
    <col min="6" max="14" width="4.25" style="166" customWidth="1"/>
    <col min="15" max="26" width="4.5" style="166" customWidth="1"/>
    <col min="27" max="36" width="4.25" style="166" customWidth="1"/>
    <col min="37" max="40" width="3.25" style="166" customWidth="1"/>
    <col min="41" max="41" width="1.375" style="166" customWidth="1"/>
    <col min="42" max="16384" width="9" style="166"/>
  </cols>
  <sheetData>
    <row r="2" spans="2:40" ht="8.25" customHeight="1" x14ac:dyDescent="0.15"/>
    <row r="3" spans="2:40" ht="24.95" customHeight="1" x14ac:dyDescent="0.15">
      <c r="B3" s="376" t="s">
        <v>241</v>
      </c>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c r="AJ3" s="376"/>
      <c r="AK3" s="376"/>
      <c r="AL3" s="376"/>
      <c r="AM3" s="376"/>
      <c r="AN3" s="376"/>
    </row>
    <row r="4" spans="2:40" ht="20.100000000000001" customHeight="1" x14ac:dyDescent="0.15">
      <c r="B4" s="377" t="s">
        <v>161</v>
      </c>
      <c r="C4" s="377"/>
      <c r="D4" s="377"/>
      <c r="E4" s="378" t="s">
        <v>586</v>
      </c>
      <c r="F4" s="379"/>
      <c r="G4" s="379"/>
      <c r="H4" s="379"/>
      <c r="I4" s="380"/>
      <c r="J4" s="381" t="s">
        <v>160</v>
      </c>
      <c r="K4" s="381"/>
      <c r="L4" s="381"/>
      <c r="M4" s="382" t="s">
        <v>590</v>
      </c>
      <c r="N4" s="383"/>
      <c r="O4" s="383"/>
      <c r="P4" s="383"/>
      <c r="Q4" s="383"/>
      <c r="R4" s="384"/>
      <c r="S4" s="390" t="s">
        <v>134</v>
      </c>
      <c r="T4" s="390"/>
      <c r="U4" s="390"/>
      <c r="V4" s="390"/>
      <c r="W4" s="390"/>
      <c r="X4" s="390"/>
      <c r="Y4" s="393" t="s">
        <v>595</v>
      </c>
      <c r="Z4" s="394"/>
      <c r="AA4" s="394"/>
      <c r="AB4" s="394"/>
      <c r="AC4" s="394"/>
      <c r="AD4" s="395"/>
      <c r="AE4" s="375" t="s">
        <v>133</v>
      </c>
      <c r="AF4" s="375"/>
      <c r="AG4" s="375"/>
      <c r="AH4" s="375"/>
      <c r="AI4" s="391">
        <v>45876</v>
      </c>
      <c r="AJ4" s="392"/>
      <c r="AK4" s="392"/>
      <c r="AL4" s="392"/>
      <c r="AM4" s="392"/>
      <c r="AN4" s="392"/>
    </row>
    <row r="5" spans="2:40" ht="20.100000000000001" customHeight="1" x14ac:dyDescent="0.15">
      <c r="B5" s="385" t="s">
        <v>0</v>
      </c>
      <c r="C5" s="385"/>
      <c r="D5" s="385"/>
      <c r="E5" s="386" t="s">
        <v>588</v>
      </c>
      <c r="F5" s="387"/>
      <c r="G5" s="387"/>
      <c r="H5" s="387"/>
      <c r="I5" s="388"/>
      <c r="J5" s="389" t="s">
        <v>1</v>
      </c>
      <c r="K5" s="389"/>
      <c r="L5" s="389"/>
      <c r="M5" s="382" t="s">
        <v>592</v>
      </c>
      <c r="N5" s="383"/>
      <c r="O5" s="383"/>
      <c r="P5" s="383"/>
      <c r="Q5" s="383"/>
      <c r="R5" s="384"/>
      <c r="S5" s="390"/>
      <c r="T5" s="390"/>
      <c r="U5" s="390"/>
      <c r="V5" s="390"/>
      <c r="W5" s="390"/>
      <c r="X5" s="390"/>
      <c r="Y5" s="396"/>
      <c r="Z5" s="397"/>
      <c r="AA5" s="397"/>
      <c r="AB5" s="397"/>
      <c r="AC5" s="397"/>
      <c r="AD5" s="398"/>
      <c r="AE5" s="375"/>
      <c r="AF5" s="375"/>
      <c r="AG5" s="375"/>
      <c r="AH5" s="375"/>
      <c r="AI5" s="392"/>
      <c r="AJ5" s="392"/>
      <c r="AK5" s="392"/>
      <c r="AL5" s="392"/>
      <c r="AM5" s="392"/>
      <c r="AN5" s="392"/>
    </row>
    <row r="6" spans="2:40" ht="13.5" customHeight="1" x14ac:dyDescent="0.15">
      <c r="B6" s="399" t="s">
        <v>159</v>
      </c>
      <c r="C6" s="399" t="s">
        <v>158</v>
      </c>
      <c r="D6" s="416" t="s">
        <v>157</v>
      </c>
      <c r="E6" s="417"/>
      <c r="F6" s="420" t="s">
        <v>156</v>
      </c>
      <c r="G6" s="421"/>
      <c r="H6" s="421"/>
      <c r="I6" s="421"/>
      <c r="J6" s="422"/>
      <c r="K6" s="426" t="s">
        <v>155</v>
      </c>
      <c r="L6" s="427"/>
      <c r="M6" s="427"/>
      <c r="N6" s="428"/>
      <c r="O6" s="453" t="s">
        <v>154</v>
      </c>
      <c r="P6" s="454"/>
      <c r="Q6" s="454"/>
      <c r="R6" s="454"/>
      <c r="S6" s="450"/>
      <c r="T6" s="450"/>
      <c r="U6" s="450"/>
      <c r="V6" s="450"/>
      <c r="W6" s="450"/>
      <c r="X6" s="450"/>
      <c r="Y6" s="450"/>
      <c r="Z6" s="450"/>
      <c r="AA6" s="450"/>
      <c r="AB6" s="450"/>
      <c r="AC6" s="450"/>
      <c r="AD6" s="451"/>
      <c r="AE6" s="432" t="s">
        <v>153</v>
      </c>
      <c r="AF6" s="433"/>
      <c r="AG6" s="433"/>
      <c r="AH6" s="433"/>
      <c r="AI6" s="433"/>
      <c r="AJ6" s="434"/>
      <c r="AK6" s="450" t="s">
        <v>152</v>
      </c>
      <c r="AL6" s="450"/>
      <c r="AM6" s="450"/>
      <c r="AN6" s="451"/>
    </row>
    <row r="7" spans="2:40" ht="13.5" customHeight="1" x14ac:dyDescent="0.15">
      <c r="B7" s="399"/>
      <c r="C7" s="400"/>
      <c r="D7" s="418"/>
      <c r="E7" s="419"/>
      <c r="F7" s="423"/>
      <c r="G7" s="424"/>
      <c r="H7" s="424"/>
      <c r="I7" s="424"/>
      <c r="J7" s="425"/>
      <c r="K7" s="429"/>
      <c r="L7" s="430"/>
      <c r="M7" s="430"/>
      <c r="N7" s="431"/>
      <c r="O7" s="375" t="s">
        <v>393</v>
      </c>
      <c r="P7" s="375"/>
      <c r="Q7" s="375"/>
      <c r="R7" s="167" t="s">
        <v>394</v>
      </c>
      <c r="S7" s="375" t="s">
        <v>395</v>
      </c>
      <c r="T7" s="375"/>
      <c r="U7" s="375" t="s">
        <v>396</v>
      </c>
      <c r="V7" s="375"/>
      <c r="W7" s="375"/>
      <c r="X7" s="375"/>
      <c r="Y7" s="460" t="s">
        <v>397</v>
      </c>
      <c r="Z7" s="461"/>
      <c r="AA7" s="461"/>
      <c r="AB7" s="462"/>
      <c r="AC7" s="402" t="s">
        <v>140</v>
      </c>
      <c r="AD7" s="455"/>
      <c r="AE7" s="435"/>
      <c r="AF7" s="436"/>
      <c r="AG7" s="436"/>
      <c r="AH7" s="436"/>
      <c r="AI7" s="436"/>
      <c r="AJ7" s="437"/>
      <c r="AK7" s="450"/>
      <c r="AL7" s="450"/>
      <c r="AM7" s="450"/>
      <c r="AN7" s="451"/>
    </row>
    <row r="8" spans="2:40" ht="13.5" customHeight="1" x14ac:dyDescent="0.15">
      <c r="B8" s="389"/>
      <c r="C8" s="401"/>
      <c r="D8" s="168" t="s">
        <v>151</v>
      </c>
      <c r="E8" s="169" t="s">
        <v>150</v>
      </c>
      <c r="F8" s="389" t="s">
        <v>149</v>
      </c>
      <c r="G8" s="389"/>
      <c r="H8" s="389"/>
      <c r="I8" s="442" t="s">
        <v>148</v>
      </c>
      <c r="J8" s="442" t="s">
        <v>147</v>
      </c>
      <c r="K8" s="442" t="s">
        <v>146</v>
      </c>
      <c r="L8" s="444" t="s">
        <v>145</v>
      </c>
      <c r="M8" s="402" t="s">
        <v>140</v>
      </c>
      <c r="N8" s="403"/>
      <c r="O8" s="414" t="s">
        <v>379</v>
      </c>
      <c r="P8" s="414" t="s">
        <v>380</v>
      </c>
      <c r="Q8" s="414" t="s">
        <v>381</v>
      </c>
      <c r="R8" s="414" t="s">
        <v>382</v>
      </c>
      <c r="S8" s="412" t="s">
        <v>383</v>
      </c>
      <c r="T8" s="412" t="s">
        <v>384</v>
      </c>
      <c r="U8" s="412" t="s">
        <v>385</v>
      </c>
      <c r="V8" s="414" t="s">
        <v>386</v>
      </c>
      <c r="W8" s="412" t="s">
        <v>387</v>
      </c>
      <c r="X8" s="412" t="s">
        <v>388</v>
      </c>
      <c r="Y8" s="414" t="s">
        <v>389</v>
      </c>
      <c r="Z8" s="414" t="s">
        <v>390</v>
      </c>
      <c r="AA8" s="414" t="s">
        <v>391</v>
      </c>
      <c r="AB8" s="412" t="s">
        <v>392</v>
      </c>
      <c r="AC8" s="456"/>
      <c r="AD8" s="457"/>
      <c r="AE8" s="406" t="s">
        <v>144</v>
      </c>
      <c r="AF8" s="408" t="s">
        <v>143</v>
      </c>
      <c r="AG8" s="408" t="s">
        <v>142</v>
      </c>
      <c r="AH8" s="410" t="s">
        <v>141</v>
      </c>
      <c r="AI8" s="402" t="s">
        <v>140</v>
      </c>
      <c r="AJ8" s="455"/>
      <c r="AK8" s="450"/>
      <c r="AL8" s="450"/>
      <c r="AM8" s="450"/>
      <c r="AN8" s="451"/>
    </row>
    <row r="9" spans="2:40" x14ac:dyDescent="0.15">
      <c r="B9" s="389"/>
      <c r="C9" s="170" t="s">
        <v>139</v>
      </c>
      <c r="D9" s="171" t="s">
        <v>138</v>
      </c>
      <c r="E9" s="171" t="s">
        <v>137</v>
      </c>
      <c r="F9" s="389"/>
      <c r="G9" s="389"/>
      <c r="H9" s="389"/>
      <c r="I9" s="443"/>
      <c r="J9" s="443"/>
      <c r="K9" s="443"/>
      <c r="L9" s="445"/>
      <c r="M9" s="404"/>
      <c r="N9" s="405"/>
      <c r="O9" s="415"/>
      <c r="P9" s="415"/>
      <c r="Q9" s="415"/>
      <c r="R9" s="415"/>
      <c r="S9" s="413"/>
      <c r="T9" s="413"/>
      <c r="U9" s="413"/>
      <c r="V9" s="415"/>
      <c r="W9" s="413"/>
      <c r="X9" s="413"/>
      <c r="Y9" s="415"/>
      <c r="Z9" s="415"/>
      <c r="AA9" s="415"/>
      <c r="AB9" s="413"/>
      <c r="AC9" s="458"/>
      <c r="AD9" s="459"/>
      <c r="AE9" s="407"/>
      <c r="AF9" s="409"/>
      <c r="AG9" s="409"/>
      <c r="AH9" s="411"/>
      <c r="AI9" s="458"/>
      <c r="AJ9" s="459"/>
      <c r="AK9" s="452"/>
      <c r="AL9" s="452"/>
      <c r="AM9" s="452"/>
      <c r="AN9" s="405"/>
    </row>
    <row r="10" spans="2:40" ht="13.5" customHeight="1" x14ac:dyDescent="0.15">
      <c r="B10" s="193" t="s">
        <v>579</v>
      </c>
      <c r="C10" s="194">
        <v>1.6</v>
      </c>
      <c r="D10" s="194">
        <v>0</v>
      </c>
      <c r="E10" s="194">
        <v>1.6</v>
      </c>
      <c r="F10" s="440" t="s">
        <v>581</v>
      </c>
      <c r="G10" s="446"/>
      <c r="H10" s="447"/>
      <c r="I10" s="189"/>
      <c r="J10" s="190"/>
      <c r="K10" s="189"/>
      <c r="L10" s="189"/>
      <c r="M10" s="440"/>
      <c r="N10" s="441"/>
      <c r="O10" s="189"/>
      <c r="P10" s="189"/>
      <c r="Q10" s="189"/>
      <c r="R10" s="189"/>
      <c r="S10" s="189"/>
      <c r="T10" s="189"/>
      <c r="U10" s="189"/>
      <c r="V10" s="189"/>
      <c r="W10" s="189"/>
      <c r="X10" s="189"/>
      <c r="Y10" s="189"/>
      <c r="Z10" s="189"/>
      <c r="AA10" s="191"/>
      <c r="AB10" s="192"/>
      <c r="AC10" s="448"/>
      <c r="AD10" s="449"/>
      <c r="AE10" s="189"/>
      <c r="AF10" s="189"/>
      <c r="AG10" s="189"/>
      <c r="AH10" s="189"/>
      <c r="AI10" s="438"/>
      <c r="AJ10" s="439"/>
      <c r="AK10" s="463"/>
      <c r="AL10" s="464"/>
      <c r="AM10" s="464"/>
      <c r="AN10" s="465"/>
    </row>
    <row r="11" spans="2:40" ht="13.5" customHeight="1" x14ac:dyDescent="0.15">
      <c r="B11" s="193">
        <v>1</v>
      </c>
      <c r="C11" s="194">
        <v>4.4000000000000004</v>
      </c>
      <c r="D11" s="194">
        <v>1.6</v>
      </c>
      <c r="E11" s="194">
        <v>6</v>
      </c>
      <c r="F11" s="438"/>
      <c r="G11" s="439"/>
      <c r="H11" s="439"/>
      <c r="I11" s="189"/>
      <c r="J11" s="190"/>
      <c r="K11" s="189"/>
      <c r="L11" s="189"/>
      <c r="M11" s="440"/>
      <c r="N11" s="441"/>
      <c r="O11" s="189"/>
      <c r="P11" s="189"/>
      <c r="Q11" s="189"/>
      <c r="R11" s="189"/>
      <c r="S11" s="189"/>
      <c r="T11" s="189"/>
      <c r="U11" s="189"/>
      <c r="V11" s="189"/>
      <c r="W11" s="189"/>
      <c r="X11" s="189"/>
      <c r="Y11" s="189"/>
      <c r="Z11" s="189"/>
      <c r="AA11" s="191"/>
      <c r="AB11" s="192"/>
      <c r="AC11" s="448"/>
      <c r="AD11" s="449"/>
      <c r="AE11" s="189"/>
      <c r="AF11" s="189"/>
      <c r="AG11" s="189"/>
      <c r="AH11" s="189"/>
      <c r="AI11" s="438"/>
      <c r="AJ11" s="439"/>
      <c r="AK11" s="463"/>
      <c r="AL11" s="464"/>
      <c r="AM11" s="464"/>
      <c r="AN11" s="465"/>
    </row>
    <row r="12" spans="2:40" ht="13.5" customHeight="1" x14ac:dyDescent="0.15">
      <c r="B12" s="193">
        <v>2</v>
      </c>
      <c r="C12" s="194">
        <v>5.8</v>
      </c>
      <c r="D12" s="194">
        <v>6</v>
      </c>
      <c r="E12" s="194">
        <v>11.8</v>
      </c>
      <c r="F12" s="438"/>
      <c r="G12" s="439"/>
      <c r="H12" s="439"/>
      <c r="I12" s="189"/>
      <c r="J12" s="190"/>
      <c r="K12" s="189"/>
      <c r="L12" s="189"/>
      <c r="M12" s="440"/>
      <c r="N12" s="441"/>
      <c r="O12" s="189"/>
      <c r="P12" s="189"/>
      <c r="Q12" s="189"/>
      <c r="R12" s="189"/>
      <c r="S12" s="189"/>
      <c r="T12" s="189"/>
      <c r="U12" s="189"/>
      <c r="V12" s="189"/>
      <c r="W12" s="189"/>
      <c r="X12" s="189"/>
      <c r="Y12" s="189"/>
      <c r="Z12" s="189"/>
      <c r="AA12" s="191"/>
      <c r="AB12" s="192"/>
      <c r="AC12" s="448"/>
      <c r="AD12" s="449"/>
      <c r="AE12" s="189"/>
      <c r="AF12" s="189"/>
      <c r="AG12" s="189"/>
      <c r="AH12" s="189"/>
      <c r="AI12" s="438"/>
      <c r="AJ12" s="439"/>
      <c r="AK12" s="463"/>
      <c r="AL12" s="464"/>
      <c r="AM12" s="464"/>
      <c r="AN12" s="465"/>
    </row>
    <row r="13" spans="2:40" ht="13.5" customHeight="1" x14ac:dyDescent="0.15">
      <c r="B13" s="193">
        <v>3</v>
      </c>
      <c r="C13" s="194">
        <v>5.8</v>
      </c>
      <c r="D13" s="194">
        <v>11.8</v>
      </c>
      <c r="E13" s="194">
        <v>17.600000000000001</v>
      </c>
      <c r="F13" s="438"/>
      <c r="G13" s="439"/>
      <c r="H13" s="439"/>
      <c r="I13" s="189"/>
      <c r="J13" s="190"/>
      <c r="K13" s="189"/>
      <c r="L13" s="189"/>
      <c r="M13" s="440"/>
      <c r="N13" s="441"/>
      <c r="O13" s="189"/>
      <c r="P13" s="189"/>
      <c r="Q13" s="189"/>
      <c r="R13" s="189"/>
      <c r="S13" s="189"/>
      <c r="T13" s="189"/>
      <c r="U13" s="189"/>
      <c r="V13" s="189"/>
      <c r="W13" s="189"/>
      <c r="X13" s="189"/>
      <c r="Y13" s="189"/>
      <c r="Z13" s="189"/>
      <c r="AA13" s="191"/>
      <c r="AB13" s="192"/>
      <c r="AC13" s="448"/>
      <c r="AD13" s="449"/>
      <c r="AE13" s="189"/>
      <c r="AF13" s="189"/>
      <c r="AG13" s="189"/>
      <c r="AH13" s="189"/>
      <c r="AI13" s="440"/>
      <c r="AJ13" s="447"/>
      <c r="AK13" s="463"/>
      <c r="AL13" s="464"/>
      <c r="AM13" s="464"/>
      <c r="AN13" s="465"/>
    </row>
    <row r="14" spans="2:40" ht="13.5" customHeight="1" x14ac:dyDescent="0.15">
      <c r="B14" s="193">
        <v>4</v>
      </c>
      <c r="C14" s="194">
        <v>5.8</v>
      </c>
      <c r="D14" s="194">
        <v>17.600000000000001</v>
      </c>
      <c r="E14" s="194">
        <v>23.400000000000002</v>
      </c>
      <c r="F14" s="438"/>
      <c r="G14" s="439"/>
      <c r="H14" s="439"/>
      <c r="I14" s="189"/>
      <c r="J14" s="190"/>
      <c r="K14" s="189"/>
      <c r="L14" s="189"/>
      <c r="M14" s="440"/>
      <c r="N14" s="441"/>
      <c r="O14" s="189"/>
      <c r="P14" s="189"/>
      <c r="Q14" s="189"/>
      <c r="R14" s="189"/>
      <c r="S14" s="189"/>
      <c r="T14" s="189"/>
      <c r="U14" s="189"/>
      <c r="V14" s="189"/>
      <c r="W14" s="189"/>
      <c r="X14" s="189"/>
      <c r="Y14" s="189"/>
      <c r="Z14" s="189"/>
      <c r="AA14" s="191"/>
      <c r="AB14" s="192"/>
      <c r="AC14" s="448"/>
      <c r="AD14" s="449"/>
      <c r="AE14" s="189"/>
      <c r="AF14" s="189"/>
      <c r="AG14" s="191"/>
      <c r="AH14" s="192"/>
      <c r="AI14" s="438"/>
      <c r="AJ14" s="439"/>
      <c r="AK14" s="463"/>
      <c r="AL14" s="464"/>
      <c r="AM14" s="464"/>
      <c r="AN14" s="465"/>
    </row>
    <row r="15" spans="2:40" ht="13.5" customHeight="1" x14ac:dyDescent="0.15">
      <c r="B15" s="193">
        <v>5</v>
      </c>
      <c r="C15" s="194">
        <v>5.8</v>
      </c>
      <c r="D15" s="194">
        <v>23.400000000000002</v>
      </c>
      <c r="E15" s="194">
        <v>29.200000000000003</v>
      </c>
      <c r="F15" s="438"/>
      <c r="G15" s="439"/>
      <c r="H15" s="439"/>
      <c r="I15" s="189"/>
      <c r="J15" s="190"/>
      <c r="K15" s="189"/>
      <c r="L15" s="189"/>
      <c r="M15" s="440"/>
      <c r="N15" s="441"/>
      <c r="O15" s="189"/>
      <c r="P15" s="189"/>
      <c r="Q15" s="189"/>
      <c r="R15" s="189"/>
      <c r="S15" s="189"/>
      <c r="T15" s="189"/>
      <c r="U15" s="189"/>
      <c r="V15" s="189"/>
      <c r="W15" s="189"/>
      <c r="X15" s="189"/>
      <c r="Y15" s="189"/>
      <c r="Z15" s="189"/>
      <c r="AA15" s="191"/>
      <c r="AB15" s="192"/>
      <c r="AC15" s="448"/>
      <c r="AD15" s="449"/>
      <c r="AE15" s="189"/>
      <c r="AF15" s="189"/>
      <c r="AG15" s="191"/>
      <c r="AH15" s="192"/>
      <c r="AI15" s="438"/>
      <c r="AJ15" s="439"/>
      <c r="AK15" s="463"/>
      <c r="AL15" s="464"/>
      <c r="AM15" s="464"/>
      <c r="AN15" s="465"/>
    </row>
    <row r="16" spans="2:40" ht="13.5" customHeight="1" x14ac:dyDescent="0.15">
      <c r="B16" s="193">
        <v>6</v>
      </c>
      <c r="C16" s="194">
        <v>5.8</v>
      </c>
      <c r="D16" s="194">
        <v>29.200000000000003</v>
      </c>
      <c r="E16" s="194">
        <v>35</v>
      </c>
      <c r="F16" s="438"/>
      <c r="G16" s="439"/>
      <c r="H16" s="439"/>
      <c r="I16" s="189"/>
      <c r="J16" s="190"/>
      <c r="K16" s="189"/>
      <c r="L16" s="189"/>
      <c r="M16" s="440"/>
      <c r="N16" s="441"/>
      <c r="O16" s="189"/>
      <c r="P16" s="189"/>
      <c r="Q16" s="189"/>
      <c r="R16" s="189"/>
      <c r="S16" s="189"/>
      <c r="T16" s="189"/>
      <c r="U16" s="189"/>
      <c r="V16" s="189"/>
      <c r="W16" s="189"/>
      <c r="X16" s="189"/>
      <c r="Y16" s="189"/>
      <c r="Z16" s="189"/>
      <c r="AA16" s="191"/>
      <c r="AB16" s="192"/>
      <c r="AC16" s="448"/>
      <c r="AD16" s="449"/>
      <c r="AE16" s="189"/>
      <c r="AF16" s="189"/>
      <c r="AG16" s="191"/>
      <c r="AH16" s="192"/>
      <c r="AI16" s="438"/>
      <c r="AJ16" s="439"/>
      <c r="AK16" s="463"/>
      <c r="AL16" s="464"/>
      <c r="AM16" s="464"/>
      <c r="AN16" s="465"/>
    </row>
    <row r="17" spans="2:40" ht="13.5" customHeight="1" x14ac:dyDescent="0.15">
      <c r="B17" s="193">
        <v>7</v>
      </c>
      <c r="C17" s="194">
        <v>5.8</v>
      </c>
      <c r="D17" s="194">
        <v>35</v>
      </c>
      <c r="E17" s="194">
        <v>40.799999999999997</v>
      </c>
      <c r="F17" s="438"/>
      <c r="G17" s="439"/>
      <c r="H17" s="439"/>
      <c r="I17" s="189"/>
      <c r="J17" s="190"/>
      <c r="K17" s="189"/>
      <c r="L17" s="189"/>
      <c r="M17" s="440"/>
      <c r="N17" s="441"/>
      <c r="O17" s="189"/>
      <c r="P17" s="189"/>
      <c r="Q17" s="189"/>
      <c r="R17" s="189"/>
      <c r="S17" s="189"/>
      <c r="T17" s="189"/>
      <c r="U17" s="189"/>
      <c r="V17" s="189"/>
      <c r="W17" s="189"/>
      <c r="X17" s="189"/>
      <c r="Y17" s="189"/>
      <c r="Z17" s="189"/>
      <c r="AA17" s="191"/>
      <c r="AB17" s="192"/>
      <c r="AC17" s="448"/>
      <c r="AD17" s="449"/>
      <c r="AE17" s="189"/>
      <c r="AF17" s="189"/>
      <c r="AG17" s="191"/>
      <c r="AH17" s="192"/>
      <c r="AI17" s="438"/>
      <c r="AJ17" s="439"/>
      <c r="AK17" s="463"/>
      <c r="AL17" s="464"/>
      <c r="AM17" s="464"/>
      <c r="AN17" s="465"/>
    </row>
    <row r="18" spans="2:40" ht="13.5" customHeight="1" x14ac:dyDescent="0.15">
      <c r="B18" s="193">
        <v>8</v>
      </c>
      <c r="C18" s="194">
        <v>5.8</v>
      </c>
      <c r="D18" s="194">
        <v>40.799999999999997</v>
      </c>
      <c r="E18" s="194">
        <v>46.599999999999994</v>
      </c>
      <c r="F18" s="438"/>
      <c r="G18" s="439"/>
      <c r="H18" s="439"/>
      <c r="I18" s="189"/>
      <c r="J18" s="190"/>
      <c r="K18" s="189"/>
      <c r="L18" s="189"/>
      <c r="M18" s="440"/>
      <c r="N18" s="441"/>
      <c r="O18" s="189"/>
      <c r="P18" s="189"/>
      <c r="Q18" s="189"/>
      <c r="R18" s="189"/>
      <c r="S18" s="189"/>
      <c r="T18" s="189"/>
      <c r="U18" s="189"/>
      <c r="V18" s="189"/>
      <c r="W18" s="189"/>
      <c r="X18" s="189"/>
      <c r="Y18" s="189"/>
      <c r="Z18" s="189"/>
      <c r="AA18" s="191"/>
      <c r="AB18" s="192"/>
      <c r="AC18" s="448"/>
      <c r="AD18" s="449"/>
      <c r="AE18" s="189"/>
      <c r="AF18" s="189"/>
      <c r="AG18" s="191"/>
      <c r="AH18" s="192"/>
      <c r="AI18" s="438"/>
      <c r="AJ18" s="439"/>
      <c r="AK18" s="463"/>
      <c r="AL18" s="464"/>
      <c r="AM18" s="464"/>
      <c r="AN18" s="465"/>
    </row>
    <row r="19" spans="2:40" ht="13.5" customHeight="1" x14ac:dyDescent="0.15">
      <c r="B19" s="193">
        <v>9</v>
      </c>
      <c r="C19" s="194">
        <v>5.8</v>
      </c>
      <c r="D19" s="194">
        <v>46.599999999999994</v>
      </c>
      <c r="E19" s="194">
        <v>52.399999999999991</v>
      </c>
      <c r="F19" s="438"/>
      <c r="G19" s="439"/>
      <c r="H19" s="439"/>
      <c r="I19" s="189"/>
      <c r="J19" s="190"/>
      <c r="K19" s="189"/>
      <c r="L19" s="189"/>
      <c r="M19" s="440"/>
      <c r="N19" s="441"/>
      <c r="O19" s="189"/>
      <c r="P19" s="189"/>
      <c r="Q19" s="189"/>
      <c r="R19" s="189"/>
      <c r="S19" s="189"/>
      <c r="T19" s="189"/>
      <c r="U19" s="189"/>
      <c r="V19" s="189"/>
      <c r="W19" s="189"/>
      <c r="X19" s="189"/>
      <c r="Y19" s="189"/>
      <c r="Z19" s="189"/>
      <c r="AA19" s="191"/>
      <c r="AB19" s="192"/>
      <c r="AC19" s="448"/>
      <c r="AD19" s="449"/>
      <c r="AE19" s="189"/>
      <c r="AF19" s="189"/>
      <c r="AG19" s="191"/>
      <c r="AH19" s="192"/>
      <c r="AI19" s="438"/>
      <c r="AJ19" s="439"/>
      <c r="AK19" s="463"/>
      <c r="AL19" s="464"/>
      <c r="AM19" s="464"/>
      <c r="AN19" s="465"/>
    </row>
    <row r="20" spans="2:40" ht="13.5" customHeight="1" x14ac:dyDescent="0.15">
      <c r="B20" s="193">
        <v>10</v>
      </c>
      <c r="C20" s="194">
        <v>5.8</v>
      </c>
      <c r="D20" s="194">
        <v>52.399999999999991</v>
      </c>
      <c r="E20" s="194">
        <v>58.199999999999989</v>
      </c>
      <c r="F20" s="438"/>
      <c r="G20" s="439"/>
      <c r="H20" s="439"/>
      <c r="I20" s="189"/>
      <c r="J20" s="190"/>
      <c r="K20" s="189"/>
      <c r="L20" s="189"/>
      <c r="M20" s="440"/>
      <c r="N20" s="441"/>
      <c r="O20" s="189"/>
      <c r="P20" s="189"/>
      <c r="Q20" s="189"/>
      <c r="R20" s="189"/>
      <c r="S20" s="189"/>
      <c r="T20" s="189"/>
      <c r="U20" s="189"/>
      <c r="V20" s="189"/>
      <c r="W20" s="189"/>
      <c r="X20" s="189"/>
      <c r="Y20" s="189"/>
      <c r="Z20" s="189"/>
      <c r="AA20" s="191"/>
      <c r="AB20" s="192"/>
      <c r="AC20" s="448"/>
      <c r="AD20" s="449"/>
      <c r="AE20" s="189"/>
      <c r="AF20" s="189"/>
      <c r="AG20" s="191"/>
      <c r="AH20" s="192"/>
      <c r="AI20" s="438"/>
      <c r="AJ20" s="439"/>
      <c r="AK20" s="463"/>
      <c r="AL20" s="464"/>
      <c r="AM20" s="464"/>
      <c r="AN20" s="465"/>
    </row>
    <row r="21" spans="2:40" ht="13.5" customHeight="1" x14ac:dyDescent="0.15">
      <c r="B21" s="193">
        <v>11</v>
      </c>
      <c r="C21" s="194">
        <v>5.9</v>
      </c>
      <c r="D21" s="194">
        <v>58.199999999999989</v>
      </c>
      <c r="E21" s="194">
        <v>64.099999999999994</v>
      </c>
      <c r="F21" s="438"/>
      <c r="G21" s="439"/>
      <c r="H21" s="439"/>
      <c r="I21" s="189"/>
      <c r="J21" s="190"/>
      <c r="K21" s="189"/>
      <c r="L21" s="189"/>
      <c r="M21" s="440"/>
      <c r="N21" s="441"/>
      <c r="O21" s="189"/>
      <c r="P21" s="189"/>
      <c r="Q21" s="189"/>
      <c r="R21" s="189"/>
      <c r="S21" s="189"/>
      <c r="T21" s="189"/>
      <c r="U21" s="189"/>
      <c r="V21" s="189"/>
      <c r="W21" s="189"/>
      <c r="X21" s="189"/>
      <c r="Y21" s="189"/>
      <c r="Z21" s="189"/>
      <c r="AA21" s="191"/>
      <c r="AB21" s="192"/>
      <c r="AC21" s="448"/>
      <c r="AD21" s="449"/>
      <c r="AE21" s="189"/>
      <c r="AF21" s="189"/>
      <c r="AG21" s="191"/>
      <c r="AH21" s="192"/>
      <c r="AI21" s="438"/>
      <c r="AJ21" s="439"/>
      <c r="AK21" s="463"/>
      <c r="AL21" s="464"/>
      <c r="AM21" s="464"/>
      <c r="AN21" s="465"/>
    </row>
    <row r="22" spans="2:40" ht="13.5" customHeight="1" x14ac:dyDescent="0.15">
      <c r="B22" s="193">
        <v>12</v>
      </c>
      <c r="C22" s="194">
        <v>5.8</v>
      </c>
      <c r="D22" s="194">
        <v>64.099999999999994</v>
      </c>
      <c r="E22" s="194">
        <v>69.899999999999991</v>
      </c>
      <c r="F22" s="438"/>
      <c r="G22" s="439"/>
      <c r="H22" s="439"/>
      <c r="I22" s="189"/>
      <c r="J22" s="190"/>
      <c r="K22" s="189"/>
      <c r="L22" s="189"/>
      <c r="M22" s="440"/>
      <c r="N22" s="441"/>
      <c r="O22" s="189"/>
      <c r="P22" s="189"/>
      <c r="Q22" s="189"/>
      <c r="R22" s="189"/>
      <c r="S22" s="189"/>
      <c r="T22" s="189"/>
      <c r="U22" s="189"/>
      <c r="V22" s="189"/>
      <c r="W22" s="189"/>
      <c r="X22" s="189"/>
      <c r="Y22" s="189"/>
      <c r="Z22" s="189"/>
      <c r="AA22" s="191"/>
      <c r="AB22" s="192"/>
      <c r="AC22" s="448"/>
      <c r="AD22" s="449"/>
      <c r="AE22" s="189"/>
      <c r="AF22" s="189"/>
      <c r="AG22" s="191"/>
      <c r="AH22" s="192"/>
      <c r="AI22" s="438"/>
      <c r="AJ22" s="439"/>
      <c r="AK22" s="463"/>
      <c r="AL22" s="464"/>
      <c r="AM22" s="464"/>
      <c r="AN22" s="465"/>
    </row>
    <row r="23" spans="2:40" ht="13.5" customHeight="1" x14ac:dyDescent="0.15">
      <c r="B23" s="193">
        <v>13</v>
      </c>
      <c r="C23" s="194">
        <v>4.4000000000000004</v>
      </c>
      <c r="D23" s="194">
        <v>69.899999999999991</v>
      </c>
      <c r="E23" s="194">
        <v>74.3</v>
      </c>
      <c r="F23" s="438"/>
      <c r="G23" s="439"/>
      <c r="H23" s="439"/>
      <c r="I23" s="189"/>
      <c r="J23" s="190"/>
      <c r="K23" s="189"/>
      <c r="L23" s="189"/>
      <c r="M23" s="440"/>
      <c r="N23" s="441"/>
      <c r="O23" s="189"/>
      <c r="P23" s="189"/>
      <c r="Q23" s="189"/>
      <c r="R23" s="189"/>
      <c r="S23" s="189"/>
      <c r="T23" s="189"/>
      <c r="U23" s="189"/>
      <c r="V23" s="189"/>
      <c r="W23" s="189"/>
      <c r="X23" s="189"/>
      <c r="Y23" s="189"/>
      <c r="Z23" s="189"/>
      <c r="AA23" s="191"/>
      <c r="AB23" s="189"/>
      <c r="AC23" s="448"/>
      <c r="AD23" s="449"/>
      <c r="AE23" s="189"/>
      <c r="AF23" s="189"/>
      <c r="AG23" s="191"/>
      <c r="AH23" s="192"/>
      <c r="AI23" s="438"/>
      <c r="AJ23" s="439"/>
      <c r="AK23" s="463"/>
      <c r="AL23" s="464"/>
      <c r="AM23" s="464"/>
      <c r="AN23" s="465"/>
    </row>
    <row r="24" spans="2:40" ht="13.5" customHeight="1" x14ac:dyDescent="0.15">
      <c r="B24" s="193" t="s">
        <v>580</v>
      </c>
      <c r="C24" s="194">
        <v>1.1000000000000001</v>
      </c>
      <c r="D24" s="194">
        <v>74.3</v>
      </c>
      <c r="E24" s="194">
        <v>75.399999999999991</v>
      </c>
      <c r="F24" s="440" t="s">
        <v>581</v>
      </c>
      <c r="G24" s="446"/>
      <c r="H24" s="447"/>
      <c r="I24" s="189"/>
      <c r="J24" s="190"/>
      <c r="K24" s="189"/>
      <c r="L24" s="189"/>
      <c r="M24" s="440"/>
      <c r="N24" s="441"/>
      <c r="O24" s="189"/>
      <c r="P24" s="189"/>
      <c r="Q24" s="189"/>
      <c r="R24" s="189"/>
      <c r="S24" s="189"/>
      <c r="T24" s="189"/>
      <c r="U24" s="189"/>
      <c r="V24" s="189"/>
      <c r="W24" s="189"/>
      <c r="X24" s="189"/>
      <c r="Y24" s="189"/>
      <c r="Z24" s="189"/>
      <c r="AA24" s="191"/>
      <c r="AB24" s="192"/>
      <c r="AC24" s="448"/>
      <c r="AD24" s="449"/>
      <c r="AE24" s="189"/>
      <c r="AF24" s="189"/>
      <c r="AG24" s="191"/>
      <c r="AH24" s="192"/>
      <c r="AI24" s="438"/>
      <c r="AJ24" s="439"/>
      <c r="AK24" s="463"/>
      <c r="AL24" s="464"/>
      <c r="AM24" s="464"/>
      <c r="AN24" s="465"/>
    </row>
    <row r="25" spans="2:40" ht="13.5" customHeight="1" x14ac:dyDescent="0.15">
      <c r="B25" s="193"/>
      <c r="C25" s="194"/>
      <c r="D25" s="194"/>
      <c r="E25" s="194"/>
      <c r="F25" s="438"/>
      <c r="G25" s="439"/>
      <c r="H25" s="439"/>
      <c r="I25" s="189"/>
      <c r="J25" s="190"/>
      <c r="K25" s="189"/>
      <c r="L25" s="189"/>
      <c r="M25" s="440"/>
      <c r="N25" s="441"/>
      <c r="O25" s="189"/>
      <c r="P25" s="189"/>
      <c r="Q25" s="189"/>
      <c r="R25" s="189"/>
      <c r="S25" s="189"/>
      <c r="T25" s="189"/>
      <c r="U25" s="189"/>
      <c r="V25" s="189"/>
      <c r="W25" s="189"/>
      <c r="X25" s="189"/>
      <c r="Y25" s="189"/>
      <c r="Z25" s="189"/>
      <c r="AA25" s="191"/>
      <c r="AB25" s="192"/>
      <c r="AC25" s="448"/>
      <c r="AD25" s="449"/>
      <c r="AE25" s="189"/>
      <c r="AF25" s="189"/>
      <c r="AG25" s="191"/>
      <c r="AH25" s="192"/>
      <c r="AI25" s="438"/>
      <c r="AJ25" s="439"/>
      <c r="AK25" s="463"/>
      <c r="AL25" s="464"/>
      <c r="AM25" s="464"/>
      <c r="AN25" s="465"/>
    </row>
    <row r="26" spans="2:40" ht="13.5" customHeight="1" x14ac:dyDescent="0.15">
      <c r="B26" s="193"/>
      <c r="C26" s="194"/>
      <c r="D26" s="194"/>
      <c r="E26" s="194"/>
      <c r="F26" s="438"/>
      <c r="G26" s="439"/>
      <c r="H26" s="439"/>
      <c r="I26" s="189"/>
      <c r="J26" s="190"/>
      <c r="K26" s="189"/>
      <c r="L26" s="189"/>
      <c r="M26" s="440"/>
      <c r="N26" s="441"/>
      <c r="O26" s="189"/>
      <c r="P26" s="189"/>
      <c r="Q26" s="189"/>
      <c r="R26" s="189"/>
      <c r="S26" s="189"/>
      <c r="T26" s="189"/>
      <c r="U26" s="189"/>
      <c r="V26" s="189"/>
      <c r="W26" s="189"/>
      <c r="X26" s="189"/>
      <c r="Y26" s="189"/>
      <c r="Z26" s="189"/>
      <c r="AA26" s="191"/>
      <c r="AB26" s="192"/>
      <c r="AC26" s="448"/>
      <c r="AD26" s="449"/>
      <c r="AE26" s="189"/>
      <c r="AF26" s="189"/>
      <c r="AG26" s="191"/>
      <c r="AH26" s="192"/>
      <c r="AI26" s="438"/>
      <c r="AJ26" s="439"/>
      <c r="AK26" s="463"/>
      <c r="AL26" s="464"/>
      <c r="AM26" s="464"/>
      <c r="AN26" s="465"/>
    </row>
    <row r="27" spans="2:40" ht="13.5" customHeight="1" x14ac:dyDescent="0.15">
      <c r="B27" s="193"/>
      <c r="C27" s="194"/>
      <c r="D27" s="194"/>
      <c r="E27" s="194"/>
      <c r="F27" s="438"/>
      <c r="G27" s="439"/>
      <c r="H27" s="439"/>
      <c r="I27" s="189"/>
      <c r="J27" s="190"/>
      <c r="K27" s="189"/>
      <c r="L27" s="189"/>
      <c r="M27" s="440"/>
      <c r="N27" s="441"/>
      <c r="O27" s="189"/>
      <c r="P27" s="189"/>
      <c r="Q27" s="189"/>
      <c r="R27" s="189"/>
      <c r="S27" s="189"/>
      <c r="T27" s="189"/>
      <c r="U27" s="189"/>
      <c r="V27" s="189"/>
      <c r="W27" s="189"/>
      <c r="X27" s="189"/>
      <c r="Y27" s="189"/>
      <c r="Z27" s="189"/>
      <c r="AA27" s="191"/>
      <c r="AB27" s="192"/>
      <c r="AC27" s="448"/>
      <c r="AD27" s="449"/>
      <c r="AE27" s="189"/>
      <c r="AF27" s="189"/>
      <c r="AG27" s="191"/>
      <c r="AH27" s="192"/>
      <c r="AI27" s="438"/>
      <c r="AJ27" s="439"/>
      <c r="AK27" s="463"/>
      <c r="AL27" s="464"/>
      <c r="AM27" s="464"/>
      <c r="AN27" s="465"/>
    </row>
    <row r="28" spans="2:40" ht="13.5" customHeight="1" x14ac:dyDescent="0.15">
      <c r="B28" s="193"/>
      <c r="C28" s="194"/>
      <c r="D28" s="194"/>
      <c r="E28" s="194"/>
      <c r="F28" s="438"/>
      <c r="G28" s="439"/>
      <c r="H28" s="439"/>
      <c r="I28" s="189"/>
      <c r="J28" s="190"/>
      <c r="K28" s="189"/>
      <c r="L28" s="189"/>
      <c r="M28" s="440"/>
      <c r="N28" s="441"/>
      <c r="O28" s="189"/>
      <c r="P28" s="189"/>
      <c r="Q28" s="189"/>
      <c r="R28" s="189"/>
      <c r="S28" s="189"/>
      <c r="T28" s="189"/>
      <c r="U28" s="189"/>
      <c r="V28" s="189"/>
      <c r="W28" s="189"/>
      <c r="X28" s="189"/>
      <c r="Y28" s="189"/>
      <c r="Z28" s="189"/>
      <c r="AA28" s="191"/>
      <c r="AB28" s="192"/>
      <c r="AC28" s="448"/>
      <c r="AD28" s="449"/>
      <c r="AE28" s="189"/>
      <c r="AF28" s="189"/>
      <c r="AG28" s="191"/>
      <c r="AH28" s="192"/>
      <c r="AI28" s="438"/>
      <c r="AJ28" s="439"/>
      <c r="AK28" s="463"/>
      <c r="AL28" s="464"/>
      <c r="AM28" s="464"/>
      <c r="AN28" s="465"/>
    </row>
    <row r="29" spans="2:40" ht="13.5" customHeight="1" x14ac:dyDescent="0.15">
      <c r="B29" s="193"/>
      <c r="C29" s="194"/>
      <c r="D29" s="194"/>
      <c r="E29" s="194"/>
      <c r="F29" s="438"/>
      <c r="G29" s="439"/>
      <c r="H29" s="439"/>
      <c r="I29" s="189"/>
      <c r="J29" s="190"/>
      <c r="K29" s="189"/>
      <c r="L29" s="189"/>
      <c r="M29" s="440"/>
      <c r="N29" s="441"/>
      <c r="O29" s="189"/>
      <c r="P29" s="189"/>
      <c r="Q29" s="189"/>
      <c r="R29" s="189"/>
      <c r="S29" s="189"/>
      <c r="T29" s="189"/>
      <c r="U29" s="189"/>
      <c r="V29" s="189"/>
      <c r="W29" s="189"/>
      <c r="X29" s="189"/>
      <c r="Y29" s="189"/>
      <c r="Z29" s="189"/>
      <c r="AA29" s="191"/>
      <c r="AB29" s="192"/>
      <c r="AC29" s="448"/>
      <c r="AD29" s="449"/>
      <c r="AE29" s="189"/>
      <c r="AF29" s="189"/>
      <c r="AG29" s="191"/>
      <c r="AH29" s="192"/>
      <c r="AI29" s="438"/>
      <c r="AJ29" s="439"/>
      <c r="AK29" s="463"/>
      <c r="AL29" s="464"/>
      <c r="AM29" s="464"/>
      <c r="AN29" s="465"/>
    </row>
    <row r="30" spans="2:40" ht="13.5" customHeight="1" x14ac:dyDescent="0.15">
      <c r="B30" s="193"/>
      <c r="C30" s="194"/>
      <c r="D30" s="194"/>
      <c r="E30" s="194"/>
      <c r="F30" s="438"/>
      <c r="G30" s="439"/>
      <c r="H30" s="439"/>
      <c r="I30" s="189"/>
      <c r="J30" s="190"/>
      <c r="K30" s="189"/>
      <c r="L30" s="189"/>
      <c r="M30" s="440"/>
      <c r="N30" s="441"/>
      <c r="O30" s="189"/>
      <c r="P30" s="189"/>
      <c r="Q30" s="189"/>
      <c r="R30" s="189"/>
      <c r="S30" s="189"/>
      <c r="T30" s="189"/>
      <c r="U30" s="189"/>
      <c r="V30" s="189"/>
      <c r="W30" s="189"/>
      <c r="X30" s="189"/>
      <c r="Y30" s="189"/>
      <c r="Z30" s="189"/>
      <c r="AA30" s="191"/>
      <c r="AB30" s="192"/>
      <c r="AC30" s="448"/>
      <c r="AD30" s="449"/>
      <c r="AE30" s="189"/>
      <c r="AF30" s="189"/>
      <c r="AG30" s="191"/>
      <c r="AH30" s="192"/>
      <c r="AI30" s="438"/>
      <c r="AJ30" s="439"/>
      <c r="AK30" s="463"/>
      <c r="AL30" s="464"/>
      <c r="AM30" s="464"/>
      <c r="AN30" s="465"/>
    </row>
    <row r="31" spans="2:40" ht="13.5" customHeight="1" x14ac:dyDescent="0.15">
      <c r="B31" s="193"/>
      <c r="C31" s="194"/>
      <c r="D31" s="194"/>
      <c r="E31" s="194"/>
      <c r="F31" s="438"/>
      <c r="G31" s="439"/>
      <c r="H31" s="439"/>
      <c r="I31" s="189"/>
      <c r="J31" s="190"/>
      <c r="K31" s="189"/>
      <c r="L31" s="189"/>
      <c r="M31" s="440"/>
      <c r="N31" s="441"/>
      <c r="O31" s="189"/>
      <c r="P31" s="189"/>
      <c r="Q31" s="189"/>
      <c r="R31" s="189"/>
      <c r="S31" s="189"/>
      <c r="T31" s="189"/>
      <c r="U31" s="189"/>
      <c r="V31" s="189"/>
      <c r="W31" s="189"/>
      <c r="X31" s="189"/>
      <c r="Y31" s="189"/>
      <c r="Z31" s="189"/>
      <c r="AA31" s="191"/>
      <c r="AB31" s="192"/>
      <c r="AC31" s="448"/>
      <c r="AD31" s="449"/>
      <c r="AE31" s="189"/>
      <c r="AF31" s="189"/>
      <c r="AG31" s="191"/>
      <c r="AH31" s="192"/>
      <c r="AI31" s="438"/>
      <c r="AJ31" s="439"/>
      <c r="AK31" s="463"/>
      <c r="AL31" s="464"/>
      <c r="AM31" s="464"/>
      <c r="AN31" s="465"/>
    </row>
    <row r="32" spans="2:40" ht="13.5" customHeight="1" x14ac:dyDescent="0.15">
      <c r="B32" s="193"/>
      <c r="C32" s="194"/>
      <c r="D32" s="194"/>
      <c r="E32" s="194"/>
      <c r="F32" s="438"/>
      <c r="G32" s="439"/>
      <c r="H32" s="439"/>
      <c r="I32" s="189"/>
      <c r="J32" s="190"/>
      <c r="K32" s="189"/>
      <c r="L32" s="189"/>
      <c r="M32" s="440"/>
      <c r="N32" s="441"/>
      <c r="O32" s="189"/>
      <c r="P32" s="189"/>
      <c r="Q32" s="189"/>
      <c r="R32" s="189"/>
      <c r="S32" s="189"/>
      <c r="T32" s="189"/>
      <c r="U32" s="189"/>
      <c r="V32" s="189"/>
      <c r="W32" s="189"/>
      <c r="X32" s="189"/>
      <c r="Y32" s="189"/>
      <c r="Z32" s="189"/>
      <c r="AA32" s="191"/>
      <c r="AB32" s="192"/>
      <c r="AC32" s="448"/>
      <c r="AD32" s="449"/>
      <c r="AE32" s="189"/>
      <c r="AF32" s="189"/>
      <c r="AG32" s="191"/>
      <c r="AH32" s="192"/>
      <c r="AI32" s="438"/>
      <c r="AJ32" s="439"/>
      <c r="AK32" s="463"/>
      <c r="AL32" s="464"/>
      <c r="AM32" s="464"/>
      <c r="AN32" s="465"/>
    </row>
    <row r="33" spans="2:40" ht="13.5" customHeight="1" x14ac:dyDescent="0.15">
      <c r="B33" s="193"/>
      <c r="C33" s="194"/>
      <c r="D33" s="194"/>
      <c r="E33" s="194"/>
      <c r="F33" s="438"/>
      <c r="G33" s="439"/>
      <c r="H33" s="439"/>
      <c r="I33" s="189"/>
      <c r="J33" s="190"/>
      <c r="K33" s="189"/>
      <c r="L33" s="189"/>
      <c r="M33" s="440"/>
      <c r="N33" s="441"/>
      <c r="O33" s="189"/>
      <c r="P33" s="189"/>
      <c r="Q33" s="189"/>
      <c r="R33" s="189"/>
      <c r="S33" s="189"/>
      <c r="T33" s="189"/>
      <c r="U33" s="189"/>
      <c r="V33" s="189"/>
      <c r="W33" s="189"/>
      <c r="X33" s="189"/>
      <c r="Y33" s="189"/>
      <c r="Z33" s="189"/>
      <c r="AA33" s="191"/>
      <c r="AB33" s="192"/>
      <c r="AC33" s="448"/>
      <c r="AD33" s="449"/>
      <c r="AE33" s="189"/>
      <c r="AF33" s="189"/>
      <c r="AG33" s="191"/>
      <c r="AH33" s="192"/>
      <c r="AI33" s="438"/>
      <c r="AJ33" s="439"/>
      <c r="AK33" s="463"/>
      <c r="AL33" s="464"/>
      <c r="AM33" s="464"/>
      <c r="AN33" s="465"/>
    </row>
    <row r="34" spans="2:40" ht="13.5" customHeight="1" x14ac:dyDescent="0.15">
      <c r="B34" s="193"/>
      <c r="C34" s="194"/>
      <c r="D34" s="194"/>
      <c r="E34" s="194"/>
      <c r="F34" s="438"/>
      <c r="G34" s="439"/>
      <c r="H34" s="439"/>
      <c r="I34" s="189"/>
      <c r="J34" s="190"/>
      <c r="K34" s="189"/>
      <c r="L34" s="189"/>
      <c r="M34" s="440"/>
      <c r="N34" s="441"/>
      <c r="O34" s="189"/>
      <c r="P34" s="189"/>
      <c r="Q34" s="189"/>
      <c r="R34" s="189"/>
      <c r="S34" s="189"/>
      <c r="T34" s="189"/>
      <c r="U34" s="189"/>
      <c r="V34" s="189"/>
      <c r="W34" s="189"/>
      <c r="X34" s="189"/>
      <c r="Y34" s="189"/>
      <c r="Z34" s="189"/>
      <c r="AA34" s="191"/>
      <c r="AB34" s="192"/>
      <c r="AC34" s="448"/>
      <c r="AD34" s="449"/>
      <c r="AE34" s="189"/>
      <c r="AF34" s="189"/>
      <c r="AG34" s="191"/>
      <c r="AH34" s="192"/>
      <c r="AI34" s="438"/>
      <c r="AJ34" s="439"/>
      <c r="AK34" s="463"/>
      <c r="AL34" s="464"/>
      <c r="AM34" s="464"/>
      <c r="AN34" s="465"/>
    </row>
    <row r="35" spans="2:40" ht="13.5" customHeight="1" x14ac:dyDescent="0.15">
      <c r="B35" s="193"/>
      <c r="C35" s="194"/>
      <c r="D35" s="194"/>
      <c r="E35" s="194"/>
      <c r="F35" s="438"/>
      <c r="G35" s="439"/>
      <c r="H35" s="439"/>
      <c r="I35" s="189"/>
      <c r="J35" s="190"/>
      <c r="K35" s="189"/>
      <c r="L35" s="189"/>
      <c r="M35" s="440"/>
      <c r="N35" s="441"/>
      <c r="O35" s="189"/>
      <c r="P35" s="189"/>
      <c r="Q35" s="189"/>
      <c r="R35" s="189"/>
      <c r="S35" s="189"/>
      <c r="T35" s="189"/>
      <c r="U35" s="189"/>
      <c r="V35" s="189"/>
      <c r="W35" s="189"/>
      <c r="X35" s="189"/>
      <c r="Y35" s="189"/>
      <c r="Z35" s="189"/>
      <c r="AA35" s="191"/>
      <c r="AB35" s="192"/>
      <c r="AC35" s="448"/>
      <c r="AD35" s="449"/>
      <c r="AE35" s="189"/>
      <c r="AF35" s="189"/>
      <c r="AG35" s="191"/>
      <c r="AH35" s="192"/>
      <c r="AI35" s="438"/>
      <c r="AJ35" s="439"/>
      <c r="AK35" s="463"/>
      <c r="AL35" s="464"/>
      <c r="AM35" s="464"/>
      <c r="AN35" s="465"/>
    </row>
    <row r="36" spans="2:40" ht="13.5" customHeight="1" x14ac:dyDescent="0.15">
      <c r="B36" s="193"/>
      <c r="C36" s="194"/>
      <c r="D36" s="194"/>
      <c r="E36" s="194"/>
      <c r="F36" s="438"/>
      <c r="G36" s="439"/>
      <c r="H36" s="439"/>
      <c r="I36" s="189"/>
      <c r="J36" s="190"/>
      <c r="K36" s="189"/>
      <c r="L36" s="189"/>
      <c r="M36" s="440"/>
      <c r="N36" s="441"/>
      <c r="O36" s="189"/>
      <c r="P36" s="189"/>
      <c r="Q36" s="189"/>
      <c r="R36" s="189"/>
      <c r="S36" s="189"/>
      <c r="T36" s="189"/>
      <c r="U36" s="189"/>
      <c r="V36" s="189"/>
      <c r="W36" s="189"/>
      <c r="X36" s="189"/>
      <c r="Y36" s="189"/>
      <c r="Z36" s="189"/>
      <c r="AA36" s="191"/>
      <c r="AB36" s="192"/>
      <c r="AC36" s="448"/>
      <c r="AD36" s="449"/>
      <c r="AE36" s="189"/>
      <c r="AF36" s="189"/>
      <c r="AG36" s="191"/>
      <c r="AH36" s="192"/>
      <c r="AI36" s="438"/>
      <c r="AJ36" s="439"/>
      <c r="AK36" s="463"/>
      <c r="AL36" s="464"/>
      <c r="AM36" s="464"/>
      <c r="AN36" s="465"/>
    </row>
    <row r="37" spans="2:40" ht="13.5" customHeight="1" x14ac:dyDescent="0.15">
      <c r="B37" s="193"/>
      <c r="C37" s="194"/>
      <c r="D37" s="194"/>
      <c r="E37" s="194"/>
      <c r="F37" s="438"/>
      <c r="G37" s="439"/>
      <c r="H37" s="439"/>
      <c r="I37" s="189"/>
      <c r="J37" s="190"/>
      <c r="K37" s="189"/>
      <c r="L37" s="189"/>
      <c r="M37" s="440"/>
      <c r="N37" s="441"/>
      <c r="O37" s="189"/>
      <c r="P37" s="189"/>
      <c r="Q37" s="189"/>
      <c r="R37" s="189"/>
      <c r="S37" s="189"/>
      <c r="T37" s="189"/>
      <c r="U37" s="189"/>
      <c r="V37" s="189"/>
      <c r="W37" s="189"/>
      <c r="X37" s="189"/>
      <c r="Y37" s="189"/>
      <c r="Z37" s="189"/>
      <c r="AA37" s="191"/>
      <c r="AB37" s="192"/>
      <c r="AC37" s="448"/>
      <c r="AD37" s="449"/>
      <c r="AE37" s="189"/>
      <c r="AF37" s="189"/>
      <c r="AG37" s="191"/>
      <c r="AH37" s="192"/>
      <c r="AI37" s="438"/>
      <c r="AJ37" s="439"/>
      <c r="AK37" s="463"/>
      <c r="AL37" s="464"/>
      <c r="AM37" s="464"/>
      <c r="AN37" s="465"/>
    </row>
    <row r="38" spans="2:40" ht="13.5" customHeight="1" x14ac:dyDescent="0.15">
      <c r="B38" s="193"/>
      <c r="C38" s="194"/>
      <c r="D38" s="194"/>
      <c r="E38" s="194"/>
      <c r="F38" s="438"/>
      <c r="G38" s="439"/>
      <c r="H38" s="439"/>
      <c r="I38" s="189"/>
      <c r="J38" s="190"/>
      <c r="K38" s="189"/>
      <c r="L38" s="189"/>
      <c r="M38" s="440"/>
      <c r="N38" s="441"/>
      <c r="O38" s="189"/>
      <c r="P38" s="189"/>
      <c r="Q38" s="189"/>
      <c r="R38" s="189"/>
      <c r="S38" s="189"/>
      <c r="T38" s="189"/>
      <c r="U38" s="189"/>
      <c r="V38" s="189"/>
      <c r="W38" s="189"/>
      <c r="X38" s="189"/>
      <c r="Y38" s="189"/>
      <c r="Z38" s="189"/>
      <c r="AA38" s="191"/>
      <c r="AB38" s="192"/>
      <c r="AC38" s="448"/>
      <c r="AD38" s="449"/>
      <c r="AE38" s="189"/>
      <c r="AF38" s="189"/>
      <c r="AG38" s="191"/>
      <c r="AH38" s="192"/>
      <c r="AI38" s="438"/>
      <c r="AJ38" s="439"/>
      <c r="AK38" s="463"/>
      <c r="AL38" s="464"/>
      <c r="AM38" s="464"/>
      <c r="AN38" s="465"/>
    </row>
    <row r="39" spans="2:40" ht="13.5" customHeight="1" x14ac:dyDescent="0.15">
      <c r="B39" s="193"/>
      <c r="C39" s="194"/>
      <c r="D39" s="194"/>
      <c r="E39" s="194"/>
      <c r="F39" s="438"/>
      <c r="G39" s="439"/>
      <c r="H39" s="439"/>
      <c r="I39" s="189"/>
      <c r="J39" s="190"/>
      <c r="K39" s="189"/>
      <c r="L39" s="189"/>
      <c r="M39" s="440"/>
      <c r="N39" s="441"/>
      <c r="O39" s="189"/>
      <c r="P39" s="189"/>
      <c r="Q39" s="189"/>
      <c r="R39" s="189"/>
      <c r="S39" s="189"/>
      <c r="T39" s="189"/>
      <c r="U39" s="189"/>
      <c r="V39" s="189"/>
      <c r="W39" s="189"/>
      <c r="X39" s="189"/>
      <c r="Y39" s="189"/>
      <c r="Z39" s="189"/>
      <c r="AA39" s="191"/>
      <c r="AB39" s="192"/>
      <c r="AC39" s="448"/>
      <c r="AD39" s="449"/>
      <c r="AE39" s="189"/>
      <c r="AF39" s="189"/>
      <c r="AG39" s="191"/>
      <c r="AH39" s="192"/>
      <c r="AI39" s="438"/>
      <c r="AJ39" s="439"/>
      <c r="AK39" s="463"/>
      <c r="AL39" s="464"/>
      <c r="AM39" s="464"/>
      <c r="AN39" s="465"/>
    </row>
    <row r="40" spans="2:40" ht="13.5" customHeight="1" x14ac:dyDescent="0.15">
      <c r="B40" s="193"/>
      <c r="C40" s="194"/>
      <c r="D40" s="194"/>
      <c r="E40" s="194"/>
      <c r="F40" s="438"/>
      <c r="G40" s="439"/>
      <c r="H40" s="439"/>
      <c r="I40" s="189"/>
      <c r="J40" s="190"/>
      <c r="K40" s="189"/>
      <c r="L40" s="189"/>
      <c r="M40" s="440"/>
      <c r="N40" s="441"/>
      <c r="O40" s="189"/>
      <c r="P40" s="189"/>
      <c r="Q40" s="189"/>
      <c r="R40" s="189"/>
      <c r="S40" s="189"/>
      <c r="T40" s="189"/>
      <c r="U40" s="189"/>
      <c r="V40" s="189"/>
      <c r="W40" s="189"/>
      <c r="X40" s="189"/>
      <c r="Y40" s="189"/>
      <c r="Z40" s="189"/>
      <c r="AA40" s="191"/>
      <c r="AB40" s="192"/>
      <c r="AC40" s="448"/>
      <c r="AD40" s="449"/>
      <c r="AE40" s="189"/>
      <c r="AF40" s="189"/>
      <c r="AG40" s="191"/>
      <c r="AH40" s="192"/>
      <c r="AI40" s="438"/>
      <c r="AJ40" s="439"/>
      <c r="AK40" s="463"/>
      <c r="AL40" s="464"/>
      <c r="AM40" s="464"/>
      <c r="AN40" s="465"/>
    </row>
    <row r="41" spans="2:40" ht="13.5" customHeight="1" x14ac:dyDescent="0.15">
      <c r="B41" s="193"/>
      <c r="C41" s="194"/>
      <c r="D41" s="194"/>
      <c r="E41" s="194"/>
      <c r="F41" s="438"/>
      <c r="G41" s="439"/>
      <c r="H41" s="439"/>
      <c r="I41" s="189"/>
      <c r="J41" s="190"/>
      <c r="K41" s="189"/>
      <c r="L41" s="189"/>
      <c r="M41" s="440"/>
      <c r="N41" s="441"/>
      <c r="O41" s="189"/>
      <c r="P41" s="189"/>
      <c r="Q41" s="189"/>
      <c r="R41" s="189"/>
      <c r="S41" s="189"/>
      <c r="T41" s="189"/>
      <c r="U41" s="189"/>
      <c r="V41" s="189"/>
      <c r="W41" s="189"/>
      <c r="X41" s="189"/>
      <c r="Y41" s="189"/>
      <c r="Z41" s="189"/>
      <c r="AA41" s="191"/>
      <c r="AB41" s="192"/>
      <c r="AC41" s="448"/>
      <c r="AD41" s="449"/>
      <c r="AE41" s="189"/>
      <c r="AF41" s="189"/>
      <c r="AG41" s="191"/>
      <c r="AH41" s="192"/>
      <c r="AI41" s="438"/>
      <c r="AJ41" s="439"/>
      <c r="AK41" s="463"/>
      <c r="AL41" s="464"/>
      <c r="AM41" s="464"/>
      <c r="AN41" s="465"/>
    </row>
    <row r="42" spans="2:40" ht="13.5" customHeight="1" x14ac:dyDescent="0.15">
      <c r="B42" s="193"/>
      <c r="C42" s="194"/>
      <c r="D42" s="194"/>
      <c r="E42" s="194"/>
      <c r="F42" s="438"/>
      <c r="G42" s="439"/>
      <c r="H42" s="439"/>
      <c r="I42" s="189"/>
      <c r="J42" s="190"/>
      <c r="K42" s="189"/>
      <c r="L42" s="189"/>
      <c r="M42" s="440"/>
      <c r="N42" s="441"/>
      <c r="O42" s="189"/>
      <c r="P42" s="189"/>
      <c r="Q42" s="189"/>
      <c r="R42" s="189"/>
      <c r="S42" s="189"/>
      <c r="T42" s="189"/>
      <c r="U42" s="189"/>
      <c r="V42" s="189"/>
      <c r="W42" s="189"/>
      <c r="X42" s="189"/>
      <c r="Y42" s="189"/>
      <c r="Z42" s="189"/>
      <c r="AA42" s="191"/>
      <c r="AB42" s="192"/>
      <c r="AC42" s="448"/>
      <c r="AD42" s="449"/>
      <c r="AE42" s="189"/>
      <c r="AF42" s="189"/>
      <c r="AG42" s="191"/>
      <c r="AH42" s="192"/>
      <c r="AI42" s="438"/>
      <c r="AJ42" s="439"/>
      <c r="AK42" s="463"/>
      <c r="AL42" s="464"/>
      <c r="AM42" s="464"/>
      <c r="AN42" s="465"/>
    </row>
    <row r="43" spans="2:40" ht="13.5" customHeight="1" x14ac:dyDescent="0.15">
      <c r="B43" s="193"/>
      <c r="C43" s="194"/>
      <c r="D43" s="194"/>
      <c r="E43" s="194"/>
      <c r="F43" s="438"/>
      <c r="G43" s="439"/>
      <c r="H43" s="439"/>
      <c r="I43" s="189"/>
      <c r="J43" s="190"/>
      <c r="K43" s="189"/>
      <c r="L43" s="189"/>
      <c r="M43" s="440"/>
      <c r="N43" s="441"/>
      <c r="O43" s="189"/>
      <c r="P43" s="189"/>
      <c r="Q43" s="189"/>
      <c r="R43" s="189"/>
      <c r="S43" s="189"/>
      <c r="T43" s="189"/>
      <c r="U43" s="189"/>
      <c r="V43" s="189"/>
      <c r="W43" s="189"/>
      <c r="X43" s="189"/>
      <c r="Y43" s="189"/>
      <c r="Z43" s="189"/>
      <c r="AA43" s="191"/>
      <c r="AB43" s="192"/>
      <c r="AC43" s="448"/>
      <c r="AD43" s="449"/>
      <c r="AE43" s="189"/>
      <c r="AF43" s="189"/>
      <c r="AG43" s="191"/>
      <c r="AH43" s="192"/>
      <c r="AI43" s="438"/>
      <c r="AJ43" s="439"/>
      <c r="AK43" s="463"/>
      <c r="AL43" s="464"/>
      <c r="AM43" s="464"/>
      <c r="AN43" s="465"/>
    </row>
    <row r="44" spans="2:40" ht="13.5" customHeight="1" x14ac:dyDescent="0.15">
      <c r="B44" s="193"/>
      <c r="C44" s="194"/>
      <c r="D44" s="194"/>
      <c r="E44" s="194"/>
      <c r="F44" s="438"/>
      <c r="G44" s="439"/>
      <c r="H44" s="439"/>
      <c r="I44" s="189"/>
      <c r="J44" s="190"/>
      <c r="K44" s="189"/>
      <c r="L44" s="189"/>
      <c r="M44" s="440"/>
      <c r="N44" s="441"/>
      <c r="O44" s="189"/>
      <c r="P44" s="189"/>
      <c r="Q44" s="189"/>
      <c r="R44" s="189"/>
      <c r="S44" s="189"/>
      <c r="T44" s="189"/>
      <c r="U44" s="189"/>
      <c r="V44" s="189"/>
      <c r="W44" s="189"/>
      <c r="X44" s="189"/>
      <c r="Y44" s="189"/>
      <c r="Z44" s="189"/>
      <c r="AA44" s="191"/>
      <c r="AB44" s="192"/>
      <c r="AC44" s="448"/>
      <c r="AD44" s="449"/>
      <c r="AE44" s="189"/>
      <c r="AF44" s="189"/>
      <c r="AG44" s="191"/>
      <c r="AH44" s="192"/>
      <c r="AI44" s="438"/>
      <c r="AJ44" s="439"/>
      <c r="AK44" s="463"/>
      <c r="AL44" s="464"/>
      <c r="AM44" s="464"/>
      <c r="AN44" s="465"/>
    </row>
    <row r="45" spans="2:40" ht="13.5" customHeight="1" x14ac:dyDescent="0.15">
      <c r="B45" s="193"/>
      <c r="C45" s="194"/>
      <c r="D45" s="194"/>
      <c r="E45" s="194"/>
      <c r="F45" s="438"/>
      <c r="G45" s="439"/>
      <c r="H45" s="439"/>
      <c r="I45" s="189"/>
      <c r="J45" s="190"/>
      <c r="K45" s="189"/>
      <c r="L45" s="189"/>
      <c r="M45" s="440"/>
      <c r="N45" s="441"/>
      <c r="O45" s="189"/>
      <c r="P45" s="189"/>
      <c r="Q45" s="189"/>
      <c r="R45" s="189"/>
      <c r="S45" s="189"/>
      <c r="T45" s="189"/>
      <c r="U45" s="189"/>
      <c r="V45" s="189"/>
      <c r="W45" s="189"/>
      <c r="X45" s="189"/>
      <c r="Y45" s="189"/>
      <c r="Z45" s="189"/>
      <c r="AA45" s="191"/>
      <c r="AB45" s="192"/>
      <c r="AC45" s="448"/>
      <c r="AD45" s="449"/>
      <c r="AE45" s="189"/>
      <c r="AF45" s="189"/>
      <c r="AG45" s="191"/>
      <c r="AH45" s="192"/>
      <c r="AI45" s="438"/>
      <c r="AJ45" s="439"/>
      <c r="AK45" s="463"/>
      <c r="AL45" s="464"/>
      <c r="AM45" s="464"/>
      <c r="AN45" s="465"/>
    </row>
    <row r="46" spans="2:40" ht="13.5" customHeight="1" x14ac:dyDescent="0.15">
      <c r="B46" s="193"/>
      <c r="C46" s="194"/>
      <c r="D46" s="194"/>
      <c r="E46" s="194"/>
      <c r="F46" s="438"/>
      <c r="G46" s="439"/>
      <c r="H46" s="439"/>
      <c r="I46" s="189"/>
      <c r="J46" s="190"/>
      <c r="K46" s="189"/>
      <c r="L46" s="189"/>
      <c r="M46" s="440"/>
      <c r="N46" s="441"/>
      <c r="O46" s="189"/>
      <c r="P46" s="189"/>
      <c r="Q46" s="189"/>
      <c r="R46" s="189"/>
      <c r="S46" s="189"/>
      <c r="T46" s="189"/>
      <c r="U46" s="189"/>
      <c r="V46" s="189"/>
      <c r="W46" s="189"/>
      <c r="X46" s="189"/>
      <c r="Y46" s="189"/>
      <c r="Z46" s="189"/>
      <c r="AA46" s="191"/>
      <c r="AB46" s="192"/>
      <c r="AC46" s="448"/>
      <c r="AD46" s="449"/>
      <c r="AE46" s="189"/>
      <c r="AF46" s="189"/>
      <c r="AG46" s="191"/>
      <c r="AH46" s="192"/>
      <c r="AI46" s="438"/>
      <c r="AJ46" s="439"/>
      <c r="AK46" s="463"/>
      <c r="AL46" s="464"/>
      <c r="AM46" s="464"/>
      <c r="AN46" s="465"/>
    </row>
    <row r="47" spans="2:40" ht="13.5" customHeight="1" x14ac:dyDescent="0.15">
      <c r="B47" s="193"/>
      <c r="C47" s="194"/>
      <c r="D47" s="194"/>
      <c r="E47" s="194"/>
      <c r="F47" s="438"/>
      <c r="G47" s="439"/>
      <c r="H47" s="439"/>
      <c r="I47" s="189"/>
      <c r="J47" s="190"/>
      <c r="K47" s="189"/>
      <c r="L47" s="189"/>
      <c r="M47" s="440"/>
      <c r="N47" s="441"/>
      <c r="O47" s="189"/>
      <c r="P47" s="189"/>
      <c r="Q47" s="189"/>
      <c r="R47" s="189"/>
      <c r="S47" s="189"/>
      <c r="T47" s="189"/>
      <c r="U47" s="189"/>
      <c r="V47" s="189"/>
      <c r="W47" s="189"/>
      <c r="X47" s="189"/>
      <c r="Y47" s="189"/>
      <c r="Z47" s="189"/>
      <c r="AA47" s="191"/>
      <c r="AB47" s="192"/>
      <c r="AC47" s="448"/>
      <c r="AD47" s="449"/>
      <c r="AE47" s="189"/>
      <c r="AF47" s="189"/>
      <c r="AG47" s="191"/>
      <c r="AH47" s="192"/>
      <c r="AI47" s="438"/>
      <c r="AJ47" s="439"/>
      <c r="AK47" s="463"/>
      <c r="AL47" s="464"/>
      <c r="AM47" s="464"/>
      <c r="AN47" s="465"/>
    </row>
    <row r="48" spans="2:40" ht="13.5" customHeight="1" x14ac:dyDescent="0.15">
      <c r="B48" s="193"/>
      <c r="C48" s="194"/>
      <c r="D48" s="194"/>
      <c r="E48" s="194"/>
      <c r="F48" s="438"/>
      <c r="G48" s="439"/>
      <c r="H48" s="439"/>
      <c r="I48" s="189"/>
      <c r="J48" s="190"/>
      <c r="K48" s="189"/>
      <c r="L48" s="189"/>
      <c r="M48" s="440"/>
      <c r="N48" s="441"/>
      <c r="O48" s="189"/>
      <c r="P48" s="189"/>
      <c r="Q48" s="189"/>
      <c r="R48" s="189"/>
      <c r="S48" s="189"/>
      <c r="T48" s="189"/>
      <c r="U48" s="189"/>
      <c r="V48" s="189"/>
      <c r="W48" s="189"/>
      <c r="X48" s="189"/>
      <c r="Y48" s="189"/>
      <c r="Z48" s="189"/>
      <c r="AA48" s="191"/>
      <c r="AB48" s="192"/>
      <c r="AC48" s="448"/>
      <c r="AD48" s="449"/>
      <c r="AE48" s="189"/>
      <c r="AF48" s="189"/>
      <c r="AG48" s="191"/>
      <c r="AH48" s="192"/>
      <c r="AI48" s="438"/>
      <c r="AJ48" s="439"/>
      <c r="AK48" s="463"/>
      <c r="AL48" s="464"/>
      <c r="AM48" s="464"/>
      <c r="AN48" s="465"/>
    </row>
    <row r="49" spans="2:40" ht="13.5" customHeight="1" x14ac:dyDescent="0.15">
      <c r="B49" s="193"/>
      <c r="C49" s="194"/>
      <c r="D49" s="194"/>
      <c r="E49" s="194"/>
      <c r="F49" s="438"/>
      <c r="G49" s="439"/>
      <c r="H49" s="439"/>
      <c r="I49" s="189"/>
      <c r="J49" s="190"/>
      <c r="K49" s="189"/>
      <c r="L49" s="189"/>
      <c r="M49" s="440"/>
      <c r="N49" s="441"/>
      <c r="O49" s="189"/>
      <c r="P49" s="189"/>
      <c r="Q49" s="189"/>
      <c r="R49" s="189"/>
      <c r="S49" s="189"/>
      <c r="T49" s="189"/>
      <c r="U49" s="189"/>
      <c r="V49" s="189"/>
      <c r="W49" s="189"/>
      <c r="X49" s="189"/>
      <c r="Y49" s="189"/>
      <c r="Z49" s="189"/>
      <c r="AA49" s="191"/>
      <c r="AB49" s="192"/>
      <c r="AC49" s="448"/>
      <c r="AD49" s="449"/>
      <c r="AE49" s="189"/>
      <c r="AF49" s="189"/>
      <c r="AG49" s="191"/>
      <c r="AH49" s="192"/>
      <c r="AI49" s="438"/>
      <c r="AJ49" s="439"/>
      <c r="AK49" s="463"/>
      <c r="AL49" s="464"/>
      <c r="AM49" s="464"/>
      <c r="AN49" s="465"/>
    </row>
    <row r="50" spans="2:40" ht="13.5" customHeight="1" x14ac:dyDescent="0.15">
      <c r="B50" s="166" t="s">
        <v>373</v>
      </c>
    </row>
  </sheetData>
  <mergeCells count="251">
    <mergeCell ref="F48:H48"/>
    <mergeCell ref="M48:N48"/>
    <mergeCell ref="AC48:AD48"/>
    <mergeCell ref="AI48:AJ48"/>
    <mergeCell ref="AK48:AN48"/>
    <mergeCell ref="F49:H49"/>
    <mergeCell ref="M49:N49"/>
    <mergeCell ref="AC49:AD49"/>
    <mergeCell ref="AI49:AJ49"/>
    <mergeCell ref="AK49:AN49"/>
    <mergeCell ref="F46:H46"/>
    <mergeCell ref="M46:N46"/>
    <mergeCell ref="AC46:AD46"/>
    <mergeCell ref="AI46:AJ46"/>
    <mergeCell ref="AK46:AN46"/>
    <mergeCell ref="F47:H47"/>
    <mergeCell ref="M47:N47"/>
    <mergeCell ref="AC47:AD47"/>
    <mergeCell ref="AI47:AJ47"/>
    <mergeCell ref="AK47:AN47"/>
    <mergeCell ref="F44:H44"/>
    <mergeCell ref="M44:N44"/>
    <mergeCell ref="AC44:AD44"/>
    <mergeCell ref="AI44:AJ44"/>
    <mergeCell ref="AK44:AN44"/>
    <mergeCell ref="F45:H45"/>
    <mergeCell ref="M45:N45"/>
    <mergeCell ref="AC45:AD45"/>
    <mergeCell ref="AI45:AJ45"/>
    <mergeCell ref="AK45:AN45"/>
    <mergeCell ref="F42:H42"/>
    <mergeCell ref="M42:N42"/>
    <mergeCell ref="AC42:AD42"/>
    <mergeCell ref="AI42:AJ42"/>
    <mergeCell ref="AK42:AN42"/>
    <mergeCell ref="F43:H43"/>
    <mergeCell ref="M43:N43"/>
    <mergeCell ref="AC43:AD43"/>
    <mergeCell ref="AI43:AJ43"/>
    <mergeCell ref="AK43:AN43"/>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7"/>
  <dataValidations count="1">
    <dataValidation type="list" allowBlank="1" showInputMessage="1" showErrorMessage="1" sqref="AH11 U23 U37 AB23 AE13 AF12:AG12 K10:L49 U45" xr:uid="{00000000-0002-0000-0300-000000000000}">
      <formula1>"　,○"</formula1>
    </dataValidation>
  </dataValidations>
  <printOptions horizontalCentered="1"/>
  <pageMargins left="0.19685039370078741" right="0.19685039370078741" top="0.39370078740157483" bottom="0.19685039370078741" header="0.51181102362204722" footer="0.27559055118110237"/>
  <pageSetup paperSize="9" scale="85"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25" style="2" customWidth="1"/>
    <col min="36" max="36" width="1.25" style="2" customWidth="1"/>
    <col min="37" max="16384" width="9" style="2"/>
  </cols>
  <sheetData>
    <row r="2" spans="2:35" ht="8.25" customHeight="1" x14ac:dyDescent="0.15"/>
    <row r="3" spans="2:35" s="13" customFormat="1" ht="24.95" customHeight="1" x14ac:dyDescent="0.15">
      <c r="B3" s="466" t="s">
        <v>239</v>
      </c>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row>
    <row r="4" spans="2:35" ht="20.100000000000001" customHeight="1" x14ac:dyDescent="0.15">
      <c r="B4" s="281" t="s">
        <v>17</v>
      </c>
      <c r="C4" s="285"/>
      <c r="D4" s="282"/>
      <c r="E4" s="467" t="s">
        <v>586</v>
      </c>
      <c r="F4" s="468"/>
      <c r="G4" s="468"/>
      <c r="H4" s="468"/>
      <c r="I4" s="469"/>
      <c r="J4" s="470" t="s">
        <v>18</v>
      </c>
      <c r="K4" s="470"/>
      <c r="L4" s="470"/>
      <c r="M4" s="471" t="s">
        <v>590</v>
      </c>
      <c r="N4" s="472"/>
      <c r="O4" s="472"/>
      <c r="P4" s="472"/>
      <c r="Q4" s="472"/>
      <c r="R4" s="472"/>
      <c r="S4" s="326" t="s">
        <v>134</v>
      </c>
      <c r="T4" s="327"/>
      <c r="U4" s="327"/>
      <c r="V4" s="328"/>
      <c r="W4" s="487" t="s">
        <v>595</v>
      </c>
      <c r="X4" s="488"/>
      <c r="Y4" s="488"/>
      <c r="Z4" s="488"/>
      <c r="AA4" s="488"/>
      <c r="AB4" s="489"/>
      <c r="AC4" s="493" t="s">
        <v>163</v>
      </c>
      <c r="AD4" s="494"/>
      <c r="AE4" s="495"/>
      <c r="AF4" s="473">
        <v>45876</v>
      </c>
      <c r="AG4" s="474"/>
      <c r="AH4" s="474"/>
      <c r="AI4" s="475"/>
    </row>
    <row r="5" spans="2:35" ht="20.100000000000001" customHeight="1" x14ac:dyDescent="0.15">
      <c r="B5" s="283" t="s">
        <v>0</v>
      </c>
      <c r="C5" s="319"/>
      <c r="D5" s="284"/>
      <c r="E5" s="479" t="s">
        <v>588</v>
      </c>
      <c r="F5" s="480"/>
      <c r="G5" s="480"/>
      <c r="H5" s="480"/>
      <c r="I5" s="481"/>
      <c r="J5" s="482" t="s">
        <v>1</v>
      </c>
      <c r="K5" s="482"/>
      <c r="L5" s="482"/>
      <c r="M5" s="471" t="s">
        <v>592</v>
      </c>
      <c r="N5" s="472"/>
      <c r="O5" s="472"/>
      <c r="P5" s="472"/>
      <c r="Q5" s="472"/>
      <c r="R5" s="472"/>
      <c r="S5" s="315"/>
      <c r="T5" s="329"/>
      <c r="U5" s="329"/>
      <c r="V5" s="330"/>
      <c r="W5" s="490"/>
      <c r="X5" s="491"/>
      <c r="Y5" s="491"/>
      <c r="Z5" s="491"/>
      <c r="AA5" s="491"/>
      <c r="AB5" s="492"/>
      <c r="AC5" s="496"/>
      <c r="AD5" s="497"/>
      <c r="AE5" s="498"/>
      <c r="AF5" s="476"/>
      <c r="AG5" s="477"/>
      <c r="AH5" s="477"/>
      <c r="AI5" s="478"/>
    </row>
    <row r="6" spans="2:35" ht="26.25" customHeight="1" x14ac:dyDescent="0.15">
      <c r="B6" s="483" t="s">
        <v>162</v>
      </c>
      <c r="C6" s="485"/>
      <c r="D6" s="485"/>
      <c r="E6" s="485"/>
      <c r="F6" s="485"/>
      <c r="G6" s="485"/>
      <c r="H6" s="485"/>
      <c r="I6" s="485"/>
      <c r="J6" s="485"/>
      <c r="K6" s="485"/>
      <c r="L6" s="485"/>
      <c r="M6" s="485"/>
      <c r="N6" s="485"/>
      <c r="O6" s="485"/>
      <c r="P6" s="485"/>
      <c r="Q6" s="485"/>
      <c r="R6" s="485"/>
      <c r="S6" s="485"/>
      <c r="T6" s="485"/>
      <c r="U6" s="485"/>
      <c r="V6" s="485"/>
      <c r="W6" s="485"/>
      <c r="X6" s="485"/>
      <c r="Y6" s="485"/>
      <c r="Z6" s="485"/>
      <c r="AA6" s="485"/>
      <c r="AB6" s="485"/>
      <c r="AC6" s="485"/>
      <c r="AD6" s="485"/>
      <c r="AE6" s="485"/>
      <c r="AF6" s="485"/>
      <c r="AG6" s="485"/>
      <c r="AH6" s="485"/>
      <c r="AI6" s="485"/>
    </row>
    <row r="7" spans="2:35" ht="35.450000000000003" customHeight="1" x14ac:dyDescent="0.15">
      <c r="B7" s="484"/>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c r="AG7" s="486"/>
      <c r="AH7" s="486"/>
      <c r="AI7" s="486"/>
    </row>
    <row r="8" spans="2:35" ht="35.450000000000003" customHeight="1" x14ac:dyDescent="0.15">
      <c r="B8" s="484"/>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c r="AG8" s="486"/>
      <c r="AH8" s="486"/>
      <c r="AI8" s="486"/>
    </row>
    <row r="9" spans="2:35" ht="35.450000000000003" customHeight="1" x14ac:dyDescent="0.15">
      <c r="B9" s="484"/>
      <c r="C9" s="486"/>
      <c r="D9" s="486"/>
      <c r="E9" s="486"/>
      <c r="F9" s="486"/>
      <c r="G9" s="486"/>
      <c r="H9" s="486"/>
      <c r="I9" s="486"/>
      <c r="J9" s="486"/>
      <c r="K9" s="486"/>
      <c r="L9" s="486"/>
      <c r="M9" s="486"/>
      <c r="N9" s="486"/>
      <c r="O9" s="486"/>
      <c r="P9" s="486"/>
      <c r="Q9" s="486"/>
      <c r="R9" s="486"/>
      <c r="S9" s="486"/>
      <c r="T9" s="486"/>
      <c r="U9" s="486"/>
      <c r="V9" s="486"/>
      <c r="W9" s="486"/>
      <c r="X9" s="486"/>
      <c r="Y9" s="486"/>
      <c r="Z9" s="486"/>
      <c r="AA9" s="486"/>
      <c r="AB9" s="486"/>
      <c r="AC9" s="486"/>
      <c r="AD9" s="486"/>
      <c r="AE9" s="486"/>
      <c r="AF9" s="486"/>
      <c r="AG9" s="486"/>
      <c r="AH9" s="486"/>
      <c r="AI9" s="486"/>
    </row>
    <row r="10" spans="2:35" ht="35.450000000000003" customHeight="1" x14ac:dyDescent="0.15">
      <c r="B10" s="484"/>
      <c r="C10" s="486"/>
      <c r="D10" s="486"/>
      <c r="E10" s="486"/>
      <c r="F10" s="486"/>
      <c r="G10" s="486"/>
      <c r="H10" s="486"/>
      <c r="I10" s="486"/>
      <c r="J10" s="486"/>
      <c r="K10" s="486"/>
      <c r="L10" s="486"/>
      <c r="M10" s="486"/>
      <c r="N10" s="486"/>
      <c r="O10" s="486"/>
      <c r="P10" s="486"/>
      <c r="Q10" s="486"/>
      <c r="R10" s="486"/>
      <c r="S10" s="486"/>
      <c r="T10" s="486"/>
      <c r="U10" s="486"/>
      <c r="V10" s="486"/>
      <c r="W10" s="486"/>
      <c r="X10" s="486"/>
      <c r="Y10" s="486"/>
      <c r="Z10" s="486"/>
      <c r="AA10" s="486"/>
      <c r="AB10" s="486"/>
      <c r="AC10" s="486"/>
      <c r="AD10" s="486"/>
      <c r="AE10" s="486"/>
      <c r="AF10" s="486"/>
      <c r="AG10" s="486"/>
      <c r="AH10" s="486"/>
      <c r="AI10" s="486"/>
    </row>
    <row r="11" spans="2:35" ht="35.450000000000003" customHeight="1" x14ac:dyDescent="0.15">
      <c r="B11" s="484"/>
      <c r="C11" s="486"/>
      <c r="D11" s="486"/>
      <c r="E11" s="486"/>
      <c r="F11" s="486"/>
      <c r="G11" s="486"/>
      <c r="H11" s="486"/>
      <c r="I11" s="486"/>
      <c r="J11" s="486"/>
      <c r="K11" s="486"/>
      <c r="L11" s="486"/>
      <c r="M11" s="486"/>
      <c r="N11" s="486"/>
      <c r="O11" s="486"/>
      <c r="P11" s="486"/>
      <c r="Q11" s="486"/>
      <c r="R11" s="486"/>
      <c r="S11" s="486"/>
      <c r="T11" s="486"/>
      <c r="U11" s="486"/>
      <c r="V11" s="486"/>
      <c r="W11" s="486"/>
      <c r="X11" s="486"/>
      <c r="Y11" s="486"/>
      <c r="Z11" s="486"/>
      <c r="AA11" s="486"/>
      <c r="AB11" s="486"/>
      <c r="AC11" s="486"/>
      <c r="AD11" s="486"/>
      <c r="AE11" s="486"/>
      <c r="AF11" s="486"/>
      <c r="AG11" s="486"/>
      <c r="AH11" s="486"/>
      <c r="AI11" s="486"/>
    </row>
    <row r="12" spans="2:35" ht="35.450000000000003" customHeight="1" x14ac:dyDescent="0.15">
      <c r="B12" s="484"/>
      <c r="C12" s="486"/>
      <c r="D12" s="486"/>
      <c r="E12" s="486"/>
      <c r="F12" s="486"/>
      <c r="G12" s="486"/>
      <c r="H12" s="486"/>
      <c r="I12" s="486"/>
      <c r="J12" s="486"/>
      <c r="K12" s="486"/>
      <c r="L12" s="486"/>
      <c r="M12" s="486"/>
      <c r="N12" s="486"/>
      <c r="O12" s="486"/>
      <c r="P12" s="486"/>
      <c r="Q12" s="486"/>
      <c r="R12" s="486"/>
      <c r="S12" s="486"/>
      <c r="T12" s="486"/>
      <c r="U12" s="486"/>
      <c r="V12" s="486"/>
      <c r="W12" s="486"/>
      <c r="X12" s="486"/>
      <c r="Y12" s="486"/>
      <c r="Z12" s="486"/>
      <c r="AA12" s="486"/>
      <c r="AB12" s="486"/>
      <c r="AC12" s="486"/>
      <c r="AD12" s="486"/>
      <c r="AE12" s="486"/>
      <c r="AF12" s="486"/>
      <c r="AG12" s="486"/>
      <c r="AH12" s="486"/>
      <c r="AI12" s="486"/>
    </row>
    <row r="13" spans="2:35" ht="35.450000000000003" customHeight="1" x14ac:dyDescent="0.15">
      <c r="B13" s="484"/>
      <c r="C13" s="486"/>
      <c r="D13" s="486"/>
      <c r="E13" s="486"/>
      <c r="F13" s="486"/>
      <c r="G13" s="486"/>
      <c r="H13" s="486"/>
      <c r="I13" s="486"/>
      <c r="J13" s="486"/>
      <c r="K13" s="486"/>
      <c r="L13" s="486"/>
      <c r="M13" s="486"/>
      <c r="N13" s="486"/>
      <c r="O13" s="486"/>
      <c r="P13" s="486"/>
      <c r="Q13" s="486"/>
      <c r="R13" s="486"/>
      <c r="S13" s="486"/>
      <c r="T13" s="486"/>
      <c r="U13" s="486"/>
      <c r="V13" s="486"/>
      <c r="W13" s="486"/>
      <c r="X13" s="486"/>
      <c r="Y13" s="486"/>
      <c r="Z13" s="486"/>
      <c r="AA13" s="486"/>
      <c r="AB13" s="486"/>
      <c r="AC13" s="486"/>
      <c r="AD13" s="486"/>
      <c r="AE13" s="486"/>
      <c r="AF13" s="486"/>
      <c r="AG13" s="486"/>
      <c r="AH13" s="486"/>
      <c r="AI13" s="486"/>
    </row>
    <row r="14" spans="2:35" ht="35.450000000000003" customHeight="1" x14ac:dyDescent="0.15">
      <c r="B14" s="484"/>
      <c r="C14" s="486"/>
      <c r="D14" s="486"/>
      <c r="E14" s="486"/>
      <c r="F14" s="486"/>
      <c r="G14" s="486"/>
      <c r="H14" s="486"/>
      <c r="I14" s="486"/>
      <c r="J14" s="486"/>
      <c r="K14" s="486"/>
      <c r="L14" s="486"/>
      <c r="M14" s="486"/>
      <c r="N14" s="486"/>
      <c r="O14" s="486"/>
      <c r="P14" s="486"/>
      <c r="Q14" s="486"/>
      <c r="R14" s="486"/>
      <c r="S14" s="486"/>
      <c r="T14" s="486"/>
      <c r="U14" s="486"/>
      <c r="V14" s="486"/>
      <c r="W14" s="486"/>
      <c r="X14" s="486"/>
      <c r="Y14" s="486"/>
      <c r="Z14" s="486"/>
      <c r="AA14" s="486"/>
      <c r="AB14" s="486"/>
      <c r="AC14" s="486"/>
      <c r="AD14" s="486"/>
      <c r="AE14" s="486"/>
      <c r="AF14" s="486"/>
      <c r="AG14" s="486"/>
      <c r="AH14" s="486"/>
      <c r="AI14" s="486"/>
    </row>
    <row r="15" spans="2:35" ht="35.450000000000003" customHeight="1" x14ac:dyDescent="0.15">
      <c r="B15" s="484"/>
      <c r="C15" s="486"/>
      <c r="D15" s="486"/>
      <c r="E15" s="486"/>
      <c r="F15" s="486"/>
      <c r="G15" s="486"/>
      <c r="H15" s="486"/>
      <c r="I15" s="486"/>
      <c r="J15" s="486"/>
      <c r="K15" s="486"/>
      <c r="L15" s="486"/>
      <c r="M15" s="486"/>
      <c r="N15" s="486"/>
      <c r="O15" s="486"/>
      <c r="P15" s="486"/>
      <c r="Q15" s="486"/>
      <c r="R15" s="486"/>
      <c r="S15" s="486"/>
      <c r="T15" s="486"/>
      <c r="U15" s="486"/>
      <c r="V15" s="486"/>
      <c r="W15" s="486"/>
      <c r="X15" s="486"/>
      <c r="Y15" s="486"/>
      <c r="Z15" s="486"/>
      <c r="AA15" s="486"/>
      <c r="AB15" s="486"/>
      <c r="AC15" s="486"/>
      <c r="AD15" s="486"/>
      <c r="AE15" s="486"/>
      <c r="AF15" s="486"/>
      <c r="AG15" s="486"/>
      <c r="AH15" s="486"/>
      <c r="AI15" s="486"/>
    </row>
    <row r="16" spans="2:35" ht="35.450000000000003" customHeight="1" x14ac:dyDescent="0.15">
      <c r="B16" s="484"/>
      <c r="C16" s="486"/>
      <c r="D16" s="486"/>
      <c r="E16" s="486"/>
      <c r="F16" s="486"/>
      <c r="G16" s="486"/>
      <c r="H16" s="486"/>
      <c r="I16" s="486"/>
      <c r="J16" s="486"/>
      <c r="K16" s="486"/>
      <c r="L16" s="486"/>
      <c r="M16" s="486"/>
      <c r="N16" s="486"/>
      <c r="O16" s="486"/>
      <c r="P16" s="486"/>
      <c r="Q16" s="486"/>
      <c r="R16" s="486"/>
      <c r="S16" s="486"/>
      <c r="T16" s="486"/>
      <c r="U16" s="486"/>
      <c r="V16" s="486"/>
      <c r="W16" s="486"/>
      <c r="X16" s="486"/>
      <c r="Y16" s="486"/>
      <c r="Z16" s="486"/>
      <c r="AA16" s="486"/>
      <c r="AB16" s="486"/>
      <c r="AC16" s="486"/>
      <c r="AD16" s="486"/>
      <c r="AE16" s="486"/>
      <c r="AF16" s="486"/>
      <c r="AG16" s="486"/>
      <c r="AH16" s="486"/>
      <c r="AI16" s="486"/>
    </row>
    <row r="17" spans="2:35" ht="35.450000000000003" customHeight="1" x14ac:dyDescent="0.15">
      <c r="B17" s="484"/>
      <c r="C17" s="486"/>
      <c r="D17" s="486"/>
      <c r="E17" s="486"/>
      <c r="F17" s="486"/>
      <c r="G17" s="486"/>
      <c r="H17" s="486"/>
      <c r="I17" s="486"/>
      <c r="J17" s="486"/>
      <c r="K17" s="486"/>
      <c r="L17" s="486"/>
      <c r="M17" s="486"/>
      <c r="N17" s="486"/>
      <c r="O17" s="486"/>
      <c r="P17" s="486"/>
      <c r="Q17" s="486"/>
      <c r="R17" s="486"/>
      <c r="S17" s="486"/>
      <c r="T17" s="486"/>
      <c r="U17" s="486"/>
      <c r="V17" s="486"/>
      <c r="W17" s="486"/>
      <c r="X17" s="486"/>
      <c r="Y17" s="486"/>
      <c r="Z17" s="486"/>
      <c r="AA17" s="486"/>
      <c r="AB17" s="486"/>
      <c r="AC17" s="486"/>
      <c r="AD17" s="486"/>
      <c r="AE17" s="486"/>
      <c r="AF17" s="486"/>
      <c r="AG17" s="486"/>
      <c r="AH17" s="486"/>
      <c r="AI17" s="486"/>
    </row>
    <row r="18" spans="2:35" ht="53.25" customHeight="1" x14ac:dyDescent="0.15">
      <c r="B18" s="484"/>
      <c r="C18" s="486"/>
      <c r="D18" s="486"/>
      <c r="E18" s="486"/>
      <c r="F18" s="486"/>
      <c r="G18" s="486"/>
      <c r="H18" s="486"/>
      <c r="I18" s="486"/>
      <c r="J18" s="486"/>
      <c r="K18" s="486"/>
      <c r="L18" s="486"/>
      <c r="M18" s="486"/>
      <c r="N18" s="486"/>
      <c r="O18" s="486"/>
      <c r="P18" s="486"/>
      <c r="Q18" s="486"/>
      <c r="R18" s="486"/>
      <c r="S18" s="486"/>
      <c r="T18" s="486"/>
      <c r="U18" s="486"/>
      <c r="V18" s="486"/>
      <c r="W18" s="486"/>
      <c r="X18" s="486"/>
      <c r="Y18" s="486"/>
      <c r="Z18" s="486"/>
      <c r="AA18" s="486"/>
      <c r="AB18" s="486"/>
      <c r="AC18" s="486"/>
      <c r="AD18" s="486"/>
      <c r="AE18" s="486"/>
      <c r="AF18" s="486"/>
      <c r="AG18" s="486"/>
      <c r="AH18" s="486"/>
      <c r="AI18" s="486"/>
    </row>
    <row r="19" spans="2:35" ht="15" customHeight="1" x14ac:dyDescent="0.15">
      <c r="B19" s="12"/>
      <c r="C19" s="12"/>
      <c r="D19" s="3"/>
    </row>
    <row r="20" spans="2:35" s="13" customFormat="1" ht="24.95" customHeight="1" x14ac:dyDescent="0.15">
      <c r="B20" s="466" t="s">
        <v>239</v>
      </c>
      <c r="C20" s="466"/>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c r="AD20" s="466"/>
      <c r="AE20" s="466"/>
      <c r="AF20" s="466"/>
      <c r="AG20" s="466"/>
      <c r="AH20" s="466"/>
      <c r="AI20" s="466"/>
    </row>
    <row r="21" spans="2:35" ht="20.100000000000001" customHeight="1" x14ac:dyDescent="0.15">
      <c r="B21" s="281" t="s">
        <v>17</v>
      </c>
      <c r="C21" s="285"/>
      <c r="D21" s="282"/>
      <c r="E21" s="467" t="s">
        <v>586</v>
      </c>
      <c r="F21" s="468"/>
      <c r="G21" s="468"/>
      <c r="H21" s="468"/>
      <c r="I21" s="469"/>
      <c r="J21" s="470" t="s">
        <v>18</v>
      </c>
      <c r="K21" s="470"/>
      <c r="L21" s="470"/>
      <c r="M21" s="471" t="s">
        <v>590</v>
      </c>
      <c r="N21" s="472"/>
      <c r="O21" s="472"/>
      <c r="P21" s="472"/>
      <c r="Q21" s="472"/>
      <c r="R21" s="472"/>
      <c r="S21" s="326" t="s">
        <v>134</v>
      </c>
      <c r="T21" s="327"/>
      <c r="U21" s="327"/>
      <c r="V21" s="328"/>
      <c r="W21" s="487" t="s">
        <v>595</v>
      </c>
      <c r="X21" s="488"/>
      <c r="Y21" s="488"/>
      <c r="Z21" s="488"/>
      <c r="AA21" s="488"/>
      <c r="AB21" s="489"/>
      <c r="AC21" s="493" t="s">
        <v>163</v>
      </c>
      <c r="AD21" s="494"/>
      <c r="AE21" s="495"/>
      <c r="AF21" s="473">
        <v>45876</v>
      </c>
      <c r="AG21" s="474"/>
      <c r="AH21" s="474"/>
      <c r="AI21" s="475"/>
    </row>
    <row r="22" spans="2:35" ht="20.100000000000001" customHeight="1" x14ac:dyDescent="0.15">
      <c r="B22" s="283" t="s">
        <v>0</v>
      </c>
      <c r="C22" s="319"/>
      <c r="D22" s="284"/>
      <c r="E22" s="479" t="s">
        <v>588</v>
      </c>
      <c r="F22" s="480"/>
      <c r="G22" s="480"/>
      <c r="H22" s="480"/>
      <c r="I22" s="481"/>
      <c r="J22" s="482" t="s">
        <v>1</v>
      </c>
      <c r="K22" s="482"/>
      <c r="L22" s="482"/>
      <c r="M22" s="471" t="s">
        <v>592</v>
      </c>
      <c r="N22" s="472"/>
      <c r="O22" s="472"/>
      <c r="P22" s="472"/>
      <c r="Q22" s="472"/>
      <c r="R22" s="472"/>
      <c r="S22" s="315"/>
      <c r="T22" s="329"/>
      <c r="U22" s="329"/>
      <c r="V22" s="330"/>
      <c r="W22" s="490"/>
      <c r="X22" s="491"/>
      <c r="Y22" s="491"/>
      <c r="Z22" s="491"/>
      <c r="AA22" s="491"/>
      <c r="AB22" s="492"/>
      <c r="AC22" s="496"/>
      <c r="AD22" s="497"/>
      <c r="AE22" s="498"/>
      <c r="AF22" s="476"/>
      <c r="AG22" s="477"/>
      <c r="AH22" s="477"/>
      <c r="AI22" s="478"/>
    </row>
    <row r="23" spans="2:35" ht="26.25" customHeight="1" x14ac:dyDescent="0.15">
      <c r="B23" s="483" t="s">
        <v>162</v>
      </c>
      <c r="C23" s="485"/>
      <c r="D23" s="485"/>
      <c r="E23" s="485"/>
      <c r="F23" s="485"/>
      <c r="G23" s="485"/>
      <c r="H23" s="485"/>
      <c r="I23" s="485"/>
      <c r="J23" s="485"/>
      <c r="K23" s="485"/>
      <c r="L23" s="485"/>
      <c r="M23" s="485"/>
      <c r="N23" s="485"/>
      <c r="O23" s="485"/>
      <c r="P23" s="485"/>
      <c r="Q23" s="485"/>
      <c r="R23" s="485"/>
      <c r="S23" s="485"/>
      <c r="T23" s="485"/>
      <c r="U23" s="485"/>
      <c r="V23" s="485"/>
      <c r="W23" s="485"/>
      <c r="X23" s="485"/>
      <c r="Y23" s="485"/>
      <c r="Z23" s="485"/>
      <c r="AA23" s="485"/>
      <c r="AB23" s="485"/>
      <c r="AC23" s="485"/>
      <c r="AD23" s="485"/>
      <c r="AE23" s="485"/>
      <c r="AF23" s="485"/>
      <c r="AG23" s="485"/>
      <c r="AH23" s="485"/>
      <c r="AI23" s="485"/>
    </row>
    <row r="24" spans="2:35" ht="35.450000000000003" customHeight="1" x14ac:dyDescent="0.15">
      <c r="B24" s="484"/>
      <c r="C24" s="486"/>
      <c r="D24" s="486"/>
      <c r="E24" s="486"/>
      <c r="F24" s="486"/>
      <c r="G24" s="486"/>
      <c r="H24" s="486"/>
      <c r="I24" s="486"/>
      <c r="J24" s="486"/>
      <c r="K24" s="486"/>
      <c r="L24" s="486"/>
      <c r="M24" s="486"/>
      <c r="N24" s="486"/>
      <c r="O24" s="486"/>
      <c r="P24" s="486"/>
      <c r="Q24" s="486"/>
      <c r="R24" s="486"/>
      <c r="S24" s="486"/>
      <c r="T24" s="486"/>
      <c r="U24" s="486"/>
      <c r="V24" s="486"/>
      <c r="W24" s="486"/>
      <c r="X24" s="486"/>
      <c r="Y24" s="486"/>
      <c r="Z24" s="486"/>
      <c r="AA24" s="486"/>
      <c r="AB24" s="486"/>
      <c r="AC24" s="486"/>
      <c r="AD24" s="486"/>
      <c r="AE24" s="486"/>
      <c r="AF24" s="486"/>
      <c r="AG24" s="486"/>
      <c r="AH24" s="486"/>
      <c r="AI24" s="486"/>
    </row>
    <row r="25" spans="2:35" ht="35.450000000000003" customHeight="1" x14ac:dyDescent="0.15">
      <c r="B25" s="484"/>
      <c r="C25" s="486"/>
      <c r="D25" s="486"/>
      <c r="E25" s="486"/>
      <c r="F25" s="486"/>
      <c r="G25" s="486"/>
      <c r="H25" s="486"/>
      <c r="I25" s="486"/>
      <c r="J25" s="486"/>
      <c r="K25" s="486"/>
      <c r="L25" s="486"/>
      <c r="M25" s="486"/>
      <c r="N25" s="486"/>
      <c r="O25" s="486"/>
      <c r="P25" s="486"/>
      <c r="Q25" s="486"/>
      <c r="R25" s="486"/>
      <c r="S25" s="486"/>
      <c r="T25" s="486"/>
      <c r="U25" s="486"/>
      <c r="V25" s="486"/>
      <c r="W25" s="486"/>
      <c r="X25" s="486"/>
      <c r="Y25" s="486"/>
      <c r="Z25" s="486"/>
      <c r="AA25" s="486"/>
      <c r="AB25" s="486"/>
      <c r="AC25" s="486"/>
      <c r="AD25" s="486"/>
      <c r="AE25" s="486"/>
      <c r="AF25" s="486"/>
      <c r="AG25" s="486"/>
      <c r="AH25" s="486"/>
      <c r="AI25" s="486"/>
    </row>
    <row r="26" spans="2:35" ht="35.450000000000003" customHeight="1" x14ac:dyDescent="0.15">
      <c r="B26" s="484"/>
      <c r="C26" s="486"/>
      <c r="D26" s="486"/>
      <c r="E26" s="486"/>
      <c r="F26" s="486"/>
      <c r="G26" s="486"/>
      <c r="H26" s="486"/>
      <c r="I26" s="486"/>
      <c r="J26" s="486"/>
      <c r="K26" s="486"/>
      <c r="L26" s="486"/>
      <c r="M26" s="486"/>
      <c r="N26" s="486"/>
      <c r="O26" s="486"/>
      <c r="P26" s="486"/>
      <c r="Q26" s="486"/>
      <c r="R26" s="486"/>
      <c r="S26" s="486"/>
      <c r="T26" s="486"/>
      <c r="U26" s="486"/>
      <c r="V26" s="486"/>
      <c r="W26" s="486"/>
      <c r="X26" s="486"/>
      <c r="Y26" s="486"/>
      <c r="Z26" s="486"/>
      <c r="AA26" s="486"/>
      <c r="AB26" s="486"/>
      <c r="AC26" s="486"/>
      <c r="AD26" s="486"/>
      <c r="AE26" s="486"/>
      <c r="AF26" s="486"/>
      <c r="AG26" s="486"/>
      <c r="AH26" s="486"/>
      <c r="AI26" s="486"/>
    </row>
    <row r="27" spans="2:35" ht="35.450000000000003" customHeight="1" x14ac:dyDescent="0.15">
      <c r="B27" s="484"/>
      <c r="C27" s="486"/>
      <c r="D27" s="486"/>
      <c r="E27" s="486"/>
      <c r="F27" s="486"/>
      <c r="G27" s="486"/>
      <c r="H27" s="486"/>
      <c r="I27" s="486"/>
      <c r="J27" s="486"/>
      <c r="K27" s="486"/>
      <c r="L27" s="486"/>
      <c r="M27" s="486"/>
      <c r="N27" s="486"/>
      <c r="O27" s="486"/>
      <c r="P27" s="486"/>
      <c r="Q27" s="486"/>
      <c r="R27" s="486"/>
      <c r="S27" s="486"/>
      <c r="T27" s="486"/>
      <c r="U27" s="486"/>
      <c r="V27" s="486"/>
      <c r="W27" s="486"/>
      <c r="X27" s="486"/>
      <c r="Y27" s="486"/>
      <c r="Z27" s="486"/>
      <c r="AA27" s="486"/>
      <c r="AB27" s="486"/>
      <c r="AC27" s="486"/>
      <c r="AD27" s="486"/>
      <c r="AE27" s="486"/>
      <c r="AF27" s="486"/>
      <c r="AG27" s="486"/>
      <c r="AH27" s="486"/>
      <c r="AI27" s="486"/>
    </row>
    <row r="28" spans="2:35" ht="35.450000000000003" customHeight="1" x14ac:dyDescent="0.15">
      <c r="B28" s="484"/>
      <c r="C28" s="486"/>
      <c r="D28" s="486"/>
      <c r="E28" s="486"/>
      <c r="F28" s="486"/>
      <c r="G28" s="486"/>
      <c r="H28" s="486"/>
      <c r="I28" s="486"/>
      <c r="J28" s="486"/>
      <c r="K28" s="486"/>
      <c r="L28" s="486"/>
      <c r="M28" s="486"/>
      <c r="N28" s="486"/>
      <c r="O28" s="486"/>
      <c r="P28" s="486"/>
      <c r="Q28" s="486"/>
      <c r="R28" s="486"/>
      <c r="S28" s="486"/>
      <c r="T28" s="486"/>
      <c r="U28" s="486"/>
      <c r="V28" s="486"/>
      <c r="W28" s="486"/>
      <c r="X28" s="486"/>
      <c r="Y28" s="486"/>
      <c r="Z28" s="486"/>
      <c r="AA28" s="486"/>
      <c r="AB28" s="486"/>
      <c r="AC28" s="486"/>
      <c r="AD28" s="486"/>
      <c r="AE28" s="486"/>
      <c r="AF28" s="486"/>
      <c r="AG28" s="486"/>
      <c r="AH28" s="486"/>
      <c r="AI28" s="486"/>
    </row>
    <row r="29" spans="2:35" ht="35.450000000000003" customHeight="1" x14ac:dyDescent="0.15">
      <c r="B29" s="484"/>
      <c r="C29" s="486"/>
      <c r="D29" s="486"/>
      <c r="E29" s="486"/>
      <c r="F29" s="486"/>
      <c r="G29" s="486"/>
      <c r="H29" s="486"/>
      <c r="I29" s="486"/>
      <c r="J29" s="486"/>
      <c r="K29" s="486"/>
      <c r="L29" s="486"/>
      <c r="M29" s="486"/>
      <c r="N29" s="486"/>
      <c r="O29" s="486"/>
      <c r="P29" s="486"/>
      <c r="Q29" s="486"/>
      <c r="R29" s="486"/>
      <c r="S29" s="486"/>
      <c r="T29" s="486"/>
      <c r="U29" s="486"/>
      <c r="V29" s="486"/>
      <c r="W29" s="486"/>
      <c r="X29" s="486"/>
      <c r="Y29" s="486"/>
      <c r="Z29" s="486"/>
      <c r="AA29" s="486"/>
      <c r="AB29" s="486"/>
      <c r="AC29" s="486"/>
      <c r="AD29" s="486"/>
      <c r="AE29" s="486"/>
      <c r="AF29" s="486"/>
      <c r="AG29" s="486"/>
      <c r="AH29" s="486"/>
      <c r="AI29" s="486"/>
    </row>
    <row r="30" spans="2:35" ht="35.450000000000003" customHeight="1" x14ac:dyDescent="0.15">
      <c r="B30" s="484"/>
      <c r="C30" s="486"/>
      <c r="D30" s="486"/>
      <c r="E30" s="486"/>
      <c r="F30" s="486"/>
      <c r="G30" s="486"/>
      <c r="H30" s="486"/>
      <c r="I30" s="486"/>
      <c r="J30" s="486"/>
      <c r="K30" s="486"/>
      <c r="L30" s="486"/>
      <c r="M30" s="486"/>
      <c r="N30" s="486"/>
      <c r="O30" s="486"/>
      <c r="P30" s="486"/>
      <c r="Q30" s="486"/>
      <c r="R30" s="486"/>
      <c r="S30" s="486"/>
      <c r="T30" s="486"/>
      <c r="U30" s="486"/>
      <c r="V30" s="486"/>
      <c r="W30" s="486"/>
      <c r="X30" s="486"/>
      <c r="Y30" s="486"/>
      <c r="Z30" s="486"/>
      <c r="AA30" s="486"/>
      <c r="AB30" s="486"/>
      <c r="AC30" s="486"/>
      <c r="AD30" s="486"/>
      <c r="AE30" s="486"/>
      <c r="AF30" s="486"/>
      <c r="AG30" s="486"/>
      <c r="AH30" s="486"/>
      <c r="AI30" s="486"/>
    </row>
    <row r="31" spans="2:35" ht="35.450000000000003" customHeight="1" x14ac:dyDescent="0.15">
      <c r="B31" s="484"/>
      <c r="C31" s="486"/>
      <c r="D31" s="486"/>
      <c r="E31" s="486"/>
      <c r="F31" s="486"/>
      <c r="G31" s="486"/>
      <c r="H31" s="486"/>
      <c r="I31" s="486"/>
      <c r="J31" s="486"/>
      <c r="K31" s="486"/>
      <c r="L31" s="486"/>
      <c r="M31" s="486"/>
      <c r="N31" s="486"/>
      <c r="O31" s="486"/>
      <c r="P31" s="486"/>
      <c r="Q31" s="486"/>
      <c r="R31" s="486"/>
      <c r="S31" s="486"/>
      <c r="T31" s="486"/>
      <c r="U31" s="486"/>
      <c r="V31" s="486"/>
      <c r="W31" s="486"/>
      <c r="X31" s="486"/>
      <c r="Y31" s="486"/>
      <c r="Z31" s="486"/>
      <c r="AA31" s="486"/>
      <c r="AB31" s="486"/>
      <c r="AC31" s="486"/>
      <c r="AD31" s="486"/>
      <c r="AE31" s="486"/>
      <c r="AF31" s="486"/>
      <c r="AG31" s="486"/>
      <c r="AH31" s="486"/>
      <c r="AI31" s="486"/>
    </row>
    <row r="32" spans="2:35" ht="35.450000000000003" customHeight="1" x14ac:dyDescent="0.15">
      <c r="B32" s="484"/>
      <c r="C32" s="486"/>
      <c r="D32" s="486"/>
      <c r="E32" s="486"/>
      <c r="F32" s="486"/>
      <c r="G32" s="486"/>
      <c r="H32" s="486"/>
      <c r="I32" s="486"/>
      <c r="J32" s="486"/>
      <c r="K32" s="486"/>
      <c r="L32" s="486"/>
      <c r="M32" s="486"/>
      <c r="N32" s="486"/>
      <c r="O32" s="486"/>
      <c r="P32" s="486"/>
      <c r="Q32" s="486"/>
      <c r="R32" s="486"/>
      <c r="S32" s="486"/>
      <c r="T32" s="486"/>
      <c r="U32" s="486"/>
      <c r="V32" s="486"/>
      <c r="W32" s="486"/>
      <c r="X32" s="486"/>
      <c r="Y32" s="486"/>
      <c r="Z32" s="486"/>
      <c r="AA32" s="486"/>
      <c r="AB32" s="486"/>
      <c r="AC32" s="486"/>
      <c r="AD32" s="486"/>
      <c r="AE32" s="486"/>
      <c r="AF32" s="486"/>
      <c r="AG32" s="486"/>
      <c r="AH32" s="486"/>
      <c r="AI32" s="486"/>
    </row>
    <row r="33" spans="2:35" ht="35.450000000000003" customHeight="1" x14ac:dyDescent="0.15">
      <c r="B33" s="484"/>
      <c r="C33" s="486"/>
      <c r="D33" s="486"/>
      <c r="E33" s="486"/>
      <c r="F33" s="486"/>
      <c r="G33" s="486"/>
      <c r="H33" s="486"/>
      <c r="I33" s="486"/>
      <c r="J33" s="486"/>
      <c r="K33" s="486"/>
      <c r="L33" s="486"/>
      <c r="M33" s="486"/>
      <c r="N33" s="486"/>
      <c r="O33" s="486"/>
      <c r="P33" s="486"/>
      <c r="Q33" s="486"/>
      <c r="R33" s="486"/>
      <c r="S33" s="486"/>
      <c r="T33" s="486"/>
      <c r="U33" s="486"/>
      <c r="V33" s="486"/>
      <c r="W33" s="486"/>
      <c r="X33" s="486"/>
      <c r="Y33" s="486"/>
      <c r="Z33" s="486"/>
      <c r="AA33" s="486"/>
      <c r="AB33" s="486"/>
      <c r="AC33" s="486"/>
      <c r="AD33" s="486"/>
      <c r="AE33" s="486"/>
      <c r="AF33" s="486"/>
      <c r="AG33" s="486"/>
      <c r="AH33" s="486"/>
      <c r="AI33" s="486"/>
    </row>
    <row r="34" spans="2:35" ht="35.450000000000003" customHeight="1" x14ac:dyDescent="0.15">
      <c r="B34" s="484"/>
      <c r="C34" s="486"/>
      <c r="D34" s="486"/>
      <c r="E34" s="486"/>
      <c r="F34" s="486"/>
      <c r="G34" s="486"/>
      <c r="H34" s="486"/>
      <c r="I34" s="486"/>
      <c r="J34" s="486"/>
      <c r="K34" s="486"/>
      <c r="L34" s="486"/>
      <c r="M34" s="486"/>
      <c r="N34" s="486"/>
      <c r="O34" s="486"/>
      <c r="P34" s="486"/>
      <c r="Q34" s="486"/>
      <c r="R34" s="486"/>
      <c r="S34" s="486"/>
      <c r="T34" s="486"/>
      <c r="U34" s="486"/>
      <c r="V34" s="486"/>
      <c r="W34" s="486"/>
      <c r="X34" s="486"/>
      <c r="Y34" s="486"/>
      <c r="Z34" s="486"/>
      <c r="AA34" s="486"/>
      <c r="AB34" s="486"/>
      <c r="AC34" s="486"/>
      <c r="AD34" s="486"/>
      <c r="AE34" s="486"/>
      <c r="AF34" s="486"/>
      <c r="AG34" s="486"/>
      <c r="AH34" s="486"/>
      <c r="AI34" s="486"/>
    </row>
    <row r="35" spans="2:35" ht="53.25" customHeight="1" x14ac:dyDescent="0.15">
      <c r="B35" s="484"/>
      <c r="C35" s="486"/>
      <c r="D35" s="486"/>
      <c r="E35" s="486"/>
      <c r="F35" s="486"/>
      <c r="G35" s="486"/>
      <c r="H35" s="486"/>
      <c r="I35" s="486"/>
      <c r="J35" s="486"/>
      <c r="K35" s="486"/>
      <c r="L35" s="486"/>
      <c r="M35" s="486"/>
      <c r="N35" s="486"/>
      <c r="O35" s="486"/>
      <c r="P35" s="486"/>
      <c r="Q35" s="486"/>
      <c r="R35" s="486"/>
      <c r="S35" s="486"/>
      <c r="T35" s="486"/>
      <c r="U35" s="486"/>
      <c r="V35" s="486"/>
      <c r="W35" s="486"/>
      <c r="X35" s="486"/>
      <c r="Y35" s="486"/>
      <c r="Z35" s="486"/>
      <c r="AA35" s="486"/>
      <c r="AB35" s="486"/>
      <c r="AC35" s="486"/>
      <c r="AD35" s="486"/>
      <c r="AE35" s="486"/>
      <c r="AF35" s="486"/>
      <c r="AG35" s="486"/>
      <c r="AH35" s="486"/>
      <c r="AI35" s="486"/>
    </row>
    <row r="36" spans="2:35" ht="15" customHeight="1" x14ac:dyDescent="0.15">
      <c r="B36" s="12"/>
      <c r="C36" s="12"/>
      <c r="D36" s="3"/>
    </row>
  </sheetData>
  <mergeCells count="30">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7"/>
  <printOptions horizontalCentered="1" verticalCentered="1"/>
  <pageMargins left="0.19685039370078741" right="0.19685039370078741" top="0.78740157480314965" bottom="0" header="0.51181102362204722" footer="0.27559055118110237"/>
  <pageSetup paperSize="9" scale="99"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7"/>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50" t="s">
        <v>413</v>
      </c>
      <c r="O2" s="350"/>
      <c r="P2" s="535">
        <v>45840</v>
      </c>
      <c r="Q2" s="536"/>
      <c r="R2" s="537"/>
      <c r="S2" s="350" t="s">
        <v>414</v>
      </c>
      <c r="T2" s="350"/>
      <c r="U2" s="350"/>
      <c r="V2" s="538" t="s">
        <v>585</v>
      </c>
      <c r="W2" s="539"/>
      <c r="X2" s="539"/>
      <c r="Y2" s="539"/>
      <c r="Z2" s="539"/>
    </row>
    <row r="3" spans="2:27" ht="20.100000000000001" customHeight="1" x14ac:dyDescent="0.15">
      <c r="B3" s="82" t="s">
        <v>17</v>
      </c>
      <c r="C3" s="363" t="s">
        <v>586</v>
      </c>
      <c r="D3" s="332"/>
      <c r="E3" s="332"/>
      <c r="F3" s="333"/>
      <c r="G3" s="347" t="s">
        <v>415</v>
      </c>
      <c r="H3" s="363" t="s">
        <v>590</v>
      </c>
      <c r="I3" s="332"/>
      <c r="J3" s="333"/>
      <c r="K3" s="347" t="s">
        <v>416</v>
      </c>
      <c r="L3" s="540" t="s">
        <v>593</v>
      </c>
      <c r="M3" s="541"/>
      <c r="N3" s="541"/>
      <c r="O3" s="541"/>
      <c r="P3" s="541"/>
      <c r="Q3" s="326" t="s">
        <v>417</v>
      </c>
      <c r="R3" s="328"/>
      <c r="S3" s="363" t="s">
        <v>596</v>
      </c>
      <c r="T3" s="332"/>
      <c r="U3" s="333"/>
      <c r="V3" s="543" t="s">
        <v>418</v>
      </c>
      <c r="W3" s="96" t="s">
        <v>419</v>
      </c>
      <c r="X3" s="532">
        <v>34.290939999999999</v>
      </c>
      <c r="Y3" s="533"/>
      <c r="Z3" s="534"/>
    </row>
    <row r="4" spans="2:27" ht="20.100000000000001" customHeight="1" x14ac:dyDescent="0.15">
      <c r="B4" s="84" t="s">
        <v>7</v>
      </c>
      <c r="C4" s="545" t="s">
        <v>588</v>
      </c>
      <c r="D4" s="335"/>
      <c r="E4" s="335"/>
      <c r="F4" s="336"/>
      <c r="G4" s="360"/>
      <c r="H4" s="334"/>
      <c r="I4" s="335"/>
      <c r="J4" s="336"/>
      <c r="K4" s="360"/>
      <c r="L4" s="542"/>
      <c r="M4" s="542"/>
      <c r="N4" s="542"/>
      <c r="O4" s="542"/>
      <c r="P4" s="542"/>
      <c r="Q4" s="315"/>
      <c r="R4" s="330"/>
      <c r="S4" s="545" t="s">
        <v>597</v>
      </c>
      <c r="T4" s="335"/>
      <c r="U4" s="336"/>
      <c r="V4" s="544"/>
      <c r="W4" s="97" t="s">
        <v>420</v>
      </c>
      <c r="X4" s="532">
        <v>131.95150000000001</v>
      </c>
      <c r="Y4" s="533"/>
      <c r="Z4" s="534"/>
    </row>
    <row r="5" spans="2:27" ht="20.100000000000001" customHeight="1" x14ac:dyDescent="0.15">
      <c r="B5" s="520" t="s">
        <v>8</v>
      </c>
      <c r="C5" s="79" t="s">
        <v>9</v>
      </c>
      <c r="D5" s="371" t="s">
        <v>600</v>
      </c>
      <c r="E5" s="367"/>
      <c r="F5" s="367"/>
      <c r="G5" s="252" t="s">
        <v>421</v>
      </c>
      <c r="H5" s="259"/>
      <c r="I5" s="371" t="s">
        <v>601</v>
      </c>
      <c r="J5" s="367"/>
      <c r="K5" s="372"/>
      <c r="L5" s="350" t="s">
        <v>26</v>
      </c>
      <c r="M5" s="350"/>
      <c r="N5" s="75" t="s">
        <v>25</v>
      </c>
      <c r="O5" s="195">
        <v>76</v>
      </c>
      <c r="P5" s="76" t="s">
        <v>24</v>
      </c>
      <c r="Q5" s="495" t="s">
        <v>437</v>
      </c>
      <c r="R5" s="530" t="s">
        <v>504</v>
      </c>
      <c r="S5" s="347" t="s">
        <v>13</v>
      </c>
      <c r="T5" s="347"/>
      <c r="U5" s="196" t="s">
        <v>603</v>
      </c>
      <c r="V5" s="326" t="s">
        <v>422</v>
      </c>
      <c r="W5" s="96" t="s">
        <v>419</v>
      </c>
      <c r="X5" s="532">
        <v>34.291420000000002</v>
      </c>
      <c r="Y5" s="533"/>
      <c r="Z5" s="534"/>
    </row>
    <row r="6" spans="2:27" ht="20.100000000000001" customHeight="1" x14ac:dyDescent="0.15">
      <c r="B6" s="521"/>
      <c r="C6" s="79" t="s">
        <v>10</v>
      </c>
      <c r="D6" s="371" t="s">
        <v>600</v>
      </c>
      <c r="E6" s="367"/>
      <c r="F6" s="367"/>
      <c r="G6" s="350" t="s">
        <v>423</v>
      </c>
      <c r="H6" s="350"/>
      <c r="I6" s="371">
        <v>1967</v>
      </c>
      <c r="J6" s="367"/>
      <c r="K6" s="372"/>
      <c r="L6" s="350" t="s">
        <v>375</v>
      </c>
      <c r="M6" s="350"/>
      <c r="N6" s="75" t="s">
        <v>25</v>
      </c>
      <c r="O6" s="195">
        <v>7.5</v>
      </c>
      <c r="P6" s="76" t="s">
        <v>24</v>
      </c>
      <c r="Q6" s="330"/>
      <c r="R6" s="531"/>
      <c r="S6" s="350" t="s">
        <v>12</v>
      </c>
      <c r="T6" s="350"/>
      <c r="U6" s="197" t="s">
        <v>602</v>
      </c>
      <c r="V6" s="315"/>
      <c r="W6" s="96" t="s">
        <v>420</v>
      </c>
      <c r="X6" s="532">
        <v>131.95054999999999</v>
      </c>
      <c r="Y6" s="533"/>
      <c r="Z6" s="534"/>
    </row>
    <row r="7" spans="2:27" ht="7.5" customHeight="1" x14ac:dyDescent="0.15">
      <c r="B7" s="482" t="s">
        <v>424</v>
      </c>
      <c r="C7" s="482"/>
      <c r="D7" s="511" t="s">
        <v>262</v>
      </c>
      <c r="E7" s="512"/>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2"/>
      <c r="C8" s="482"/>
      <c r="D8" s="512"/>
      <c r="E8" s="512"/>
      <c r="F8" s="99"/>
      <c r="G8" s="493" t="s">
        <v>425</v>
      </c>
      <c r="H8" s="495"/>
      <c r="I8" s="515" t="s">
        <v>426</v>
      </c>
      <c r="J8" s="100" t="s">
        <v>14</v>
      </c>
      <c r="K8" s="101" t="s">
        <v>23</v>
      </c>
      <c r="L8" s="518">
        <v>10</v>
      </c>
      <c r="M8" s="519"/>
      <c r="N8" s="79" t="s">
        <v>22</v>
      </c>
      <c r="O8" s="528">
        <v>0</v>
      </c>
      <c r="P8" s="529"/>
      <c r="Q8" s="79" t="s">
        <v>21</v>
      </c>
      <c r="R8" s="518">
        <v>0</v>
      </c>
      <c r="S8" s="519"/>
      <c r="T8" s="493" t="s">
        <v>427</v>
      </c>
      <c r="U8" s="495"/>
      <c r="V8" s="493" t="s">
        <v>428</v>
      </c>
      <c r="W8" s="495"/>
      <c r="X8" s="503">
        <v>0</v>
      </c>
      <c r="Y8" s="504"/>
      <c r="Z8" s="99"/>
      <c r="AA8" s="102"/>
    </row>
    <row r="9" spans="2:27" ht="10.9" customHeight="1" x14ac:dyDescent="0.15">
      <c r="B9" s="482"/>
      <c r="C9" s="482"/>
      <c r="D9" s="512"/>
      <c r="E9" s="512"/>
      <c r="F9" s="99"/>
      <c r="G9" s="513"/>
      <c r="H9" s="514"/>
      <c r="I9" s="516"/>
      <c r="J9" s="524" t="s">
        <v>15</v>
      </c>
      <c r="K9" s="526" t="s">
        <v>23</v>
      </c>
      <c r="L9" s="503">
        <v>41</v>
      </c>
      <c r="M9" s="504"/>
      <c r="N9" s="524" t="s">
        <v>22</v>
      </c>
      <c r="O9" s="503">
        <v>0</v>
      </c>
      <c r="P9" s="504"/>
      <c r="Q9" s="524" t="s">
        <v>21</v>
      </c>
      <c r="R9" s="503">
        <v>0</v>
      </c>
      <c r="S9" s="504"/>
      <c r="T9" s="513"/>
      <c r="U9" s="514"/>
      <c r="V9" s="496"/>
      <c r="W9" s="498"/>
      <c r="X9" s="522"/>
      <c r="Y9" s="523"/>
      <c r="Z9" s="99"/>
      <c r="AA9" s="102"/>
    </row>
    <row r="10" spans="2:27" ht="10.9" customHeight="1" x14ac:dyDescent="0.15">
      <c r="B10" s="482"/>
      <c r="C10" s="482"/>
      <c r="D10" s="512"/>
      <c r="E10" s="512"/>
      <c r="F10" s="99"/>
      <c r="G10" s="513"/>
      <c r="H10" s="514"/>
      <c r="I10" s="516"/>
      <c r="J10" s="525"/>
      <c r="K10" s="527"/>
      <c r="L10" s="505"/>
      <c r="M10" s="506"/>
      <c r="N10" s="525"/>
      <c r="O10" s="505"/>
      <c r="P10" s="506"/>
      <c r="Q10" s="525"/>
      <c r="R10" s="505"/>
      <c r="S10" s="506"/>
      <c r="T10" s="513"/>
      <c r="U10" s="514"/>
      <c r="V10" s="493" t="s">
        <v>411</v>
      </c>
      <c r="W10" s="495"/>
      <c r="X10" s="503">
        <v>0</v>
      </c>
      <c r="Y10" s="504"/>
      <c r="Z10" s="99"/>
      <c r="AA10" s="102"/>
    </row>
    <row r="11" spans="2:27" ht="21.75" customHeight="1" x14ac:dyDescent="0.15">
      <c r="B11" s="482"/>
      <c r="C11" s="482"/>
      <c r="D11" s="512"/>
      <c r="E11" s="512"/>
      <c r="F11" s="99"/>
      <c r="G11" s="496"/>
      <c r="H11" s="498"/>
      <c r="I11" s="517"/>
      <c r="J11" s="79" t="s">
        <v>16</v>
      </c>
      <c r="K11" s="101" t="s">
        <v>23</v>
      </c>
      <c r="L11" s="507">
        <v>1</v>
      </c>
      <c r="M11" s="508"/>
      <c r="N11" s="79" t="s">
        <v>22</v>
      </c>
      <c r="O11" s="509">
        <v>0</v>
      </c>
      <c r="P11" s="510"/>
      <c r="Q11" s="79" t="s">
        <v>21</v>
      </c>
      <c r="R11" s="507">
        <v>0</v>
      </c>
      <c r="S11" s="508"/>
      <c r="T11" s="496"/>
      <c r="U11" s="498"/>
      <c r="V11" s="496"/>
      <c r="W11" s="498"/>
      <c r="X11" s="505"/>
      <c r="Y11" s="506"/>
      <c r="Z11" s="99"/>
      <c r="AA11" s="102"/>
    </row>
    <row r="12" spans="2:27" ht="21.75" customHeight="1" x14ac:dyDescent="0.15">
      <c r="B12" s="264" t="s">
        <v>5</v>
      </c>
      <c r="C12" s="499"/>
      <c r="D12" s="500"/>
      <c r="E12" s="500"/>
      <c r="F12" s="500"/>
      <c r="G12" s="500"/>
      <c r="H12" s="500"/>
      <c r="I12" s="500"/>
      <c r="J12" s="500"/>
      <c r="K12" s="500"/>
      <c r="L12" s="500"/>
      <c r="M12" s="500"/>
      <c r="N12" s="500"/>
      <c r="O12" s="500"/>
      <c r="P12" s="500"/>
      <c r="Q12" s="500"/>
      <c r="R12" s="500"/>
      <c r="S12" s="500"/>
      <c r="T12" s="500"/>
      <c r="U12" s="500"/>
      <c r="V12" s="500"/>
      <c r="W12" s="500"/>
      <c r="X12" s="500"/>
      <c r="Y12" s="500"/>
      <c r="Z12" s="501"/>
      <c r="AA12" s="102"/>
    </row>
    <row r="13" spans="2:27" ht="21.75" customHeight="1" x14ac:dyDescent="0.15">
      <c r="B13" s="250"/>
      <c r="C13" s="499"/>
      <c r="D13" s="500"/>
      <c r="E13" s="500"/>
      <c r="F13" s="500"/>
      <c r="G13" s="500"/>
      <c r="H13" s="500"/>
      <c r="I13" s="500"/>
      <c r="J13" s="500"/>
      <c r="K13" s="500"/>
      <c r="L13" s="500"/>
      <c r="M13" s="500"/>
      <c r="N13" s="500"/>
      <c r="O13" s="500"/>
      <c r="P13" s="500"/>
      <c r="Q13" s="500"/>
      <c r="R13" s="500"/>
      <c r="S13" s="500"/>
      <c r="T13" s="500"/>
      <c r="U13" s="500"/>
      <c r="V13" s="500"/>
      <c r="W13" s="500"/>
      <c r="X13" s="500"/>
      <c r="Y13" s="500"/>
      <c r="Z13" s="501"/>
      <c r="AA13" s="102"/>
    </row>
    <row r="14" spans="2:27" ht="21.75" customHeight="1" x14ac:dyDescent="0.15">
      <c r="B14" s="250"/>
      <c r="C14" s="499"/>
      <c r="D14" s="500"/>
      <c r="E14" s="500"/>
      <c r="F14" s="500"/>
      <c r="G14" s="500"/>
      <c r="H14" s="500"/>
      <c r="I14" s="500"/>
      <c r="J14" s="500"/>
      <c r="K14" s="500"/>
      <c r="L14" s="500"/>
      <c r="M14" s="500"/>
      <c r="N14" s="500"/>
      <c r="O14" s="500"/>
      <c r="P14" s="500"/>
      <c r="Q14" s="500"/>
      <c r="R14" s="500"/>
      <c r="S14" s="500"/>
      <c r="T14" s="500"/>
      <c r="U14" s="500"/>
      <c r="V14" s="500"/>
      <c r="W14" s="500"/>
      <c r="X14" s="500"/>
      <c r="Y14" s="500"/>
      <c r="Z14" s="501"/>
      <c r="AA14" s="102"/>
    </row>
    <row r="15" spans="2:27" ht="21.75" customHeight="1" x14ac:dyDescent="0.15">
      <c r="B15" s="250"/>
      <c r="C15" s="499"/>
      <c r="D15" s="500"/>
      <c r="E15" s="500"/>
      <c r="F15" s="500"/>
      <c r="G15" s="500"/>
      <c r="H15" s="500"/>
      <c r="I15" s="500"/>
      <c r="J15" s="500"/>
      <c r="K15" s="500"/>
      <c r="L15" s="500"/>
      <c r="M15" s="500"/>
      <c r="N15" s="500"/>
      <c r="O15" s="500"/>
      <c r="P15" s="500"/>
      <c r="Q15" s="500"/>
      <c r="R15" s="500"/>
      <c r="S15" s="500"/>
      <c r="T15" s="500"/>
      <c r="U15" s="500"/>
      <c r="V15" s="500"/>
      <c r="W15" s="500"/>
      <c r="X15" s="500"/>
      <c r="Y15" s="500"/>
      <c r="Z15" s="501"/>
    </row>
    <row r="16" spans="2:27" ht="21.75" customHeight="1" x14ac:dyDescent="0.15">
      <c r="B16" s="250"/>
      <c r="C16" s="499"/>
      <c r="D16" s="500"/>
      <c r="E16" s="500"/>
      <c r="F16" s="500"/>
      <c r="G16" s="500"/>
      <c r="H16" s="500"/>
      <c r="I16" s="500"/>
      <c r="J16" s="500"/>
      <c r="K16" s="500"/>
      <c r="L16" s="500"/>
      <c r="M16" s="500"/>
      <c r="N16" s="500"/>
      <c r="O16" s="500"/>
      <c r="P16" s="500"/>
      <c r="Q16" s="500"/>
      <c r="R16" s="500"/>
      <c r="S16" s="500"/>
      <c r="T16" s="500"/>
      <c r="U16" s="500"/>
      <c r="V16" s="500"/>
      <c r="W16" s="500"/>
      <c r="X16" s="500"/>
      <c r="Y16" s="500"/>
      <c r="Z16" s="501"/>
    </row>
    <row r="17" spans="2:26" ht="21.75" customHeight="1" x14ac:dyDescent="0.15">
      <c r="B17" s="250"/>
      <c r="C17" s="499"/>
      <c r="D17" s="500"/>
      <c r="E17" s="500"/>
      <c r="F17" s="500"/>
      <c r="G17" s="500"/>
      <c r="H17" s="500"/>
      <c r="I17" s="500"/>
      <c r="J17" s="500"/>
      <c r="K17" s="500"/>
      <c r="L17" s="500"/>
      <c r="M17" s="500"/>
      <c r="N17" s="500"/>
      <c r="O17" s="500"/>
      <c r="P17" s="500"/>
      <c r="Q17" s="500"/>
      <c r="R17" s="500"/>
      <c r="S17" s="500"/>
      <c r="T17" s="500"/>
      <c r="U17" s="500"/>
      <c r="V17" s="500"/>
      <c r="W17" s="500"/>
      <c r="X17" s="500"/>
      <c r="Y17" s="500"/>
      <c r="Z17" s="501"/>
    </row>
    <row r="18" spans="2:26" ht="21.75" customHeight="1" x14ac:dyDescent="0.15">
      <c r="B18" s="250"/>
      <c r="C18" s="499"/>
      <c r="D18" s="500"/>
      <c r="E18" s="500"/>
      <c r="F18" s="500"/>
      <c r="G18" s="500"/>
      <c r="H18" s="500"/>
      <c r="I18" s="500"/>
      <c r="J18" s="500"/>
      <c r="K18" s="500"/>
      <c r="L18" s="500"/>
      <c r="M18" s="500"/>
      <c r="N18" s="500"/>
      <c r="O18" s="500"/>
      <c r="P18" s="500"/>
      <c r="Q18" s="500"/>
      <c r="R18" s="500"/>
      <c r="S18" s="500"/>
      <c r="T18" s="500"/>
      <c r="U18" s="500"/>
      <c r="V18" s="500"/>
      <c r="W18" s="500"/>
      <c r="X18" s="500"/>
      <c r="Y18" s="500"/>
      <c r="Z18" s="501"/>
    </row>
    <row r="19" spans="2:26" ht="21.75" customHeight="1" x14ac:dyDescent="0.15">
      <c r="B19" s="250"/>
      <c r="C19" s="499"/>
      <c r="D19" s="500"/>
      <c r="E19" s="500"/>
      <c r="F19" s="500"/>
      <c r="G19" s="500"/>
      <c r="H19" s="500"/>
      <c r="I19" s="500"/>
      <c r="J19" s="500"/>
      <c r="K19" s="500"/>
      <c r="L19" s="500"/>
      <c r="M19" s="500"/>
      <c r="N19" s="500"/>
      <c r="O19" s="500"/>
      <c r="P19" s="500"/>
      <c r="Q19" s="500"/>
      <c r="R19" s="500"/>
      <c r="S19" s="500"/>
      <c r="T19" s="500"/>
      <c r="U19" s="500"/>
      <c r="V19" s="500"/>
      <c r="W19" s="500"/>
      <c r="X19" s="500"/>
      <c r="Y19" s="500"/>
      <c r="Z19" s="501"/>
    </row>
    <row r="20" spans="2:26" ht="21.75" customHeight="1" x14ac:dyDescent="0.15">
      <c r="B20" s="250"/>
      <c r="C20" s="499"/>
      <c r="D20" s="500"/>
      <c r="E20" s="500"/>
      <c r="F20" s="500"/>
      <c r="G20" s="500"/>
      <c r="H20" s="500"/>
      <c r="I20" s="500"/>
      <c r="J20" s="500"/>
      <c r="K20" s="500"/>
      <c r="L20" s="500"/>
      <c r="M20" s="500"/>
      <c r="N20" s="500"/>
      <c r="O20" s="500"/>
      <c r="P20" s="500"/>
      <c r="Q20" s="500"/>
      <c r="R20" s="500"/>
      <c r="S20" s="500"/>
      <c r="T20" s="500"/>
      <c r="U20" s="500"/>
      <c r="V20" s="500"/>
      <c r="W20" s="500"/>
      <c r="X20" s="500"/>
      <c r="Y20" s="500"/>
      <c r="Z20" s="501"/>
    </row>
    <row r="21" spans="2:26" ht="21.75" customHeight="1" x14ac:dyDescent="0.15">
      <c r="B21" s="250"/>
      <c r="C21" s="499"/>
      <c r="D21" s="500"/>
      <c r="E21" s="500"/>
      <c r="F21" s="500"/>
      <c r="G21" s="500"/>
      <c r="H21" s="500"/>
      <c r="I21" s="500"/>
      <c r="J21" s="500"/>
      <c r="K21" s="500"/>
      <c r="L21" s="500"/>
      <c r="M21" s="500"/>
      <c r="N21" s="500"/>
      <c r="O21" s="500"/>
      <c r="P21" s="500"/>
      <c r="Q21" s="500"/>
      <c r="R21" s="500"/>
      <c r="S21" s="500"/>
      <c r="T21" s="500"/>
      <c r="U21" s="500"/>
      <c r="V21" s="500"/>
      <c r="W21" s="500"/>
      <c r="X21" s="500"/>
      <c r="Y21" s="500"/>
      <c r="Z21" s="501"/>
    </row>
    <row r="22" spans="2:26" ht="21.75" customHeight="1" x14ac:dyDescent="0.15">
      <c r="B22" s="250"/>
      <c r="C22" s="499"/>
      <c r="D22" s="500"/>
      <c r="E22" s="500"/>
      <c r="F22" s="500"/>
      <c r="G22" s="500"/>
      <c r="H22" s="500"/>
      <c r="I22" s="500"/>
      <c r="J22" s="500"/>
      <c r="K22" s="500"/>
      <c r="L22" s="500"/>
      <c r="M22" s="500"/>
      <c r="N22" s="500"/>
      <c r="O22" s="500"/>
      <c r="P22" s="500"/>
      <c r="Q22" s="500"/>
      <c r="R22" s="500"/>
      <c r="S22" s="500"/>
      <c r="T22" s="500"/>
      <c r="U22" s="500"/>
      <c r="V22" s="500"/>
      <c r="W22" s="500"/>
      <c r="X22" s="500"/>
      <c r="Y22" s="500"/>
      <c r="Z22" s="501"/>
    </row>
    <row r="23" spans="2:26" ht="21.75" customHeight="1" x14ac:dyDescent="0.15">
      <c r="B23" s="250"/>
      <c r="C23" s="499"/>
      <c r="D23" s="500"/>
      <c r="E23" s="500"/>
      <c r="F23" s="500"/>
      <c r="G23" s="500"/>
      <c r="H23" s="500"/>
      <c r="I23" s="500"/>
      <c r="J23" s="500"/>
      <c r="K23" s="500"/>
      <c r="L23" s="500"/>
      <c r="M23" s="500"/>
      <c r="N23" s="500"/>
      <c r="O23" s="500"/>
      <c r="P23" s="500"/>
      <c r="Q23" s="500"/>
      <c r="R23" s="500"/>
      <c r="S23" s="500"/>
      <c r="T23" s="500"/>
      <c r="U23" s="500"/>
      <c r="V23" s="500"/>
      <c r="W23" s="500"/>
      <c r="X23" s="500"/>
      <c r="Y23" s="500"/>
      <c r="Z23" s="501"/>
    </row>
    <row r="24" spans="2:26" ht="21.75" customHeight="1" x14ac:dyDescent="0.15">
      <c r="B24" s="250"/>
      <c r="C24" s="499"/>
      <c r="D24" s="500"/>
      <c r="E24" s="500"/>
      <c r="F24" s="500"/>
      <c r="G24" s="500"/>
      <c r="H24" s="500"/>
      <c r="I24" s="500"/>
      <c r="J24" s="500"/>
      <c r="K24" s="500"/>
      <c r="L24" s="500"/>
      <c r="M24" s="500"/>
      <c r="N24" s="500"/>
      <c r="O24" s="500"/>
      <c r="P24" s="500"/>
      <c r="Q24" s="500"/>
      <c r="R24" s="500"/>
      <c r="S24" s="500"/>
      <c r="T24" s="500"/>
      <c r="U24" s="500"/>
      <c r="V24" s="500"/>
      <c r="W24" s="500"/>
      <c r="X24" s="500"/>
      <c r="Y24" s="500"/>
      <c r="Z24" s="501"/>
    </row>
    <row r="25" spans="2:26" ht="21.75" customHeight="1" x14ac:dyDescent="0.15">
      <c r="B25" s="250"/>
      <c r="C25" s="499"/>
      <c r="D25" s="500"/>
      <c r="E25" s="500"/>
      <c r="F25" s="500"/>
      <c r="G25" s="500"/>
      <c r="H25" s="500"/>
      <c r="I25" s="500"/>
      <c r="J25" s="500"/>
      <c r="K25" s="500"/>
      <c r="L25" s="500"/>
      <c r="M25" s="500"/>
      <c r="N25" s="500"/>
      <c r="O25" s="500"/>
      <c r="P25" s="500"/>
      <c r="Q25" s="500"/>
      <c r="R25" s="500"/>
      <c r="S25" s="500"/>
      <c r="T25" s="500"/>
      <c r="U25" s="500"/>
      <c r="V25" s="500"/>
      <c r="W25" s="500"/>
      <c r="X25" s="500"/>
      <c r="Y25" s="500"/>
      <c r="Z25" s="501"/>
    </row>
    <row r="26" spans="2:26" ht="21.75" customHeight="1" x14ac:dyDescent="0.15">
      <c r="B26" s="250"/>
      <c r="C26" s="499"/>
      <c r="D26" s="500"/>
      <c r="E26" s="500"/>
      <c r="F26" s="500"/>
      <c r="G26" s="500"/>
      <c r="H26" s="500"/>
      <c r="I26" s="500"/>
      <c r="J26" s="500"/>
      <c r="K26" s="500"/>
      <c r="L26" s="500"/>
      <c r="M26" s="500"/>
      <c r="N26" s="500"/>
      <c r="O26" s="500"/>
      <c r="P26" s="500"/>
      <c r="Q26" s="500"/>
      <c r="R26" s="500"/>
      <c r="S26" s="500"/>
      <c r="T26" s="500"/>
      <c r="U26" s="500"/>
      <c r="V26" s="500"/>
      <c r="W26" s="500"/>
      <c r="X26" s="500"/>
      <c r="Y26" s="500"/>
      <c r="Z26" s="501"/>
    </row>
    <row r="27" spans="2:26" ht="21.75" customHeight="1" x14ac:dyDescent="0.15">
      <c r="B27" s="250"/>
      <c r="C27" s="499"/>
      <c r="D27" s="500"/>
      <c r="E27" s="500"/>
      <c r="F27" s="500"/>
      <c r="G27" s="500"/>
      <c r="H27" s="500"/>
      <c r="I27" s="500"/>
      <c r="J27" s="500"/>
      <c r="K27" s="500"/>
      <c r="L27" s="500"/>
      <c r="M27" s="500"/>
      <c r="N27" s="500"/>
      <c r="O27" s="500"/>
      <c r="P27" s="500"/>
      <c r="Q27" s="500"/>
      <c r="R27" s="500"/>
      <c r="S27" s="500"/>
      <c r="T27" s="500"/>
      <c r="U27" s="500"/>
      <c r="V27" s="500"/>
      <c r="W27" s="500"/>
      <c r="X27" s="500"/>
      <c r="Y27" s="500"/>
      <c r="Z27" s="501"/>
    </row>
    <row r="28" spans="2:26" ht="21.75" customHeight="1" x14ac:dyDescent="0.15">
      <c r="B28" s="250"/>
      <c r="C28" s="499"/>
      <c r="D28" s="500"/>
      <c r="E28" s="500"/>
      <c r="F28" s="500"/>
      <c r="G28" s="500"/>
      <c r="H28" s="500"/>
      <c r="I28" s="500"/>
      <c r="J28" s="500"/>
      <c r="K28" s="500"/>
      <c r="L28" s="500"/>
      <c r="M28" s="500"/>
      <c r="N28" s="500"/>
      <c r="O28" s="500"/>
      <c r="P28" s="500"/>
      <c r="Q28" s="500"/>
      <c r="R28" s="500"/>
      <c r="S28" s="500"/>
      <c r="T28" s="500"/>
      <c r="U28" s="500"/>
      <c r="V28" s="500"/>
      <c r="W28" s="500"/>
      <c r="X28" s="500"/>
      <c r="Y28" s="500"/>
      <c r="Z28" s="501"/>
    </row>
    <row r="29" spans="2:26" ht="47.25" customHeight="1" x14ac:dyDescent="0.15">
      <c r="B29" s="251"/>
      <c r="C29" s="56"/>
      <c r="D29" s="56"/>
      <c r="E29" s="103"/>
      <c r="F29" s="104"/>
      <c r="G29" s="56"/>
      <c r="H29" s="56"/>
      <c r="I29" s="56"/>
      <c r="J29" s="502" t="s">
        <v>429</v>
      </c>
      <c r="K29" s="502"/>
      <c r="L29" s="502"/>
      <c r="M29" s="502"/>
      <c r="N29" s="502"/>
      <c r="O29" s="502"/>
      <c r="P29" s="502"/>
      <c r="Q29" s="502" t="s">
        <v>430</v>
      </c>
      <c r="R29" s="502"/>
      <c r="S29" s="502"/>
      <c r="T29" s="502"/>
      <c r="U29" s="502"/>
      <c r="V29" s="502"/>
      <c r="W29" s="502"/>
      <c r="X29" s="502"/>
      <c r="Y29" s="502"/>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5:B6"/>
    <mergeCell ref="D5:F5"/>
    <mergeCell ref="G5:H5"/>
    <mergeCell ref="I5:K5"/>
    <mergeCell ref="L5:M5"/>
    <mergeCell ref="C12:Z2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7"/>
  <dataValidations count="2">
    <dataValidation allowBlank="1" showInputMessage="1" showErrorMessage="1" prompt="経度を小数点以下５桁まで入力する。" sqref="X4:Z4 X6:Z6" xr:uid="{79886871-7E8C-4E76-9670-01DF1ED1FD3E}"/>
    <dataValidation allowBlank="1" showInputMessage="1" showErrorMessage="1" prompt="緯度を小数点以下５桁まで入力する。" sqref="X3:Z3 X5:Z5" xr:uid="{B188CB46-AA4A-4CF0-A186-299AD95D80E8}"/>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1D77D-CB6A-4219-9AA6-A22D66B8C300}">
  <sheetPr codeName="Sheet20"/>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50" t="s">
        <v>413</v>
      </c>
      <c r="O2" s="350"/>
      <c r="P2" s="535">
        <v>45840</v>
      </c>
      <c r="Q2" s="536"/>
      <c r="R2" s="537"/>
      <c r="S2" s="350" t="s">
        <v>414</v>
      </c>
      <c r="T2" s="350"/>
      <c r="U2" s="350"/>
      <c r="V2" s="538" t="s">
        <v>585</v>
      </c>
      <c r="W2" s="539"/>
      <c r="X2" s="539"/>
      <c r="Y2" s="539"/>
      <c r="Z2" s="539"/>
    </row>
    <row r="3" spans="2:27" ht="20.100000000000001" customHeight="1" x14ac:dyDescent="0.15">
      <c r="B3" s="82" t="s">
        <v>17</v>
      </c>
      <c r="C3" s="363" t="s">
        <v>586</v>
      </c>
      <c r="D3" s="332"/>
      <c r="E3" s="332"/>
      <c r="F3" s="333"/>
      <c r="G3" s="347" t="s">
        <v>415</v>
      </c>
      <c r="H3" s="363" t="s">
        <v>590</v>
      </c>
      <c r="I3" s="332"/>
      <c r="J3" s="333"/>
      <c r="K3" s="347" t="s">
        <v>416</v>
      </c>
      <c r="L3" s="540" t="s">
        <v>593</v>
      </c>
      <c r="M3" s="541"/>
      <c r="N3" s="541"/>
      <c r="O3" s="541"/>
      <c r="P3" s="541"/>
      <c r="Q3" s="326" t="s">
        <v>417</v>
      </c>
      <c r="R3" s="328"/>
      <c r="S3" s="363" t="s">
        <v>596</v>
      </c>
      <c r="T3" s="332"/>
      <c r="U3" s="333"/>
      <c r="V3" s="543" t="s">
        <v>418</v>
      </c>
      <c r="W3" s="96" t="s">
        <v>419</v>
      </c>
      <c r="X3" s="532">
        <v>34.290939999999999</v>
      </c>
      <c r="Y3" s="533"/>
      <c r="Z3" s="534"/>
    </row>
    <row r="4" spans="2:27" ht="20.100000000000001" customHeight="1" x14ac:dyDescent="0.15">
      <c r="B4" s="84" t="s">
        <v>7</v>
      </c>
      <c r="C4" s="545" t="s">
        <v>588</v>
      </c>
      <c r="D4" s="335"/>
      <c r="E4" s="335"/>
      <c r="F4" s="336"/>
      <c r="G4" s="360"/>
      <c r="H4" s="334"/>
      <c r="I4" s="335"/>
      <c r="J4" s="336"/>
      <c r="K4" s="360"/>
      <c r="L4" s="542"/>
      <c r="M4" s="542"/>
      <c r="N4" s="542"/>
      <c r="O4" s="542"/>
      <c r="P4" s="542"/>
      <c r="Q4" s="315"/>
      <c r="R4" s="330"/>
      <c r="S4" s="545" t="s">
        <v>597</v>
      </c>
      <c r="T4" s="335"/>
      <c r="U4" s="336"/>
      <c r="V4" s="544"/>
      <c r="W4" s="97" t="s">
        <v>420</v>
      </c>
      <c r="X4" s="532">
        <v>131.95150000000001</v>
      </c>
      <c r="Y4" s="533"/>
      <c r="Z4" s="534"/>
    </row>
    <row r="5" spans="2:27" ht="20.100000000000001" customHeight="1" x14ac:dyDescent="0.15">
      <c r="B5" s="520" t="s">
        <v>8</v>
      </c>
      <c r="C5" s="79" t="s">
        <v>9</v>
      </c>
      <c r="D5" s="371" t="s">
        <v>600</v>
      </c>
      <c r="E5" s="367"/>
      <c r="F5" s="367"/>
      <c r="G5" s="252" t="s">
        <v>421</v>
      </c>
      <c r="H5" s="259"/>
      <c r="I5" s="371" t="s">
        <v>601</v>
      </c>
      <c r="J5" s="367"/>
      <c r="K5" s="372"/>
      <c r="L5" s="350" t="s">
        <v>26</v>
      </c>
      <c r="M5" s="350"/>
      <c r="N5" s="75" t="s">
        <v>25</v>
      </c>
      <c r="O5" s="195">
        <v>76</v>
      </c>
      <c r="P5" s="76" t="s">
        <v>24</v>
      </c>
      <c r="Q5" s="495" t="s">
        <v>437</v>
      </c>
      <c r="R5" s="530" t="s">
        <v>469</v>
      </c>
      <c r="S5" s="347" t="s">
        <v>13</v>
      </c>
      <c r="T5" s="347"/>
      <c r="U5" s="196" t="s">
        <v>603</v>
      </c>
      <c r="V5" s="326" t="s">
        <v>422</v>
      </c>
      <c r="W5" s="96" t="s">
        <v>419</v>
      </c>
      <c r="X5" s="532">
        <v>34.291420000000002</v>
      </c>
      <c r="Y5" s="533"/>
      <c r="Z5" s="534"/>
    </row>
    <row r="6" spans="2:27" ht="20.100000000000001" customHeight="1" x14ac:dyDescent="0.15">
      <c r="B6" s="521"/>
      <c r="C6" s="79" t="s">
        <v>10</v>
      </c>
      <c r="D6" s="371" t="s">
        <v>600</v>
      </c>
      <c r="E6" s="367"/>
      <c r="F6" s="367"/>
      <c r="G6" s="350" t="s">
        <v>423</v>
      </c>
      <c r="H6" s="350"/>
      <c r="I6" s="371">
        <v>1967</v>
      </c>
      <c r="J6" s="367"/>
      <c r="K6" s="372"/>
      <c r="L6" s="350" t="s">
        <v>375</v>
      </c>
      <c r="M6" s="350"/>
      <c r="N6" s="75" t="s">
        <v>25</v>
      </c>
      <c r="O6" s="195">
        <v>7.5</v>
      </c>
      <c r="P6" s="76" t="s">
        <v>24</v>
      </c>
      <c r="Q6" s="330"/>
      <c r="R6" s="531"/>
      <c r="S6" s="350" t="s">
        <v>12</v>
      </c>
      <c r="T6" s="350"/>
      <c r="U6" s="197" t="s">
        <v>602</v>
      </c>
      <c r="V6" s="315"/>
      <c r="W6" s="96" t="s">
        <v>420</v>
      </c>
      <c r="X6" s="532">
        <v>131.95054999999999</v>
      </c>
      <c r="Y6" s="533"/>
      <c r="Z6" s="534"/>
    </row>
    <row r="7" spans="2:27" ht="7.5" customHeight="1" x14ac:dyDescent="0.15">
      <c r="B7" s="482" t="s">
        <v>424</v>
      </c>
      <c r="C7" s="482"/>
      <c r="D7" s="511" t="s">
        <v>262</v>
      </c>
      <c r="E7" s="512"/>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2"/>
      <c r="C8" s="482"/>
      <c r="D8" s="512"/>
      <c r="E8" s="512"/>
      <c r="F8" s="99"/>
      <c r="G8" s="493" t="s">
        <v>425</v>
      </c>
      <c r="H8" s="495"/>
      <c r="I8" s="515" t="s">
        <v>426</v>
      </c>
      <c r="J8" s="100" t="s">
        <v>14</v>
      </c>
      <c r="K8" s="101" t="s">
        <v>23</v>
      </c>
      <c r="L8" s="518">
        <v>10</v>
      </c>
      <c r="M8" s="519"/>
      <c r="N8" s="79" t="s">
        <v>22</v>
      </c>
      <c r="O8" s="528">
        <v>0</v>
      </c>
      <c r="P8" s="529"/>
      <c r="Q8" s="79" t="s">
        <v>21</v>
      </c>
      <c r="R8" s="518">
        <v>0</v>
      </c>
      <c r="S8" s="519"/>
      <c r="T8" s="493" t="s">
        <v>427</v>
      </c>
      <c r="U8" s="495"/>
      <c r="V8" s="493" t="s">
        <v>428</v>
      </c>
      <c r="W8" s="495"/>
      <c r="X8" s="503">
        <v>0</v>
      </c>
      <c r="Y8" s="504"/>
      <c r="Z8" s="99"/>
      <c r="AA8" s="102"/>
    </row>
    <row r="9" spans="2:27" ht="10.9" customHeight="1" x14ac:dyDescent="0.15">
      <c r="B9" s="482"/>
      <c r="C9" s="482"/>
      <c r="D9" s="512"/>
      <c r="E9" s="512"/>
      <c r="F9" s="99"/>
      <c r="G9" s="513"/>
      <c r="H9" s="514"/>
      <c r="I9" s="516"/>
      <c r="J9" s="524" t="s">
        <v>15</v>
      </c>
      <c r="K9" s="526" t="s">
        <v>23</v>
      </c>
      <c r="L9" s="503">
        <v>41</v>
      </c>
      <c r="M9" s="504"/>
      <c r="N9" s="524" t="s">
        <v>22</v>
      </c>
      <c r="O9" s="503">
        <v>0</v>
      </c>
      <c r="P9" s="504"/>
      <c r="Q9" s="524" t="s">
        <v>21</v>
      </c>
      <c r="R9" s="503">
        <v>0</v>
      </c>
      <c r="S9" s="504"/>
      <c r="T9" s="513"/>
      <c r="U9" s="514"/>
      <c r="V9" s="496"/>
      <c r="W9" s="498"/>
      <c r="X9" s="522"/>
      <c r="Y9" s="523"/>
      <c r="Z9" s="99"/>
      <c r="AA9" s="102"/>
    </row>
    <row r="10" spans="2:27" ht="10.9" customHeight="1" x14ac:dyDescent="0.15">
      <c r="B10" s="482"/>
      <c r="C10" s="482"/>
      <c r="D10" s="512"/>
      <c r="E10" s="512"/>
      <c r="F10" s="99"/>
      <c r="G10" s="513"/>
      <c r="H10" s="514"/>
      <c r="I10" s="516"/>
      <c r="J10" s="525"/>
      <c r="K10" s="527"/>
      <c r="L10" s="505"/>
      <c r="M10" s="506"/>
      <c r="N10" s="525"/>
      <c r="O10" s="505"/>
      <c r="P10" s="506"/>
      <c r="Q10" s="525"/>
      <c r="R10" s="505"/>
      <c r="S10" s="506"/>
      <c r="T10" s="513"/>
      <c r="U10" s="514"/>
      <c r="V10" s="493" t="s">
        <v>411</v>
      </c>
      <c r="W10" s="495"/>
      <c r="X10" s="503">
        <v>0</v>
      </c>
      <c r="Y10" s="504"/>
      <c r="Z10" s="99"/>
      <c r="AA10" s="102"/>
    </row>
    <row r="11" spans="2:27" ht="21.75" customHeight="1" x14ac:dyDescent="0.15">
      <c r="B11" s="482"/>
      <c r="C11" s="482"/>
      <c r="D11" s="512"/>
      <c r="E11" s="512"/>
      <c r="F11" s="99"/>
      <c r="G11" s="496"/>
      <c r="H11" s="498"/>
      <c r="I11" s="517"/>
      <c r="J11" s="79" t="s">
        <v>16</v>
      </c>
      <c r="K11" s="101" t="s">
        <v>23</v>
      </c>
      <c r="L11" s="507">
        <v>1</v>
      </c>
      <c r="M11" s="508"/>
      <c r="N11" s="79" t="s">
        <v>22</v>
      </c>
      <c r="O11" s="509">
        <v>0</v>
      </c>
      <c r="P11" s="510"/>
      <c r="Q11" s="79" t="s">
        <v>21</v>
      </c>
      <c r="R11" s="507">
        <v>0</v>
      </c>
      <c r="S11" s="508"/>
      <c r="T11" s="496"/>
      <c r="U11" s="498"/>
      <c r="V11" s="496"/>
      <c r="W11" s="498"/>
      <c r="X11" s="505"/>
      <c r="Y11" s="506"/>
      <c r="Z11" s="99"/>
      <c r="AA11" s="102"/>
    </row>
    <row r="12" spans="2:27" ht="21.75" customHeight="1" x14ac:dyDescent="0.15">
      <c r="B12" s="264" t="s">
        <v>5</v>
      </c>
      <c r="C12" s="499"/>
      <c r="D12" s="500"/>
      <c r="E12" s="500"/>
      <c r="F12" s="500"/>
      <c r="G12" s="500"/>
      <c r="H12" s="500"/>
      <c r="I12" s="500"/>
      <c r="J12" s="500"/>
      <c r="K12" s="500"/>
      <c r="L12" s="500"/>
      <c r="M12" s="500"/>
      <c r="N12" s="500"/>
      <c r="O12" s="500"/>
      <c r="P12" s="500"/>
      <c r="Q12" s="500"/>
      <c r="R12" s="500"/>
      <c r="S12" s="500"/>
      <c r="T12" s="500"/>
      <c r="U12" s="500"/>
      <c r="V12" s="500"/>
      <c r="W12" s="500"/>
      <c r="X12" s="500"/>
      <c r="Y12" s="500"/>
      <c r="Z12" s="501"/>
      <c r="AA12" s="102"/>
    </row>
    <row r="13" spans="2:27" ht="21.75" customHeight="1" x14ac:dyDescent="0.15">
      <c r="B13" s="250"/>
      <c r="C13" s="499"/>
      <c r="D13" s="500"/>
      <c r="E13" s="500"/>
      <c r="F13" s="500"/>
      <c r="G13" s="500"/>
      <c r="H13" s="500"/>
      <c r="I13" s="500"/>
      <c r="J13" s="500"/>
      <c r="K13" s="500"/>
      <c r="L13" s="500"/>
      <c r="M13" s="500"/>
      <c r="N13" s="500"/>
      <c r="O13" s="500"/>
      <c r="P13" s="500"/>
      <c r="Q13" s="500"/>
      <c r="R13" s="500"/>
      <c r="S13" s="500"/>
      <c r="T13" s="500"/>
      <c r="U13" s="500"/>
      <c r="V13" s="500"/>
      <c r="W13" s="500"/>
      <c r="X13" s="500"/>
      <c r="Y13" s="500"/>
      <c r="Z13" s="501"/>
      <c r="AA13" s="102"/>
    </row>
    <row r="14" spans="2:27" ht="21.75" customHeight="1" x14ac:dyDescent="0.15">
      <c r="B14" s="250"/>
      <c r="C14" s="499"/>
      <c r="D14" s="500"/>
      <c r="E14" s="500"/>
      <c r="F14" s="500"/>
      <c r="G14" s="500"/>
      <c r="H14" s="500"/>
      <c r="I14" s="500"/>
      <c r="J14" s="500"/>
      <c r="K14" s="500"/>
      <c r="L14" s="500"/>
      <c r="M14" s="500"/>
      <c r="N14" s="500"/>
      <c r="O14" s="500"/>
      <c r="P14" s="500"/>
      <c r="Q14" s="500"/>
      <c r="R14" s="500"/>
      <c r="S14" s="500"/>
      <c r="T14" s="500"/>
      <c r="U14" s="500"/>
      <c r="V14" s="500"/>
      <c r="W14" s="500"/>
      <c r="X14" s="500"/>
      <c r="Y14" s="500"/>
      <c r="Z14" s="501"/>
      <c r="AA14" s="102"/>
    </row>
    <row r="15" spans="2:27" ht="21.75" customHeight="1" x14ac:dyDescent="0.15">
      <c r="B15" s="250"/>
      <c r="C15" s="499"/>
      <c r="D15" s="500"/>
      <c r="E15" s="500"/>
      <c r="F15" s="500"/>
      <c r="G15" s="500"/>
      <c r="H15" s="500"/>
      <c r="I15" s="500"/>
      <c r="J15" s="500"/>
      <c r="K15" s="500"/>
      <c r="L15" s="500"/>
      <c r="M15" s="500"/>
      <c r="N15" s="500"/>
      <c r="O15" s="500"/>
      <c r="P15" s="500"/>
      <c r="Q15" s="500"/>
      <c r="R15" s="500"/>
      <c r="S15" s="500"/>
      <c r="T15" s="500"/>
      <c r="U15" s="500"/>
      <c r="V15" s="500"/>
      <c r="W15" s="500"/>
      <c r="X15" s="500"/>
      <c r="Y15" s="500"/>
      <c r="Z15" s="501"/>
    </row>
    <row r="16" spans="2:27" ht="21.75" customHeight="1" x14ac:dyDescent="0.15">
      <c r="B16" s="250"/>
      <c r="C16" s="499"/>
      <c r="D16" s="500"/>
      <c r="E16" s="500"/>
      <c r="F16" s="500"/>
      <c r="G16" s="500"/>
      <c r="H16" s="500"/>
      <c r="I16" s="500"/>
      <c r="J16" s="500"/>
      <c r="K16" s="500"/>
      <c r="L16" s="500"/>
      <c r="M16" s="500"/>
      <c r="N16" s="500"/>
      <c r="O16" s="500"/>
      <c r="P16" s="500"/>
      <c r="Q16" s="500"/>
      <c r="R16" s="500"/>
      <c r="S16" s="500"/>
      <c r="T16" s="500"/>
      <c r="U16" s="500"/>
      <c r="V16" s="500"/>
      <c r="W16" s="500"/>
      <c r="X16" s="500"/>
      <c r="Y16" s="500"/>
      <c r="Z16" s="501"/>
    </row>
    <row r="17" spans="2:26" ht="21.75" customHeight="1" x14ac:dyDescent="0.15">
      <c r="B17" s="250"/>
      <c r="C17" s="499"/>
      <c r="D17" s="500"/>
      <c r="E17" s="500"/>
      <c r="F17" s="500"/>
      <c r="G17" s="500"/>
      <c r="H17" s="500"/>
      <c r="I17" s="500"/>
      <c r="J17" s="500"/>
      <c r="K17" s="500"/>
      <c r="L17" s="500"/>
      <c r="M17" s="500"/>
      <c r="N17" s="500"/>
      <c r="O17" s="500"/>
      <c r="P17" s="500"/>
      <c r="Q17" s="500"/>
      <c r="R17" s="500"/>
      <c r="S17" s="500"/>
      <c r="T17" s="500"/>
      <c r="U17" s="500"/>
      <c r="V17" s="500"/>
      <c r="W17" s="500"/>
      <c r="X17" s="500"/>
      <c r="Y17" s="500"/>
      <c r="Z17" s="501"/>
    </row>
    <row r="18" spans="2:26" ht="21.75" customHeight="1" x14ac:dyDescent="0.15">
      <c r="B18" s="250"/>
      <c r="C18" s="499"/>
      <c r="D18" s="500"/>
      <c r="E18" s="500"/>
      <c r="F18" s="500"/>
      <c r="G18" s="500"/>
      <c r="H18" s="500"/>
      <c r="I18" s="500"/>
      <c r="J18" s="500"/>
      <c r="K18" s="500"/>
      <c r="L18" s="500"/>
      <c r="M18" s="500"/>
      <c r="N18" s="500"/>
      <c r="O18" s="500"/>
      <c r="P18" s="500"/>
      <c r="Q18" s="500"/>
      <c r="R18" s="500"/>
      <c r="S18" s="500"/>
      <c r="T18" s="500"/>
      <c r="U18" s="500"/>
      <c r="V18" s="500"/>
      <c r="W18" s="500"/>
      <c r="X18" s="500"/>
      <c r="Y18" s="500"/>
      <c r="Z18" s="501"/>
    </row>
    <row r="19" spans="2:26" ht="21.75" customHeight="1" x14ac:dyDescent="0.15">
      <c r="B19" s="250"/>
      <c r="C19" s="499"/>
      <c r="D19" s="500"/>
      <c r="E19" s="500"/>
      <c r="F19" s="500"/>
      <c r="G19" s="500"/>
      <c r="H19" s="500"/>
      <c r="I19" s="500"/>
      <c r="J19" s="500"/>
      <c r="K19" s="500"/>
      <c r="L19" s="500"/>
      <c r="M19" s="500"/>
      <c r="N19" s="500"/>
      <c r="O19" s="500"/>
      <c r="P19" s="500"/>
      <c r="Q19" s="500"/>
      <c r="R19" s="500"/>
      <c r="S19" s="500"/>
      <c r="T19" s="500"/>
      <c r="U19" s="500"/>
      <c r="V19" s="500"/>
      <c r="W19" s="500"/>
      <c r="X19" s="500"/>
      <c r="Y19" s="500"/>
      <c r="Z19" s="501"/>
    </row>
    <row r="20" spans="2:26" ht="21.75" customHeight="1" x14ac:dyDescent="0.15">
      <c r="B20" s="250"/>
      <c r="C20" s="499"/>
      <c r="D20" s="500"/>
      <c r="E20" s="500"/>
      <c r="F20" s="500"/>
      <c r="G20" s="500"/>
      <c r="H20" s="500"/>
      <c r="I20" s="500"/>
      <c r="J20" s="500"/>
      <c r="K20" s="500"/>
      <c r="L20" s="500"/>
      <c r="M20" s="500"/>
      <c r="N20" s="500"/>
      <c r="O20" s="500"/>
      <c r="P20" s="500"/>
      <c r="Q20" s="500"/>
      <c r="R20" s="500"/>
      <c r="S20" s="500"/>
      <c r="T20" s="500"/>
      <c r="U20" s="500"/>
      <c r="V20" s="500"/>
      <c r="W20" s="500"/>
      <c r="X20" s="500"/>
      <c r="Y20" s="500"/>
      <c r="Z20" s="501"/>
    </row>
    <row r="21" spans="2:26" ht="21.75" customHeight="1" x14ac:dyDescent="0.15">
      <c r="B21" s="250"/>
      <c r="C21" s="499"/>
      <c r="D21" s="500"/>
      <c r="E21" s="500"/>
      <c r="F21" s="500"/>
      <c r="G21" s="500"/>
      <c r="H21" s="500"/>
      <c r="I21" s="500"/>
      <c r="J21" s="500"/>
      <c r="K21" s="500"/>
      <c r="L21" s="500"/>
      <c r="M21" s="500"/>
      <c r="N21" s="500"/>
      <c r="O21" s="500"/>
      <c r="P21" s="500"/>
      <c r="Q21" s="500"/>
      <c r="R21" s="500"/>
      <c r="S21" s="500"/>
      <c r="T21" s="500"/>
      <c r="U21" s="500"/>
      <c r="V21" s="500"/>
      <c r="W21" s="500"/>
      <c r="X21" s="500"/>
      <c r="Y21" s="500"/>
      <c r="Z21" s="501"/>
    </row>
    <row r="22" spans="2:26" ht="21.75" customHeight="1" x14ac:dyDescent="0.15">
      <c r="B22" s="250"/>
      <c r="C22" s="499"/>
      <c r="D22" s="500"/>
      <c r="E22" s="500"/>
      <c r="F22" s="500"/>
      <c r="G22" s="500"/>
      <c r="H22" s="500"/>
      <c r="I22" s="500"/>
      <c r="J22" s="500"/>
      <c r="K22" s="500"/>
      <c r="L22" s="500"/>
      <c r="M22" s="500"/>
      <c r="N22" s="500"/>
      <c r="O22" s="500"/>
      <c r="P22" s="500"/>
      <c r="Q22" s="500"/>
      <c r="R22" s="500"/>
      <c r="S22" s="500"/>
      <c r="T22" s="500"/>
      <c r="U22" s="500"/>
      <c r="V22" s="500"/>
      <c r="W22" s="500"/>
      <c r="X22" s="500"/>
      <c r="Y22" s="500"/>
      <c r="Z22" s="501"/>
    </row>
    <row r="23" spans="2:26" ht="21.75" customHeight="1" x14ac:dyDescent="0.15">
      <c r="B23" s="250"/>
      <c r="C23" s="499"/>
      <c r="D23" s="500"/>
      <c r="E23" s="500"/>
      <c r="F23" s="500"/>
      <c r="G23" s="500"/>
      <c r="H23" s="500"/>
      <c r="I23" s="500"/>
      <c r="J23" s="500"/>
      <c r="K23" s="500"/>
      <c r="L23" s="500"/>
      <c r="M23" s="500"/>
      <c r="N23" s="500"/>
      <c r="O23" s="500"/>
      <c r="P23" s="500"/>
      <c r="Q23" s="500"/>
      <c r="R23" s="500"/>
      <c r="S23" s="500"/>
      <c r="T23" s="500"/>
      <c r="U23" s="500"/>
      <c r="V23" s="500"/>
      <c r="W23" s="500"/>
      <c r="X23" s="500"/>
      <c r="Y23" s="500"/>
      <c r="Z23" s="501"/>
    </row>
    <row r="24" spans="2:26" ht="21.75" customHeight="1" x14ac:dyDescent="0.15">
      <c r="B24" s="250"/>
      <c r="C24" s="499"/>
      <c r="D24" s="500"/>
      <c r="E24" s="500"/>
      <c r="F24" s="500"/>
      <c r="G24" s="500"/>
      <c r="H24" s="500"/>
      <c r="I24" s="500"/>
      <c r="J24" s="500"/>
      <c r="K24" s="500"/>
      <c r="L24" s="500"/>
      <c r="M24" s="500"/>
      <c r="N24" s="500"/>
      <c r="O24" s="500"/>
      <c r="P24" s="500"/>
      <c r="Q24" s="500"/>
      <c r="R24" s="500"/>
      <c r="S24" s="500"/>
      <c r="T24" s="500"/>
      <c r="U24" s="500"/>
      <c r="V24" s="500"/>
      <c r="W24" s="500"/>
      <c r="X24" s="500"/>
      <c r="Y24" s="500"/>
      <c r="Z24" s="501"/>
    </row>
    <row r="25" spans="2:26" ht="21.75" customHeight="1" x14ac:dyDescent="0.15">
      <c r="B25" s="250"/>
      <c r="C25" s="499"/>
      <c r="D25" s="500"/>
      <c r="E25" s="500"/>
      <c r="F25" s="500"/>
      <c r="G25" s="500"/>
      <c r="H25" s="500"/>
      <c r="I25" s="500"/>
      <c r="J25" s="500"/>
      <c r="K25" s="500"/>
      <c r="L25" s="500"/>
      <c r="M25" s="500"/>
      <c r="N25" s="500"/>
      <c r="O25" s="500"/>
      <c r="P25" s="500"/>
      <c r="Q25" s="500"/>
      <c r="R25" s="500"/>
      <c r="S25" s="500"/>
      <c r="T25" s="500"/>
      <c r="U25" s="500"/>
      <c r="V25" s="500"/>
      <c r="W25" s="500"/>
      <c r="X25" s="500"/>
      <c r="Y25" s="500"/>
      <c r="Z25" s="501"/>
    </row>
    <row r="26" spans="2:26" ht="21.75" customHeight="1" x14ac:dyDescent="0.15">
      <c r="B26" s="250"/>
      <c r="C26" s="499"/>
      <c r="D26" s="500"/>
      <c r="E26" s="500"/>
      <c r="F26" s="500"/>
      <c r="G26" s="500"/>
      <c r="H26" s="500"/>
      <c r="I26" s="500"/>
      <c r="J26" s="500"/>
      <c r="K26" s="500"/>
      <c r="L26" s="500"/>
      <c r="M26" s="500"/>
      <c r="N26" s="500"/>
      <c r="O26" s="500"/>
      <c r="P26" s="500"/>
      <c r="Q26" s="500"/>
      <c r="R26" s="500"/>
      <c r="S26" s="500"/>
      <c r="T26" s="500"/>
      <c r="U26" s="500"/>
      <c r="V26" s="500"/>
      <c r="W26" s="500"/>
      <c r="X26" s="500"/>
      <c r="Y26" s="500"/>
      <c r="Z26" s="501"/>
    </row>
    <row r="27" spans="2:26" ht="21.75" customHeight="1" x14ac:dyDescent="0.15">
      <c r="B27" s="250"/>
      <c r="C27" s="499"/>
      <c r="D27" s="500"/>
      <c r="E27" s="500"/>
      <c r="F27" s="500"/>
      <c r="G27" s="500"/>
      <c r="H27" s="500"/>
      <c r="I27" s="500"/>
      <c r="J27" s="500"/>
      <c r="K27" s="500"/>
      <c r="L27" s="500"/>
      <c r="M27" s="500"/>
      <c r="N27" s="500"/>
      <c r="O27" s="500"/>
      <c r="P27" s="500"/>
      <c r="Q27" s="500"/>
      <c r="R27" s="500"/>
      <c r="S27" s="500"/>
      <c r="T27" s="500"/>
      <c r="U27" s="500"/>
      <c r="V27" s="500"/>
      <c r="W27" s="500"/>
      <c r="X27" s="500"/>
      <c r="Y27" s="500"/>
      <c r="Z27" s="501"/>
    </row>
    <row r="28" spans="2:26" ht="21.75" customHeight="1" x14ac:dyDescent="0.15">
      <c r="B28" s="250"/>
      <c r="C28" s="499"/>
      <c r="D28" s="500"/>
      <c r="E28" s="500"/>
      <c r="F28" s="500"/>
      <c r="G28" s="500"/>
      <c r="H28" s="500"/>
      <c r="I28" s="500"/>
      <c r="J28" s="500"/>
      <c r="K28" s="500"/>
      <c r="L28" s="500"/>
      <c r="M28" s="500"/>
      <c r="N28" s="500"/>
      <c r="O28" s="500"/>
      <c r="P28" s="500"/>
      <c r="Q28" s="500"/>
      <c r="R28" s="500"/>
      <c r="S28" s="500"/>
      <c r="T28" s="500"/>
      <c r="U28" s="500"/>
      <c r="V28" s="500"/>
      <c r="W28" s="500"/>
      <c r="X28" s="500"/>
      <c r="Y28" s="500"/>
      <c r="Z28" s="501"/>
    </row>
    <row r="29" spans="2:26" ht="47.25" customHeight="1" x14ac:dyDescent="0.15">
      <c r="B29" s="251"/>
      <c r="C29" s="56"/>
      <c r="D29" s="56"/>
      <c r="E29" s="103"/>
      <c r="F29" s="104"/>
      <c r="G29" s="56"/>
      <c r="H29" s="56"/>
      <c r="I29" s="56"/>
      <c r="J29" s="502" t="s">
        <v>429</v>
      </c>
      <c r="K29" s="502"/>
      <c r="L29" s="502"/>
      <c r="M29" s="502"/>
      <c r="N29" s="502"/>
      <c r="O29" s="502"/>
      <c r="P29" s="502"/>
      <c r="Q29" s="502" t="s">
        <v>430</v>
      </c>
      <c r="R29" s="502"/>
      <c r="S29" s="502"/>
      <c r="T29" s="502"/>
      <c r="U29" s="502"/>
      <c r="V29" s="502"/>
      <c r="W29" s="502"/>
      <c r="X29" s="502"/>
      <c r="Y29" s="502"/>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N2:O2"/>
    <mergeCell ref="P2:R2"/>
    <mergeCell ref="S2:U2"/>
    <mergeCell ref="V2:Z2"/>
    <mergeCell ref="S3:U3"/>
    <mergeCell ref="V3:V4"/>
    <mergeCell ref="X3:Z3"/>
    <mergeCell ref="C4:F4"/>
    <mergeCell ref="S4:U4"/>
    <mergeCell ref="X4:Z4"/>
    <mergeCell ref="C3:F3"/>
    <mergeCell ref="G3:G4"/>
    <mergeCell ref="H3:J4"/>
    <mergeCell ref="K3:K4"/>
    <mergeCell ref="L3:P4"/>
    <mergeCell ref="Q3:R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7"/>
  <dataValidations count="2">
    <dataValidation allowBlank="1" showInputMessage="1" showErrorMessage="1" prompt="緯度を小数点以下５桁まで入力する。" sqref="X3:Z3 X5:Z5" xr:uid="{5E994A11-B202-4043-93DA-948B3A775EF7}"/>
    <dataValidation allowBlank="1" showInputMessage="1" showErrorMessage="1" prompt="経度を小数点以下５桁まで入力する。" sqref="X4:Z4 X6:Z6" xr:uid="{5802956A-3FF1-4431-8FDD-A5E093F4AD95}"/>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F9A6465-FC14-410C-8C8A-F037E7A033DC}">
          <x14:formula1>
            <xm:f>'(参考)リスト'!$G$16:$G$19</xm:f>
          </x14:formula1>
          <xm:sqref>D7:E11</xm:sqref>
        </x14:dataValidation>
        <x14:dataValidation type="list" allowBlank="1" showInputMessage="1" showErrorMessage="1" xr:uid="{C22F371F-E924-4462-A870-DDFBFA851B01}">
          <x14:formula1>
            <xm:f>'(参考)リスト'!$E$6:$E$10</xm:f>
          </x14:formula1>
          <xm:sqref>U6</xm:sqref>
        </x14:dataValidation>
        <x14:dataValidation type="list" allowBlank="1" showInputMessage="1" showErrorMessage="1" xr:uid="{4AA83D2E-9C4B-4EDF-BD24-B1D1EB67D897}">
          <x14:formula1>
            <xm:f>'(参考)リスト'!$F$6:$F$7</xm:f>
          </x14:formula1>
          <xm:sqref>U5</xm:sqref>
        </x14:dataValidation>
        <x14:dataValidation type="list" allowBlank="1" showInputMessage="1" showErrorMessage="1" xr:uid="{18D6E11A-485D-43B0-87E0-2CF3AE62D457}">
          <x14:formula1>
            <xm:f>'(参考)リスト'!$D$6:$D$7</xm:f>
          </x14:formula1>
          <xm:sqref>R5:R6</xm:sqref>
        </x14:dataValidation>
        <x14:dataValidation type="list" allowBlank="1" showInputMessage="1" showErrorMessage="1" xr:uid="{B5EE0DA3-A4E4-43BB-8037-CABB826D5477}">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Y126"/>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4" width="3.25" style="1" customWidth="1"/>
    <col min="5" max="5" width="4.25" style="1" customWidth="1"/>
    <col min="6" max="6" width="6.625" style="1" customWidth="1"/>
    <col min="7" max="7" width="10.375" style="1" customWidth="1"/>
    <col min="8" max="8" width="9.625" style="1" customWidth="1"/>
    <col min="9" max="10" width="8.25" style="1" customWidth="1"/>
    <col min="11" max="11" width="3.75" style="1" customWidth="1"/>
    <col min="12" max="12" width="6" style="1" customWidth="1"/>
    <col min="13" max="14" width="15.375" style="1" customWidth="1"/>
    <col min="15" max="15" width="17.75" style="1" customWidth="1"/>
    <col min="16" max="17" width="9.625" style="1" customWidth="1"/>
    <col min="18" max="19" width="7.25" style="1" customWidth="1"/>
    <col min="20" max="20" width="4" style="1" customWidth="1"/>
    <col min="21" max="21" width="4.25" style="1" customWidth="1"/>
    <col min="22" max="22" width="6.375" style="1" customWidth="1"/>
    <col min="23" max="23" width="5" style="1" customWidth="1"/>
    <col min="24" max="24" width="8.25" style="1" customWidth="1"/>
    <col min="25" max="25" width="11.25" style="1" customWidth="1"/>
    <col min="26" max="16384" width="9" style="1"/>
  </cols>
  <sheetData>
    <row r="1" spans="2:25" ht="9.75" customHeight="1" x14ac:dyDescent="0.15"/>
    <row r="2" spans="2:25" ht="24.75" customHeight="1" x14ac:dyDescent="0.15">
      <c r="B2" s="571" t="s">
        <v>242</v>
      </c>
      <c r="C2" s="571"/>
      <c r="D2" s="571"/>
      <c r="E2" s="571"/>
      <c r="F2" s="466"/>
      <c r="G2" s="466"/>
      <c r="H2" s="466"/>
      <c r="I2" s="571"/>
      <c r="J2" s="571"/>
      <c r="K2" s="571"/>
      <c r="L2" s="571"/>
      <c r="M2" s="571"/>
      <c r="N2" s="571"/>
      <c r="O2" s="571"/>
      <c r="P2" s="571"/>
      <c r="Q2" s="571"/>
      <c r="R2" s="571"/>
      <c r="S2" s="571"/>
      <c r="T2" s="571"/>
      <c r="U2" s="571"/>
      <c r="V2" s="571"/>
      <c r="W2" s="571"/>
      <c r="X2" s="571"/>
    </row>
    <row r="3" spans="2:25" ht="20.100000000000001" customHeight="1" x14ac:dyDescent="0.15">
      <c r="B3" s="281" t="s">
        <v>17</v>
      </c>
      <c r="C3" s="285"/>
      <c r="D3" s="285"/>
      <c r="E3" s="285"/>
      <c r="F3" s="572" t="s">
        <v>586</v>
      </c>
      <c r="G3" s="573"/>
      <c r="H3" s="573"/>
      <c r="I3" s="265" t="s">
        <v>18</v>
      </c>
      <c r="J3" s="266"/>
      <c r="K3" s="371" t="s">
        <v>590</v>
      </c>
      <c r="L3" s="367"/>
      <c r="M3" s="367"/>
      <c r="N3" s="372"/>
      <c r="O3" s="347" t="s">
        <v>452</v>
      </c>
      <c r="P3" s="560" t="s">
        <v>596</v>
      </c>
      <c r="Q3" s="541"/>
      <c r="R3" s="541"/>
      <c r="S3" s="561"/>
      <c r="T3" s="493" t="s">
        <v>185</v>
      </c>
      <c r="U3" s="494"/>
      <c r="V3" s="494"/>
      <c r="W3" s="495"/>
      <c r="X3" s="473">
        <v>45840</v>
      </c>
      <c r="Y3" s="557"/>
    </row>
    <row r="4" spans="2:25" ht="20.100000000000001" customHeight="1" x14ac:dyDescent="0.15">
      <c r="B4" s="283" t="s">
        <v>0</v>
      </c>
      <c r="C4" s="319"/>
      <c r="D4" s="319"/>
      <c r="E4" s="319"/>
      <c r="F4" s="579" t="s">
        <v>588</v>
      </c>
      <c r="G4" s="580"/>
      <c r="H4" s="580"/>
      <c r="I4" s="577" t="s">
        <v>1</v>
      </c>
      <c r="J4" s="578"/>
      <c r="K4" s="371" t="s">
        <v>592</v>
      </c>
      <c r="L4" s="367"/>
      <c r="M4" s="367"/>
      <c r="N4" s="372"/>
      <c r="O4" s="360"/>
      <c r="P4" s="562" t="s">
        <v>597</v>
      </c>
      <c r="Q4" s="542"/>
      <c r="R4" s="542"/>
      <c r="S4" s="563"/>
      <c r="T4" s="554"/>
      <c r="U4" s="555"/>
      <c r="V4" s="555"/>
      <c r="W4" s="556"/>
      <c r="X4" s="558"/>
      <c r="Y4" s="559"/>
    </row>
    <row r="5" spans="2:25" ht="15" customHeight="1" x14ac:dyDescent="0.15">
      <c r="B5" s="250" t="s">
        <v>204</v>
      </c>
      <c r="C5" s="575" t="s">
        <v>29</v>
      </c>
      <c r="D5" s="576"/>
      <c r="E5" s="552" t="s">
        <v>173</v>
      </c>
      <c r="F5" s="552" t="s">
        <v>172</v>
      </c>
      <c r="G5" s="584" t="s">
        <v>171</v>
      </c>
      <c r="H5" s="585"/>
      <c r="I5" s="281" t="s">
        <v>170</v>
      </c>
      <c r="J5" s="285"/>
      <c r="K5" s="285"/>
      <c r="L5" s="285"/>
      <c r="M5" s="285"/>
      <c r="N5" s="282"/>
      <c r="O5" s="70" t="s">
        <v>370</v>
      </c>
      <c r="P5" s="520" t="s">
        <v>217</v>
      </c>
      <c r="Q5" s="590"/>
      <c r="R5" s="590"/>
      <c r="S5" s="591"/>
      <c r="T5" s="584" t="s">
        <v>169</v>
      </c>
      <c r="U5" s="588"/>
      <c r="V5" s="588"/>
      <c r="W5" s="588"/>
      <c r="X5" s="585"/>
      <c r="Y5" s="551" t="s">
        <v>168</v>
      </c>
    </row>
    <row r="6" spans="2:25" ht="15" customHeight="1" x14ac:dyDescent="0.15">
      <c r="B6" s="250"/>
      <c r="C6" s="575"/>
      <c r="D6" s="576"/>
      <c r="E6" s="552"/>
      <c r="F6" s="552"/>
      <c r="G6" s="586"/>
      <c r="H6" s="587"/>
      <c r="I6" s="283"/>
      <c r="J6" s="319"/>
      <c r="K6" s="319"/>
      <c r="L6" s="319"/>
      <c r="M6" s="319"/>
      <c r="N6" s="284"/>
      <c r="O6" s="198">
        <v>44034</v>
      </c>
      <c r="P6" s="521"/>
      <c r="Q6" s="592"/>
      <c r="R6" s="592"/>
      <c r="S6" s="593"/>
      <c r="T6" s="586"/>
      <c r="U6" s="589"/>
      <c r="V6" s="589"/>
      <c r="W6" s="589"/>
      <c r="X6" s="587"/>
      <c r="Y6" s="552"/>
    </row>
    <row r="7" spans="2:25" ht="16.149999999999999" customHeight="1" x14ac:dyDescent="0.15">
      <c r="B7" s="250"/>
      <c r="C7" s="575"/>
      <c r="D7" s="576"/>
      <c r="E7" s="552"/>
      <c r="F7" s="552"/>
      <c r="G7" s="482" t="s">
        <v>167</v>
      </c>
      <c r="H7" s="482" t="s">
        <v>166</v>
      </c>
      <c r="I7" s="470" t="s">
        <v>165</v>
      </c>
      <c r="J7" s="470" t="s">
        <v>31</v>
      </c>
      <c r="K7" s="564"/>
      <c r="L7" s="564"/>
      <c r="M7" s="567" t="s">
        <v>3</v>
      </c>
      <c r="N7" s="568" t="s">
        <v>445</v>
      </c>
      <c r="O7" s="470" t="s">
        <v>409</v>
      </c>
      <c r="P7" s="325" t="s">
        <v>225</v>
      </c>
      <c r="Q7" s="564"/>
      <c r="R7" s="482" t="s">
        <v>223</v>
      </c>
      <c r="S7" s="482" t="s">
        <v>224</v>
      </c>
      <c r="T7" s="565" t="s">
        <v>164</v>
      </c>
      <c r="U7" s="482" t="s">
        <v>218</v>
      </c>
      <c r="V7" s="564"/>
      <c r="W7" s="564"/>
      <c r="X7" s="564"/>
      <c r="Y7" s="552"/>
    </row>
    <row r="8" spans="2:25" ht="16.149999999999999" customHeight="1" x14ac:dyDescent="0.15">
      <c r="B8" s="250"/>
      <c r="C8" s="283"/>
      <c r="D8" s="284"/>
      <c r="E8" s="574"/>
      <c r="F8" s="574"/>
      <c r="G8" s="566"/>
      <c r="H8" s="566"/>
      <c r="I8" s="564"/>
      <c r="J8" s="564"/>
      <c r="K8" s="564"/>
      <c r="L8" s="564"/>
      <c r="M8" s="564"/>
      <c r="N8" s="564"/>
      <c r="O8" s="564"/>
      <c r="P8" s="27" t="s">
        <v>219</v>
      </c>
      <c r="Q8" s="27" t="s">
        <v>221</v>
      </c>
      <c r="R8" s="564"/>
      <c r="S8" s="564"/>
      <c r="T8" s="564"/>
      <c r="U8" s="564"/>
      <c r="V8" s="564"/>
      <c r="W8" s="564"/>
      <c r="X8" s="564"/>
      <c r="Y8" s="553"/>
    </row>
    <row r="9" spans="2:25" ht="15.75" customHeight="1" x14ac:dyDescent="0.15">
      <c r="B9" s="250"/>
      <c r="C9" s="546">
        <v>1</v>
      </c>
      <c r="D9" s="547"/>
      <c r="E9" s="180">
        <v>1</v>
      </c>
      <c r="F9" s="199">
        <v>6</v>
      </c>
      <c r="G9" s="178" t="s">
        <v>671</v>
      </c>
      <c r="H9" s="178" t="s">
        <v>672</v>
      </c>
      <c r="I9" s="178" t="s">
        <v>673</v>
      </c>
      <c r="J9" s="271" t="s">
        <v>673</v>
      </c>
      <c r="K9" s="548"/>
      <c r="L9" s="548"/>
      <c r="M9" s="200">
        <v>1.1499999999999999</v>
      </c>
      <c r="N9" s="200" t="s">
        <v>611</v>
      </c>
      <c r="O9" s="178" t="s">
        <v>259</v>
      </c>
      <c r="P9" s="178" t="s">
        <v>365</v>
      </c>
      <c r="Q9" s="178" t="s">
        <v>259</v>
      </c>
      <c r="R9" s="178" t="s">
        <v>674</v>
      </c>
      <c r="S9" s="178" t="s">
        <v>675</v>
      </c>
      <c r="T9" s="178" t="s">
        <v>676</v>
      </c>
      <c r="U9" s="549" t="s">
        <v>609</v>
      </c>
      <c r="V9" s="550"/>
      <c r="W9" s="550"/>
      <c r="X9" s="550"/>
      <c r="Y9" s="178" t="s">
        <v>365</v>
      </c>
    </row>
    <row r="10" spans="2:25" ht="15.95" customHeight="1" x14ac:dyDescent="0.15">
      <c r="B10" s="250"/>
      <c r="C10" s="546">
        <v>1</v>
      </c>
      <c r="D10" s="547"/>
      <c r="E10" s="180">
        <v>2</v>
      </c>
      <c r="F10" s="199">
        <v>3.5</v>
      </c>
      <c r="G10" s="178" t="s">
        <v>671</v>
      </c>
      <c r="H10" s="178" t="s">
        <v>677</v>
      </c>
      <c r="I10" s="178" t="s">
        <v>678</v>
      </c>
      <c r="J10" s="271" t="s">
        <v>679</v>
      </c>
      <c r="K10" s="548"/>
      <c r="L10" s="548"/>
      <c r="M10" s="200" t="s">
        <v>608</v>
      </c>
      <c r="N10" s="200">
        <v>0.19</v>
      </c>
      <c r="O10" s="178" t="s">
        <v>259</v>
      </c>
      <c r="P10" s="178" t="s">
        <v>365</v>
      </c>
      <c r="Q10" s="178" t="s">
        <v>257</v>
      </c>
      <c r="R10" s="178" t="s">
        <v>674</v>
      </c>
      <c r="S10" s="178" t="s">
        <v>674</v>
      </c>
      <c r="T10" s="178" t="s">
        <v>681</v>
      </c>
      <c r="U10" s="549" t="s">
        <v>615</v>
      </c>
      <c r="V10" s="550"/>
      <c r="W10" s="550"/>
      <c r="X10" s="550"/>
      <c r="Y10" s="178" t="s">
        <v>365</v>
      </c>
    </row>
    <row r="11" spans="2:25" ht="15.95" customHeight="1" x14ac:dyDescent="0.15">
      <c r="B11" s="250"/>
      <c r="C11" s="546">
        <v>1</v>
      </c>
      <c r="D11" s="547"/>
      <c r="E11" s="180">
        <v>3</v>
      </c>
      <c r="F11" s="199">
        <v>6</v>
      </c>
      <c r="G11" s="178" t="s">
        <v>671</v>
      </c>
      <c r="H11" s="178" t="s">
        <v>682</v>
      </c>
      <c r="I11" s="178" t="s">
        <v>673</v>
      </c>
      <c r="J11" s="271" t="s">
        <v>673</v>
      </c>
      <c r="K11" s="548"/>
      <c r="L11" s="548"/>
      <c r="M11" s="200">
        <v>1.35</v>
      </c>
      <c r="N11" s="200" t="s">
        <v>611</v>
      </c>
      <c r="O11" s="178" t="s">
        <v>259</v>
      </c>
      <c r="P11" s="178" t="s">
        <v>365</v>
      </c>
      <c r="Q11" s="178" t="s">
        <v>259</v>
      </c>
      <c r="R11" s="178" t="s">
        <v>674</v>
      </c>
      <c r="S11" s="178" t="s">
        <v>675</v>
      </c>
      <c r="T11" s="178" t="s">
        <v>676</v>
      </c>
      <c r="U11" s="549" t="s">
        <v>609</v>
      </c>
      <c r="V11" s="550"/>
      <c r="W11" s="550"/>
      <c r="X11" s="550"/>
      <c r="Y11" s="178" t="s">
        <v>365</v>
      </c>
    </row>
    <row r="12" spans="2:25" ht="15.95" customHeight="1" x14ac:dyDescent="0.15">
      <c r="B12" s="250"/>
      <c r="C12" s="546">
        <v>2</v>
      </c>
      <c r="D12" s="547"/>
      <c r="E12" s="180">
        <v>1</v>
      </c>
      <c r="F12" s="199">
        <v>9.4</v>
      </c>
      <c r="G12" s="178" t="s">
        <v>671</v>
      </c>
      <c r="H12" s="178" t="s">
        <v>683</v>
      </c>
      <c r="I12" s="178" t="s">
        <v>673</v>
      </c>
      <c r="J12" s="271" t="s">
        <v>673</v>
      </c>
      <c r="K12" s="548"/>
      <c r="L12" s="548"/>
      <c r="M12" s="200">
        <v>10.63</v>
      </c>
      <c r="N12" s="200" t="s">
        <v>611</v>
      </c>
      <c r="O12" s="178" t="s">
        <v>259</v>
      </c>
      <c r="P12" s="178" t="s">
        <v>365</v>
      </c>
      <c r="Q12" s="178" t="s">
        <v>259</v>
      </c>
      <c r="R12" s="178" t="s">
        <v>674</v>
      </c>
      <c r="S12" s="178" t="s">
        <v>675</v>
      </c>
      <c r="T12" s="178" t="s">
        <v>676</v>
      </c>
      <c r="U12" s="549" t="s">
        <v>609</v>
      </c>
      <c r="V12" s="550"/>
      <c r="W12" s="550"/>
      <c r="X12" s="550"/>
      <c r="Y12" s="178" t="s">
        <v>365</v>
      </c>
    </row>
    <row r="13" spans="2:25" ht="15.95" customHeight="1" x14ac:dyDescent="0.15">
      <c r="B13" s="250"/>
      <c r="C13" s="546">
        <v>2</v>
      </c>
      <c r="D13" s="547"/>
      <c r="E13" s="180">
        <v>2</v>
      </c>
      <c r="F13" s="199">
        <v>10.1</v>
      </c>
      <c r="G13" s="178" t="s">
        <v>671</v>
      </c>
      <c r="H13" s="178" t="s">
        <v>683</v>
      </c>
      <c r="I13" s="178" t="s">
        <v>673</v>
      </c>
      <c r="J13" s="271" t="s">
        <v>673</v>
      </c>
      <c r="K13" s="548"/>
      <c r="L13" s="548"/>
      <c r="M13" s="200">
        <v>3.95</v>
      </c>
      <c r="N13" s="200" t="s">
        <v>611</v>
      </c>
      <c r="O13" s="178" t="s">
        <v>259</v>
      </c>
      <c r="P13" s="178" t="s">
        <v>365</v>
      </c>
      <c r="Q13" s="202" t="s">
        <v>258</v>
      </c>
      <c r="R13" s="178" t="s">
        <v>674</v>
      </c>
      <c r="S13" s="178" t="s">
        <v>675</v>
      </c>
      <c r="T13" s="178" t="s">
        <v>676</v>
      </c>
      <c r="U13" s="549" t="s">
        <v>619</v>
      </c>
      <c r="V13" s="550"/>
      <c r="W13" s="550"/>
      <c r="X13" s="550"/>
      <c r="Y13" s="178" t="s">
        <v>365</v>
      </c>
    </row>
    <row r="14" spans="2:25" ht="15.95" customHeight="1" x14ac:dyDescent="0.15">
      <c r="B14" s="250"/>
      <c r="C14" s="546">
        <v>2</v>
      </c>
      <c r="D14" s="547"/>
      <c r="E14" s="180">
        <v>3</v>
      </c>
      <c r="F14" s="199">
        <v>11.8</v>
      </c>
      <c r="G14" s="178" t="s">
        <v>671</v>
      </c>
      <c r="H14" s="178" t="s">
        <v>684</v>
      </c>
      <c r="I14" s="178" t="s">
        <v>673</v>
      </c>
      <c r="J14" s="271" t="s">
        <v>673</v>
      </c>
      <c r="K14" s="548"/>
      <c r="L14" s="548"/>
      <c r="M14" s="200">
        <v>3.55</v>
      </c>
      <c r="N14" s="200" t="s">
        <v>611</v>
      </c>
      <c r="O14" s="178" t="s">
        <v>259</v>
      </c>
      <c r="P14" s="201" t="s">
        <v>365</v>
      </c>
      <c r="Q14" s="201" t="s">
        <v>259</v>
      </c>
      <c r="R14" s="178" t="s">
        <v>674</v>
      </c>
      <c r="S14" s="178" t="s">
        <v>675</v>
      </c>
      <c r="T14" s="178" t="s">
        <v>676</v>
      </c>
      <c r="U14" s="549" t="s">
        <v>609</v>
      </c>
      <c r="V14" s="550"/>
      <c r="W14" s="550"/>
      <c r="X14" s="550"/>
      <c r="Y14" s="178" t="s">
        <v>365</v>
      </c>
    </row>
    <row r="15" spans="2:25" ht="15.95" customHeight="1" x14ac:dyDescent="0.15">
      <c r="B15" s="250"/>
      <c r="C15" s="546">
        <v>2</v>
      </c>
      <c r="D15" s="547"/>
      <c r="E15" s="180">
        <v>4</v>
      </c>
      <c r="F15" s="199">
        <v>11.8</v>
      </c>
      <c r="G15" s="178" t="s">
        <v>671</v>
      </c>
      <c r="H15" s="178" t="s">
        <v>684</v>
      </c>
      <c r="I15" s="178" t="s">
        <v>678</v>
      </c>
      <c r="J15" s="271" t="s">
        <v>679</v>
      </c>
      <c r="K15" s="548"/>
      <c r="L15" s="548"/>
      <c r="M15" s="200" t="s">
        <v>608</v>
      </c>
      <c r="N15" s="200">
        <v>7.0000000000000007E-2</v>
      </c>
      <c r="O15" s="178" t="s">
        <v>258</v>
      </c>
      <c r="P15" s="201" t="s">
        <v>365</v>
      </c>
      <c r="Q15" s="201" t="s">
        <v>257</v>
      </c>
      <c r="R15" s="178" t="s">
        <v>674</v>
      </c>
      <c r="S15" s="178" t="s">
        <v>674</v>
      </c>
      <c r="T15" s="178" t="s">
        <v>681</v>
      </c>
      <c r="U15" s="549" t="s">
        <v>615</v>
      </c>
      <c r="V15" s="550"/>
      <c r="W15" s="550"/>
      <c r="X15" s="550"/>
      <c r="Y15" s="178" t="s">
        <v>365</v>
      </c>
    </row>
    <row r="16" spans="2:25" ht="15.95" customHeight="1" x14ac:dyDescent="0.15">
      <c r="B16" s="250"/>
      <c r="C16" s="546">
        <v>2</v>
      </c>
      <c r="D16" s="547"/>
      <c r="E16" s="180">
        <v>5</v>
      </c>
      <c r="F16" s="199">
        <v>11.8</v>
      </c>
      <c r="G16" s="178" t="s">
        <v>671</v>
      </c>
      <c r="H16" s="178" t="s">
        <v>682</v>
      </c>
      <c r="I16" s="178" t="s">
        <v>678</v>
      </c>
      <c r="J16" s="271" t="s">
        <v>679</v>
      </c>
      <c r="K16" s="548"/>
      <c r="L16" s="548"/>
      <c r="M16" s="200" t="s">
        <v>608</v>
      </c>
      <c r="N16" s="200">
        <v>0.05</v>
      </c>
      <c r="O16" s="178" t="s">
        <v>258</v>
      </c>
      <c r="P16" s="201" t="s">
        <v>365</v>
      </c>
      <c r="Q16" s="201" t="s">
        <v>257</v>
      </c>
      <c r="R16" s="178" t="s">
        <v>674</v>
      </c>
      <c r="S16" s="178" t="s">
        <v>674</v>
      </c>
      <c r="T16" s="178" t="s">
        <v>681</v>
      </c>
      <c r="U16" s="549" t="s">
        <v>615</v>
      </c>
      <c r="V16" s="550"/>
      <c r="W16" s="550"/>
      <c r="X16" s="550"/>
      <c r="Y16" s="178" t="s">
        <v>365</v>
      </c>
    </row>
    <row r="17" spans="2:25" ht="15.95" customHeight="1" x14ac:dyDescent="0.15">
      <c r="B17" s="250"/>
      <c r="C17" s="546">
        <v>2</v>
      </c>
      <c r="D17" s="547"/>
      <c r="E17" s="180">
        <v>6</v>
      </c>
      <c r="F17" s="199">
        <v>11.8</v>
      </c>
      <c r="G17" s="178" t="s">
        <v>671</v>
      </c>
      <c r="H17" s="178" t="s">
        <v>684</v>
      </c>
      <c r="I17" s="178" t="s">
        <v>673</v>
      </c>
      <c r="J17" s="288" t="s">
        <v>673</v>
      </c>
      <c r="K17" s="569"/>
      <c r="L17" s="570"/>
      <c r="M17" s="200">
        <v>0.4</v>
      </c>
      <c r="N17" s="200" t="s">
        <v>611</v>
      </c>
      <c r="O17" s="178" t="s">
        <v>259</v>
      </c>
      <c r="P17" s="201" t="s">
        <v>365</v>
      </c>
      <c r="Q17" s="201" t="s">
        <v>259</v>
      </c>
      <c r="R17" s="178" t="s">
        <v>674</v>
      </c>
      <c r="S17" s="178" t="s">
        <v>675</v>
      </c>
      <c r="T17" s="178" t="s">
        <v>676</v>
      </c>
      <c r="U17" s="549" t="s">
        <v>609</v>
      </c>
      <c r="V17" s="550"/>
      <c r="W17" s="550"/>
      <c r="X17" s="550"/>
      <c r="Y17" s="178" t="s">
        <v>365</v>
      </c>
    </row>
    <row r="18" spans="2:25" ht="15.95" customHeight="1" x14ac:dyDescent="0.15">
      <c r="B18" s="250"/>
      <c r="C18" s="546">
        <v>2</v>
      </c>
      <c r="D18" s="547"/>
      <c r="E18" s="180">
        <v>7</v>
      </c>
      <c r="F18" s="199">
        <v>10.8</v>
      </c>
      <c r="G18" s="178" t="s">
        <v>671</v>
      </c>
      <c r="H18" s="178" t="s">
        <v>685</v>
      </c>
      <c r="I18" s="178" t="s">
        <v>673</v>
      </c>
      <c r="J18" s="288" t="s">
        <v>673</v>
      </c>
      <c r="K18" s="569"/>
      <c r="L18" s="570"/>
      <c r="M18" s="200">
        <v>5.8</v>
      </c>
      <c r="N18" s="200" t="s">
        <v>611</v>
      </c>
      <c r="O18" s="201" t="s">
        <v>259</v>
      </c>
      <c r="P18" s="201" t="s">
        <v>365</v>
      </c>
      <c r="Q18" s="201" t="s">
        <v>259</v>
      </c>
      <c r="R18" s="178" t="s">
        <v>674</v>
      </c>
      <c r="S18" s="178" t="s">
        <v>675</v>
      </c>
      <c r="T18" s="178" t="s">
        <v>676</v>
      </c>
      <c r="U18" s="581" t="s">
        <v>609</v>
      </c>
      <c r="V18" s="582"/>
      <c r="W18" s="582"/>
      <c r="X18" s="583"/>
      <c r="Y18" s="178" t="s">
        <v>365</v>
      </c>
    </row>
    <row r="19" spans="2:25" ht="15.95" customHeight="1" x14ac:dyDescent="0.15">
      <c r="B19" s="250"/>
      <c r="C19" s="546">
        <v>3</v>
      </c>
      <c r="D19" s="547"/>
      <c r="E19" s="180">
        <v>1</v>
      </c>
      <c r="F19" s="199">
        <v>17.600000000000001</v>
      </c>
      <c r="G19" s="178" t="s">
        <v>671</v>
      </c>
      <c r="H19" s="178" t="s">
        <v>672</v>
      </c>
      <c r="I19" s="178" t="s">
        <v>678</v>
      </c>
      <c r="J19" s="288" t="s">
        <v>679</v>
      </c>
      <c r="K19" s="569"/>
      <c r="L19" s="570"/>
      <c r="M19" s="200" t="s">
        <v>608</v>
      </c>
      <c r="N19" s="200">
        <v>0.05</v>
      </c>
      <c r="O19" s="201" t="s">
        <v>258</v>
      </c>
      <c r="P19" s="201" t="s">
        <v>365</v>
      </c>
      <c r="Q19" s="201" t="s">
        <v>257</v>
      </c>
      <c r="R19" s="178" t="s">
        <v>674</v>
      </c>
      <c r="S19" s="178" t="s">
        <v>674</v>
      </c>
      <c r="T19" s="178" t="s">
        <v>681</v>
      </c>
      <c r="U19" s="581" t="s">
        <v>615</v>
      </c>
      <c r="V19" s="582"/>
      <c r="W19" s="582"/>
      <c r="X19" s="583"/>
      <c r="Y19" s="178" t="s">
        <v>365</v>
      </c>
    </row>
    <row r="20" spans="2:25" ht="15.95" customHeight="1" x14ac:dyDescent="0.15">
      <c r="B20" s="250"/>
      <c r="C20" s="546">
        <v>3</v>
      </c>
      <c r="D20" s="547"/>
      <c r="E20" s="180">
        <v>2</v>
      </c>
      <c r="F20" s="199">
        <v>12.3</v>
      </c>
      <c r="G20" s="178" t="s">
        <v>671</v>
      </c>
      <c r="H20" s="178" t="s">
        <v>683</v>
      </c>
      <c r="I20" s="178" t="s">
        <v>673</v>
      </c>
      <c r="J20" s="288" t="s">
        <v>673</v>
      </c>
      <c r="K20" s="569"/>
      <c r="L20" s="570"/>
      <c r="M20" s="200">
        <v>7</v>
      </c>
      <c r="N20" s="200" t="s">
        <v>611</v>
      </c>
      <c r="O20" s="201" t="s">
        <v>259</v>
      </c>
      <c r="P20" s="201" t="s">
        <v>365</v>
      </c>
      <c r="Q20" s="201" t="s">
        <v>259</v>
      </c>
      <c r="R20" s="178" t="s">
        <v>674</v>
      </c>
      <c r="S20" s="178" t="s">
        <v>675</v>
      </c>
      <c r="T20" s="178" t="s">
        <v>676</v>
      </c>
      <c r="U20" s="549" t="s">
        <v>609</v>
      </c>
      <c r="V20" s="550"/>
      <c r="W20" s="550"/>
      <c r="X20" s="550"/>
      <c r="Y20" s="178" t="s">
        <v>365</v>
      </c>
    </row>
    <row r="21" spans="2:25" ht="15.95" customHeight="1" x14ac:dyDescent="0.15">
      <c r="B21" s="250"/>
      <c r="C21" s="546">
        <v>3</v>
      </c>
      <c r="D21" s="547"/>
      <c r="E21" s="180">
        <v>3</v>
      </c>
      <c r="F21" s="199">
        <v>17.600000000000001</v>
      </c>
      <c r="G21" s="178" t="s">
        <v>671</v>
      </c>
      <c r="H21" s="178" t="s">
        <v>682</v>
      </c>
      <c r="I21" s="178" t="s">
        <v>673</v>
      </c>
      <c r="J21" s="271" t="s">
        <v>673</v>
      </c>
      <c r="K21" s="548"/>
      <c r="L21" s="548"/>
      <c r="M21" s="200">
        <v>3</v>
      </c>
      <c r="N21" s="200" t="s">
        <v>611</v>
      </c>
      <c r="O21" s="201" t="s">
        <v>259</v>
      </c>
      <c r="P21" s="201" t="s">
        <v>365</v>
      </c>
      <c r="Q21" s="201" t="s">
        <v>259</v>
      </c>
      <c r="R21" s="178" t="s">
        <v>674</v>
      </c>
      <c r="S21" s="178" t="s">
        <v>675</v>
      </c>
      <c r="T21" s="178" t="s">
        <v>676</v>
      </c>
      <c r="U21" s="549" t="s">
        <v>609</v>
      </c>
      <c r="V21" s="550"/>
      <c r="W21" s="550"/>
      <c r="X21" s="550"/>
      <c r="Y21" s="178" t="s">
        <v>365</v>
      </c>
    </row>
    <row r="22" spans="2:25" ht="15.95" customHeight="1" x14ac:dyDescent="0.15">
      <c r="B22" s="250"/>
      <c r="C22" s="546">
        <v>3</v>
      </c>
      <c r="D22" s="547"/>
      <c r="E22" s="180">
        <v>4</v>
      </c>
      <c r="F22" s="199">
        <v>14.6</v>
      </c>
      <c r="G22" s="178" t="s">
        <v>671</v>
      </c>
      <c r="H22" s="178" t="s">
        <v>686</v>
      </c>
      <c r="I22" s="178" t="s">
        <v>673</v>
      </c>
      <c r="J22" s="271" t="s">
        <v>673</v>
      </c>
      <c r="K22" s="548"/>
      <c r="L22" s="548"/>
      <c r="M22" s="200">
        <v>3.28</v>
      </c>
      <c r="N22" s="200" t="s">
        <v>611</v>
      </c>
      <c r="O22" s="178" t="s">
        <v>259</v>
      </c>
      <c r="P22" s="178" t="s">
        <v>365</v>
      </c>
      <c r="Q22" s="178" t="s">
        <v>259</v>
      </c>
      <c r="R22" s="178" t="s">
        <v>674</v>
      </c>
      <c r="S22" s="178" t="s">
        <v>675</v>
      </c>
      <c r="T22" s="178" t="s">
        <v>676</v>
      </c>
      <c r="U22" s="549" t="s">
        <v>609</v>
      </c>
      <c r="V22" s="550"/>
      <c r="W22" s="550"/>
      <c r="X22" s="550"/>
      <c r="Y22" s="178" t="s">
        <v>365</v>
      </c>
    </row>
    <row r="23" spans="2:25" ht="15.95" customHeight="1" x14ac:dyDescent="0.15">
      <c r="B23" s="250"/>
      <c r="C23" s="546">
        <v>3</v>
      </c>
      <c r="D23" s="547"/>
      <c r="E23" s="180">
        <v>5</v>
      </c>
      <c r="F23" s="199">
        <v>12.1</v>
      </c>
      <c r="G23" s="178" t="s">
        <v>671</v>
      </c>
      <c r="H23" s="178" t="s">
        <v>683</v>
      </c>
      <c r="I23" s="178" t="s">
        <v>678</v>
      </c>
      <c r="J23" s="271" t="s">
        <v>679</v>
      </c>
      <c r="K23" s="548"/>
      <c r="L23" s="548"/>
      <c r="M23" s="200" t="s">
        <v>608</v>
      </c>
      <c r="N23" s="200">
        <v>0.13</v>
      </c>
      <c r="O23" s="178" t="s">
        <v>258</v>
      </c>
      <c r="P23" s="178" t="s">
        <v>365</v>
      </c>
      <c r="Q23" s="178" t="s">
        <v>257</v>
      </c>
      <c r="R23" s="178" t="s">
        <v>674</v>
      </c>
      <c r="S23" s="178" t="s">
        <v>674</v>
      </c>
      <c r="T23" s="178" t="s">
        <v>681</v>
      </c>
      <c r="U23" s="549" t="s">
        <v>615</v>
      </c>
      <c r="V23" s="550"/>
      <c r="W23" s="550"/>
      <c r="X23" s="550"/>
      <c r="Y23" s="178" t="s">
        <v>365</v>
      </c>
    </row>
    <row r="24" spans="2:25" ht="15.95" customHeight="1" x14ac:dyDescent="0.15">
      <c r="B24" s="250"/>
      <c r="C24" s="546">
        <v>3</v>
      </c>
      <c r="D24" s="547"/>
      <c r="E24" s="180">
        <v>6</v>
      </c>
      <c r="F24" s="199">
        <v>14.4</v>
      </c>
      <c r="G24" s="178" t="s">
        <v>671</v>
      </c>
      <c r="H24" s="178" t="s">
        <v>685</v>
      </c>
      <c r="I24" s="178" t="s">
        <v>673</v>
      </c>
      <c r="J24" s="271" t="s">
        <v>673</v>
      </c>
      <c r="K24" s="548"/>
      <c r="L24" s="548"/>
      <c r="M24" s="200">
        <v>13.5</v>
      </c>
      <c r="N24" s="200" t="s">
        <v>611</v>
      </c>
      <c r="O24" s="178" t="s">
        <v>259</v>
      </c>
      <c r="P24" s="178" t="s">
        <v>365</v>
      </c>
      <c r="Q24" s="178" t="s">
        <v>259</v>
      </c>
      <c r="R24" s="178" t="s">
        <v>674</v>
      </c>
      <c r="S24" s="178" t="s">
        <v>675</v>
      </c>
      <c r="T24" s="178" t="s">
        <v>676</v>
      </c>
      <c r="U24" s="549" t="s">
        <v>609</v>
      </c>
      <c r="V24" s="550"/>
      <c r="W24" s="550"/>
      <c r="X24" s="550"/>
      <c r="Y24" s="178" t="s">
        <v>365</v>
      </c>
    </row>
    <row r="25" spans="2:25" ht="15.95" customHeight="1" x14ac:dyDescent="0.15">
      <c r="B25" s="250"/>
      <c r="C25" s="546">
        <v>3</v>
      </c>
      <c r="D25" s="547"/>
      <c r="E25" s="180">
        <v>7</v>
      </c>
      <c r="F25" s="199">
        <v>11.9</v>
      </c>
      <c r="G25" s="178" t="s">
        <v>671</v>
      </c>
      <c r="H25" s="178" t="s">
        <v>685</v>
      </c>
      <c r="I25" s="178" t="s">
        <v>673</v>
      </c>
      <c r="J25" s="271" t="s">
        <v>673</v>
      </c>
      <c r="K25" s="548"/>
      <c r="L25" s="548"/>
      <c r="M25" s="200">
        <v>18.72</v>
      </c>
      <c r="N25" s="200" t="s">
        <v>611</v>
      </c>
      <c r="O25" s="178" t="s">
        <v>259</v>
      </c>
      <c r="P25" s="178" t="s">
        <v>365</v>
      </c>
      <c r="Q25" s="178" t="s">
        <v>259</v>
      </c>
      <c r="R25" s="178" t="s">
        <v>674</v>
      </c>
      <c r="S25" s="178" t="s">
        <v>675</v>
      </c>
      <c r="T25" s="178" t="s">
        <v>676</v>
      </c>
      <c r="U25" s="549" t="s">
        <v>609</v>
      </c>
      <c r="V25" s="550"/>
      <c r="W25" s="550"/>
      <c r="X25" s="550"/>
      <c r="Y25" s="178" t="s">
        <v>365</v>
      </c>
    </row>
    <row r="26" spans="2:25" ht="15.95" customHeight="1" x14ac:dyDescent="0.15">
      <c r="B26" s="250"/>
      <c r="C26" s="546">
        <v>3</v>
      </c>
      <c r="D26" s="547"/>
      <c r="E26" s="180">
        <v>8</v>
      </c>
      <c r="F26" s="199">
        <v>17.600000000000001</v>
      </c>
      <c r="G26" s="178" t="s">
        <v>671</v>
      </c>
      <c r="H26" s="178" t="s">
        <v>672</v>
      </c>
      <c r="I26" s="178" t="s">
        <v>678</v>
      </c>
      <c r="J26" s="271" t="s">
        <v>679</v>
      </c>
      <c r="K26" s="548"/>
      <c r="L26" s="548"/>
      <c r="M26" s="200" t="s">
        <v>608</v>
      </c>
      <c r="N26" s="200">
        <v>0.24</v>
      </c>
      <c r="O26" s="178" t="s">
        <v>258</v>
      </c>
      <c r="P26" s="178" t="s">
        <v>365</v>
      </c>
      <c r="Q26" s="178" t="s">
        <v>257</v>
      </c>
      <c r="R26" s="178" t="s">
        <v>674</v>
      </c>
      <c r="S26" s="178" t="s">
        <v>674</v>
      </c>
      <c r="T26" s="178" t="s">
        <v>681</v>
      </c>
      <c r="U26" s="549" t="s">
        <v>615</v>
      </c>
      <c r="V26" s="550"/>
      <c r="W26" s="550"/>
      <c r="X26" s="550"/>
      <c r="Y26" s="178" t="s">
        <v>365</v>
      </c>
    </row>
    <row r="27" spans="2:25" ht="15.95" customHeight="1" x14ac:dyDescent="0.15">
      <c r="B27" s="250"/>
      <c r="C27" s="546">
        <v>3</v>
      </c>
      <c r="D27" s="547"/>
      <c r="E27" s="180">
        <v>9</v>
      </c>
      <c r="F27" s="199">
        <v>11.9</v>
      </c>
      <c r="G27" s="178" t="s">
        <v>671</v>
      </c>
      <c r="H27" s="178" t="s">
        <v>687</v>
      </c>
      <c r="I27" s="178" t="s">
        <v>678</v>
      </c>
      <c r="J27" s="271" t="s">
        <v>679</v>
      </c>
      <c r="K27" s="548"/>
      <c r="L27" s="548"/>
      <c r="M27" s="200" t="s">
        <v>608</v>
      </c>
      <c r="N27" s="200">
        <v>0.6</v>
      </c>
      <c r="O27" s="178" t="s">
        <v>259</v>
      </c>
      <c r="P27" s="178" t="s">
        <v>365</v>
      </c>
      <c r="Q27" s="178" t="s">
        <v>257</v>
      </c>
      <c r="R27" s="178" t="s">
        <v>674</v>
      </c>
      <c r="S27" s="178" t="s">
        <v>674</v>
      </c>
      <c r="T27" s="178" t="s">
        <v>681</v>
      </c>
      <c r="U27" s="549" t="s">
        <v>615</v>
      </c>
      <c r="V27" s="550"/>
      <c r="W27" s="550"/>
      <c r="X27" s="550"/>
      <c r="Y27" s="178" t="s">
        <v>365</v>
      </c>
    </row>
    <row r="28" spans="2:25" ht="15.95" customHeight="1" x14ac:dyDescent="0.15">
      <c r="B28" s="250"/>
      <c r="C28" s="546">
        <v>3</v>
      </c>
      <c r="D28" s="547"/>
      <c r="E28" s="180">
        <v>10</v>
      </c>
      <c r="F28" s="199">
        <v>17.600000000000001</v>
      </c>
      <c r="G28" s="178" t="s">
        <v>671</v>
      </c>
      <c r="H28" s="178" t="s">
        <v>672</v>
      </c>
      <c r="I28" s="178" t="s">
        <v>673</v>
      </c>
      <c r="J28" s="271" t="s">
        <v>673</v>
      </c>
      <c r="K28" s="548"/>
      <c r="L28" s="548"/>
      <c r="M28" s="200">
        <v>2.65</v>
      </c>
      <c r="N28" s="200" t="s">
        <v>608</v>
      </c>
      <c r="O28" s="178" t="s">
        <v>365</v>
      </c>
      <c r="P28" s="178" t="s">
        <v>365</v>
      </c>
      <c r="Q28" s="178" t="s">
        <v>259</v>
      </c>
      <c r="R28" s="178" t="s">
        <v>674</v>
      </c>
      <c r="S28" s="178" t="s">
        <v>675</v>
      </c>
      <c r="T28" s="178" t="s">
        <v>676</v>
      </c>
      <c r="U28" s="549" t="s">
        <v>609</v>
      </c>
      <c r="V28" s="550"/>
      <c r="W28" s="550"/>
      <c r="X28" s="550"/>
      <c r="Y28" s="178" t="s">
        <v>365</v>
      </c>
    </row>
    <row r="29" spans="2:25" ht="15.95" customHeight="1" x14ac:dyDescent="0.15">
      <c r="B29" s="250"/>
      <c r="C29" s="546">
        <v>3</v>
      </c>
      <c r="D29" s="547"/>
      <c r="E29" s="180">
        <v>11</v>
      </c>
      <c r="F29" s="199">
        <v>13.1</v>
      </c>
      <c r="G29" s="178" t="s">
        <v>671</v>
      </c>
      <c r="H29" s="178" t="s">
        <v>685</v>
      </c>
      <c r="I29" s="178" t="s">
        <v>673</v>
      </c>
      <c r="J29" s="271" t="s">
        <v>688</v>
      </c>
      <c r="K29" s="548"/>
      <c r="L29" s="548"/>
      <c r="M29" s="200">
        <v>0.15</v>
      </c>
      <c r="N29" s="200" t="s">
        <v>608</v>
      </c>
      <c r="O29" s="178" t="s">
        <v>365</v>
      </c>
      <c r="P29" s="178" t="s">
        <v>365</v>
      </c>
      <c r="Q29" s="202" t="s">
        <v>258</v>
      </c>
      <c r="R29" s="178" t="s">
        <v>674</v>
      </c>
      <c r="S29" s="178" t="s">
        <v>675</v>
      </c>
      <c r="T29" s="178" t="s">
        <v>676</v>
      </c>
      <c r="U29" s="549" t="s">
        <v>619</v>
      </c>
      <c r="V29" s="550"/>
      <c r="W29" s="550"/>
      <c r="X29" s="550"/>
      <c r="Y29" s="178" t="s">
        <v>365</v>
      </c>
    </row>
    <row r="30" spans="2:25" ht="15.95" customHeight="1" x14ac:dyDescent="0.15">
      <c r="B30" s="250"/>
      <c r="C30" s="546">
        <v>4</v>
      </c>
      <c r="D30" s="547"/>
      <c r="E30" s="180">
        <v>1</v>
      </c>
      <c r="F30" s="199">
        <v>23.4</v>
      </c>
      <c r="G30" s="178" t="s">
        <v>671</v>
      </c>
      <c r="H30" s="178" t="s">
        <v>684</v>
      </c>
      <c r="I30" s="178" t="s">
        <v>673</v>
      </c>
      <c r="J30" s="271" t="s">
        <v>673</v>
      </c>
      <c r="K30" s="548"/>
      <c r="L30" s="548"/>
      <c r="M30" s="200">
        <v>3.75</v>
      </c>
      <c r="N30" s="200" t="s">
        <v>611</v>
      </c>
      <c r="O30" s="178" t="s">
        <v>259</v>
      </c>
      <c r="P30" s="178" t="s">
        <v>365</v>
      </c>
      <c r="Q30" s="178" t="s">
        <v>259</v>
      </c>
      <c r="R30" s="178" t="s">
        <v>674</v>
      </c>
      <c r="S30" s="178" t="s">
        <v>675</v>
      </c>
      <c r="T30" s="178" t="s">
        <v>676</v>
      </c>
      <c r="U30" s="549" t="s">
        <v>609</v>
      </c>
      <c r="V30" s="550"/>
      <c r="W30" s="550"/>
      <c r="X30" s="550"/>
      <c r="Y30" s="178" t="s">
        <v>365</v>
      </c>
    </row>
    <row r="31" spans="2:25" ht="15.95" customHeight="1" x14ac:dyDescent="0.15">
      <c r="B31" s="250"/>
      <c r="C31" s="546">
        <v>4</v>
      </c>
      <c r="D31" s="547"/>
      <c r="E31" s="180">
        <v>2</v>
      </c>
      <c r="F31" s="199">
        <v>23.4</v>
      </c>
      <c r="G31" s="178" t="s">
        <v>671</v>
      </c>
      <c r="H31" s="178" t="s">
        <v>672</v>
      </c>
      <c r="I31" s="178" t="s">
        <v>678</v>
      </c>
      <c r="J31" s="271" t="s">
        <v>679</v>
      </c>
      <c r="K31" s="548"/>
      <c r="L31" s="548"/>
      <c r="M31" s="200">
        <v>0.05</v>
      </c>
      <c r="N31" s="200">
        <v>0.05</v>
      </c>
      <c r="O31" s="178" t="s">
        <v>259</v>
      </c>
      <c r="P31" s="178" t="s">
        <v>259</v>
      </c>
      <c r="Q31" s="178" t="s">
        <v>257</v>
      </c>
      <c r="R31" s="178" t="s">
        <v>674</v>
      </c>
      <c r="S31" s="178" t="s">
        <v>674</v>
      </c>
      <c r="T31" s="178" t="s">
        <v>681</v>
      </c>
      <c r="U31" s="549" t="s">
        <v>365</v>
      </c>
      <c r="V31" s="550"/>
      <c r="W31" s="550"/>
      <c r="X31" s="550"/>
      <c r="Y31" s="178" t="s">
        <v>624</v>
      </c>
    </row>
    <row r="32" spans="2:25" ht="15.95" customHeight="1" x14ac:dyDescent="0.15">
      <c r="B32" s="250"/>
      <c r="C32" s="546">
        <v>4</v>
      </c>
      <c r="D32" s="547"/>
      <c r="E32" s="180">
        <v>3</v>
      </c>
      <c r="F32" s="199">
        <v>23.4</v>
      </c>
      <c r="G32" s="178" t="s">
        <v>671</v>
      </c>
      <c r="H32" s="178" t="s">
        <v>672</v>
      </c>
      <c r="I32" s="178" t="s">
        <v>678</v>
      </c>
      <c r="J32" s="271" t="s">
        <v>679</v>
      </c>
      <c r="K32" s="548"/>
      <c r="L32" s="548"/>
      <c r="M32" s="200" t="s">
        <v>608</v>
      </c>
      <c r="N32" s="200">
        <v>0.12</v>
      </c>
      <c r="O32" s="178" t="s">
        <v>259</v>
      </c>
      <c r="P32" s="178" t="s">
        <v>365</v>
      </c>
      <c r="Q32" s="178" t="s">
        <v>257</v>
      </c>
      <c r="R32" s="178" t="s">
        <v>674</v>
      </c>
      <c r="S32" s="178" t="s">
        <v>674</v>
      </c>
      <c r="T32" s="178" t="s">
        <v>681</v>
      </c>
      <c r="U32" s="549" t="s">
        <v>615</v>
      </c>
      <c r="V32" s="550"/>
      <c r="W32" s="550"/>
      <c r="X32" s="550"/>
      <c r="Y32" s="178" t="s">
        <v>365</v>
      </c>
    </row>
    <row r="33" spans="2:25" ht="15.95" customHeight="1" x14ac:dyDescent="0.15">
      <c r="B33" s="250"/>
      <c r="C33" s="546">
        <v>4</v>
      </c>
      <c r="D33" s="547"/>
      <c r="E33" s="180">
        <v>4</v>
      </c>
      <c r="F33" s="199">
        <v>18.600000000000001</v>
      </c>
      <c r="G33" s="178" t="s">
        <v>671</v>
      </c>
      <c r="H33" s="178" t="s">
        <v>683</v>
      </c>
      <c r="I33" s="178" t="s">
        <v>678</v>
      </c>
      <c r="J33" s="271" t="s">
        <v>679</v>
      </c>
      <c r="K33" s="548"/>
      <c r="L33" s="548"/>
      <c r="M33" s="200">
        <v>0.99</v>
      </c>
      <c r="N33" s="200">
        <v>0.99</v>
      </c>
      <c r="O33" s="178" t="s">
        <v>259</v>
      </c>
      <c r="P33" s="178" t="s">
        <v>365</v>
      </c>
      <c r="Q33" s="178" t="s">
        <v>259</v>
      </c>
      <c r="R33" s="178" t="s">
        <v>674</v>
      </c>
      <c r="S33" s="178" t="s">
        <v>675</v>
      </c>
      <c r="T33" s="178" t="s">
        <v>676</v>
      </c>
      <c r="U33" s="549" t="s">
        <v>609</v>
      </c>
      <c r="V33" s="550"/>
      <c r="W33" s="550"/>
      <c r="X33" s="550"/>
      <c r="Y33" s="178" t="s">
        <v>365</v>
      </c>
    </row>
    <row r="34" spans="2:25" ht="15.95" customHeight="1" x14ac:dyDescent="0.15">
      <c r="B34" s="250"/>
      <c r="C34" s="546">
        <v>4</v>
      </c>
      <c r="D34" s="547"/>
      <c r="E34" s="180">
        <v>5</v>
      </c>
      <c r="F34" s="199">
        <v>17.899999999999999</v>
      </c>
      <c r="G34" s="178" t="s">
        <v>671</v>
      </c>
      <c r="H34" s="178" t="s">
        <v>686</v>
      </c>
      <c r="I34" s="178" t="s">
        <v>673</v>
      </c>
      <c r="J34" s="271" t="s">
        <v>673</v>
      </c>
      <c r="K34" s="548"/>
      <c r="L34" s="548"/>
      <c r="M34" s="200">
        <v>6.5</v>
      </c>
      <c r="N34" s="200" t="s">
        <v>611</v>
      </c>
      <c r="O34" s="178" t="s">
        <v>259</v>
      </c>
      <c r="P34" s="178" t="s">
        <v>365</v>
      </c>
      <c r="Q34" s="178" t="s">
        <v>259</v>
      </c>
      <c r="R34" s="178" t="s">
        <v>674</v>
      </c>
      <c r="S34" s="178" t="s">
        <v>675</v>
      </c>
      <c r="T34" s="178" t="s">
        <v>676</v>
      </c>
      <c r="U34" s="549" t="s">
        <v>609</v>
      </c>
      <c r="V34" s="550"/>
      <c r="W34" s="550"/>
      <c r="X34" s="550"/>
      <c r="Y34" s="178" t="s">
        <v>365</v>
      </c>
    </row>
    <row r="35" spans="2:25" ht="15.95" customHeight="1" x14ac:dyDescent="0.15">
      <c r="B35" s="250"/>
      <c r="C35" s="546">
        <v>4</v>
      </c>
      <c r="D35" s="547"/>
      <c r="E35" s="180">
        <v>6</v>
      </c>
      <c r="F35" s="199">
        <v>23.4</v>
      </c>
      <c r="G35" s="178" t="s">
        <v>671</v>
      </c>
      <c r="H35" s="178" t="s">
        <v>684</v>
      </c>
      <c r="I35" s="178" t="s">
        <v>678</v>
      </c>
      <c r="J35" s="271" t="s">
        <v>679</v>
      </c>
      <c r="K35" s="548"/>
      <c r="L35" s="548"/>
      <c r="M35" s="200" t="s">
        <v>608</v>
      </c>
      <c r="N35" s="200">
        <v>0.11</v>
      </c>
      <c r="O35" s="178" t="s">
        <v>258</v>
      </c>
      <c r="P35" s="178" t="s">
        <v>365</v>
      </c>
      <c r="Q35" s="178" t="s">
        <v>257</v>
      </c>
      <c r="R35" s="178" t="s">
        <v>674</v>
      </c>
      <c r="S35" s="178" t="s">
        <v>674</v>
      </c>
      <c r="T35" s="178" t="s">
        <v>681</v>
      </c>
      <c r="U35" s="549" t="s">
        <v>615</v>
      </c>
      <c r="V35" s="550"/>
      <c r="W35" s="550"/>
      <c r="X35" s="550"/>
      <c r="Y35" s="178" t="s">
        <v>365</v>
      </c>
    </row>
    <row r="36" spans="2:25" ht="15.95" customHeight="1" x14ac:dyDescent="0.15">
      <c r="B36" s="250"/>
      <c r="C36" s="546">
        <v>4</v>
      </c>
      <c r="D36" s="547"/>
      <c r="E36" s="180">
        <v>7</v>
      </c>
      <c r="F36" s="199">
        <v>19.7</v>
      </c>
      <c r="G36" s="178" t="s">
        <v>671</v>
      </c>
      <c r="H36" s="178" t="s">
        <v>687</v>
      </c>
      <c r="I36" s="178" t="s">
        <v>678</v>
      </c>
      <c r="J36" s="271" t="s">
        <v>679</v>
      </c>
      <c r="K36" s="548"/>
      <c r="L36" s="548"/>
      <c r="M36" s="200" t="s">
        <v>608</v>
      </c>
      <c r="N36" s="200">
        <v>0.14000000000000001</v>
      </c>
      <c r="O36" s="178" t="s">
        <v>259</v>
      </c>
      <c r="P36" s="178" t="s">
        <v>365</v>
      </c>
      <c r="Q36" s="178" t="s">
        <v>257</v>
      </c>
      <c r="R36" s="178" t="s">
        <v>674</v>
      </c>
      <c r="S36" s="178" t="s">
        <v>674</v>
      </c>
      <c r="T36" s="178" t="s">
        <v>681</v>
      </c>
      <c r="U36" s="549" t="s">
        <v>615</v>
      </c>
      <c r="V36" s="550"/>
      <c r="W36" s="550"/>
      <c r="X36" s="550"/>
      <c r="Y36" s="178" t="s">
        <v>365</v>
      </c>
    </row>
    <row r="37" spans="2:25" ht="15.95" customHeight="1" x14ac:dyDescent="0.15">
      <c r="B37" s="250"/>
      <c r="C37" s="546">
        <v>4</v>
      </c>
      <c r="D37" s="547"/>
      <c r="E37" s="180">
        <v>8</v>
      </c>
      <c r="F37" s="199">
        <v>20.3</v>
      </c>
      <c r="G37" s="178" t="s">
        <v>671</v>
      </c>
      <c r="H37" s="178" t="s">
        <v>687</v>
      </c>
      <c r="I37" s="178" t="s">
        <v>678</v>
      </c>
      <c r="J37" s="271" t="s">
        <v>679</v>
      </c>
      <c r="K37" s="548"/>
      <c r="L37" s="548"/>
      <c r="M37" s="200" t="s">
        <v>608</v>
      </c>
      <c r="N37" s="200">
        <v>0.3</v>
      </c>
      <c r="O37" s="178" t="s">
        <v>259</v>
      </c>
      <c r="P37" s="178" t="s">
        <v>365</v>
      </c>
      <c r="Q37" s="178" t="s">
        <v>257</v>
      </c>
      <c r="R37" s="178" t="s">
        <v>674</v>
      </c>
      <c r="S37" s="178" t="s">
        <v>674</v>
      </c>
      <c r="T37" s="178" t="s">
        <v>681</v>
      </c>
      <c r="U37" s="549" t="s">
        <v>615</v>
      </c>
      <c r="V37" s="550"/>
      <c r="W37" s="550"/>
      <c r="X37" s="550"/>
      <c r="Y37" s="178" t="s">
        <v>365</v>
      </c>
    </row>
    <row r="38" spans="2:25" ht="15.95" customHeight="1" x14ac:dyDescent="0.15">
      <c r="B38" s="250"/>
      <c r="C38" s="546">
        <v>4</v>
      </c>
      <c r="D38" s="547"/>
      <c r="E38" s="180">
        <v>9</v>
      </c>
      <c r="F38" s="199">
        <v>23.4</v>
      </c>
      <c r="G38" s="178" t="s">
        <v>671</v>
      </c>
      <c r="H38" s="178" t="s">
        <v>682</v>
      </c>
      <c r="I38" s="178" t="s">
        <v>678</v>
      </c>
      <c r="J38" s="271" t="s">
        <v>679</v>
      </c>
      <c r="K38" s="548"/>
      <c r="L38" s="548"/>
      <c r="M38" s="200" t="s">
        <v>608</v>
      </c>
      <c r="N38" s="200">
        <v>0.48</v>
      </c>
      <c r="O38" s="178" t="s">
        <v>259</v>
      </c>
      <c r="P38" s="178" t="s">
        <v>365</v>
      </c>
      <c r="Q38" s="178" t="s">
        <v>257</v>
      </c>
      <c r="R38" s="178" t="s">
        <v>674</v>
      </c>
      <c r="S38" s="178" t="s">
        <v>674</v>
      </c>
      <c r="T38" s="178" t="s">
        <v>681</v>
      </c>
      <c r="U38" s="549" t="s">
        <v>615</v>
      </c>
      <c r="V38" s="550"/>
      <c r="W38" s="550"/>
      <c r="X38" s="550"/>
      <c r="Y38" s="178" t="s">
        <v>365</v>
      </c>
    </row>
    <row r="39" spans="2:25" ht="15.95" customHeight="1" x14ac:dyDescent="0.15">
      <c r="B39" s="250"/>
      <c r="C39" s="546">
        <v>4</v>
      </c>
      <c r="D39" s="547"/>
      <c r="E39" s="180">
        <v>10</v>
      </c>
      <c r="F39" s="199">
        <v>23.4</v>
      </c>
      <c r="G39" s="178" t="s">
        <v>671</v>
      </c>
      <c r="H39" s="178" t="s">
        <v>672</v>
      </c>
      <c r="I39" s="178" t="s">
        <v>673</v>
      </c>
      <c r="J39" s="271" t="s">
        <v>688</v>
      </c>
      <c r="K39" s="548"/>
      <c r="L39" s="548"/>
      <c r="M39" s="200">
        <v>0.11</v>
      </c>
      <c r="N39" s="200" t="s">
        <v>608</v>
      </c>
      <c r="O39" s="178" t="s">
        <v>365</v>
      </c>
      <c r="P39" s="178" t="s">
        <v>365</v>
      </c>
      <c r="Q39" s="178" t="s">
        <v>259</v>
      </c>
      <c r="R39" s="178" t="s">
        <v>674</v>
      </c>
      <c r="S39" s="178" t="s">
        <v>675</v>
      </c>
      <c r="T39" s="178" t="s">
        <v>676</v>
      </c>
      <c r="U39" s="549" t="s">
        <v>609</v>
      </c>
      <c r="V39" s="550"/>
      <c r="W39" s="550"/>
      <c r="X39" s="550"/>
      <c r="Y39" s="178" t="s">
        <v>365</v>
      </c>
    </row>
    <row r="40" spans="2:25" ht="15.95" customHeight="1" x14ac:dyDescent="0.15">
      <c r="B40" s="250"/>
      <c r="C40" s="546">
        <v>4</v>
      </c>
      <c r="D40" s="547"/>
      <c r="E40" s="180">
        <v>11</v>
      </c>
      <c r="F40" s="199">
        <v>23.4</v>
      </c>
      <c r="G40" s="178" t="s">
        <v>671</v>
      </c>
      <c r="H40" s="178" t="s">
        <v>672</v>
      </c>
      <c r="I40" s="178" t="s">
        <v>673</v>
      </c>
      <c r="J40" s="271" t="s">
        <v>688</v>
      </c>
      <c r="K40" s="548"/>
      <c r="L40" s="548"/>
      <c r="M40" s="200">
        <v>0.02</v>
      </c>
      <c r="N40" s="200" t="s">
        <v>608</v>
      </c>
      <c r="O40" s="178" t="s">
        <v>365</v>
      </c>
      <c r="P40" s="178" t="s">
        <v>365</v>
      </c>
      <c r="Q40" s="178" t="s">
        <v>259</v>
      </c>
      <c r="R40" s="178" t="s">
        <v>674</v>
      </c>
      <c r="S40" s="178" t="s">
        <v>675</v>
      </c>
      <c r="T40" s="178" t="s">
        <v>676</v>
      </c>
      <c r="U40" s="549" t="s">
        <v>609</v>
      </c>
      <c r="V40" s="550"/>
      <c r="W40" s="550"/>
      <c r="X40" s="550"/>
      <c r="Y40" s="178" t="s">
        <v>365</v>
      </c>
    </row>
    <row r="41" spans="2:25" ht="15.95" customHeight="1" x14ac:dyDescent="0.15">
      <c r="B41" s="250"/>
      <c r="C41" s="546">
        <v>4</v>
      </c>
      <c r="D41" s="547"/>
      <c r="E41" s="180">
        <v>12</v>
      </c>
      <c r="F41" s="199">
        <v>23.4</v>
      </c>
      <c r="G41" s="178" t="s">
        <v>671</v>
      </c>
      <c r="H41" s="178" t="s">
        <v>672</v>
      </c>
      <c r="I41" s="178" t="s">
        <v>673</v>
      </c>
      <c r="J41" s="271" t="s">
        <v>688</v>
      </c>
      <c r="K41" s="548"/>
      <c r="L41" s="548"/>
      <c r="M41" s="200">
        <v>0.06</v>
      </c>
      <c r="N41" s="200" t="s">
        <v>608</v>
      </c>
      <c r="O41" s="178" t="s">
        <v>365</v>
      </c>
      <c r="P41" s="178" t="s">
        <v>365</v>
      </c>
      <c r="Q41" s="178" t="s">
        <v>259</v>
      </c>
      <c r="R41" s="178" t="s">
        <v>674</v>
      </c>
      <c r="S41" s="178" t="s">
        <v>675</v>
      </c>
      <c r="T41" s="178" t="s">
        <v>676</v>
      </c>
      <c r="U41" s="549" t="s">
        <v>609</v>
      </c>
      <c r="V41" s="550"/>
      <c r="W41" s="550"/>
      <c r="X41" s="550"/>
      <c r="Y41" s="178" t="s">
        <v>365</v>
      </c>
    </row>
    <row r="42" spans="2:25" ht="15.95" customHeight="1" x14ac:dyDescent="0.15">
      <c r="B42" s="250"/>
      <c r="C42" s="546">
        <v>4</v>
      </c>
      <c r="D42" s="547"/>
      <c r="E42" s="180">
        <v>13</v>
      </c>
      <c r="F42" s="199">
        <v>23.4</v>
      </c>
      <c r="G42" s="178" t="s">
        <v>671</v>
      </c>
      <c r="H42" s="178" t="s">
        <v>682</v>
      </c>
      <c r="I42" s="178" t="s">
        <v>673</v>
      </c>
      <c r="J42" s="271" t="s">
        <v>688</v>
      </c>
      <c r="K42" s="548"/>
      <c r="L42" s="548"/>
      <c r="M42" s="200">
        <v>0.02</v>
      </c>
      <c r="N42" s="200" t="s">
        <v>608</v>
      </c>
      <c r="O42" s="178" t="s">
        <v>365</v>
      </c>
      <c r="P42" s="178" t="s">
        <v>365</v>
      </c>
      <c r="Q42" s="178" t="s">
        <v>259</v>
      </c>
      <c r="R42" s="178" t="s">
        <v>674</v>
      </c>
      <c r="S42" s="178" t="s">
        <v>675</v>
      </c>
      <c r="T42" s="178" t="s">
        <v>676</v>
      </c>
      <c r="U42" s="549" t="s">
        <v>609</v>
      </c>
      <c r="V42" s="550"/>
      <c r="W42" s="550"/>
      <c r="X42" s="550"/>
      <c r="Y42" s="178" t="s">
        <v>365</v>
      </c>
    </row>
    <row r="43" spans="2:25" ht="15.95" customHeight="1" x14ac:dyDescent="0.15">
      <c r="B43" s="250"/>
      <c r="C43" s="546">
        <v>5</v>
      </c>
      <c r="D43" s="547"/>
      <c r="E43" s="180">
        <v>1</v>
      </c>
      <c r="F43" s="199">
        <v>26.4</v>
      </c>
      <c r="G43" s="178" t="s">
        <v>671</v>
      </c>
      <c r="H43" s="178" t="s">
        <v>683</v>
      </c>
      <c r="I43" s="178" t="s">
        <v>678</v>
      </c>
      <c r="J43" s="271" t="s">
        <v>679</v>
      </c>
      <c r="K43" s="548"/>
      <c r="L43" s="548"/>
      <c r="M43" s="200" t="s">
        <v>608</v>
      </c>
      <c r="N43" s="200">
        <v>5.0999999999999996</v>
      </c>
      <c r="O43" s="178" t="s">
        <v>260</v>
      </c>
      <c r="P43" s="178" t="s">
        <v>365</v>
      </c>
      <c r="Q43" s="178" t="s">
        <v>257</v>
      </c>
      <c r="R43" s="178" t="s">
        <v>674</v>
      </c>
      <c r="S43" s="178" t="s">
        <v>674</v>
      </c>
      <c r="T43" s="178" t="s">
        <v>681</v>
      </c>
      <c r="U43" s="549" t="s">
        <v>625</v>
      </c>
      <c r="V43" s="550"/>
      <c r="W43" s="550"/>
      <c r="X43" s="550"/>
      <c r="Y43" s="178" t="s">
        <v>365</v>
      </c>
    </row>
    <row r="44" spans="2:25" ht="15.95" customHeight="1" x14ac:dyDescent="0.15">
      <c r="B44" s="250"/>
      <c r="C44" s="546">
        <v>5</v>
      </c>
      <c r="D44" s="547"/>
      <c r="E44" s="180">
        <v>2</v>
      </c>
      <c r="F44" s="199">
        <v>29.2</v>
      </c>
      <c r="G44" s="178" t="s">
        <v>671</v>
      </c>
      <c r="H44" s="178" t="s">
        <v>682</v>
      </c>
      <c r="I44" s="178" t="s">
        <v>678</v>
      </c>
      <c r="J44" s="271" t="s">
        <v>679</v>
      </c>
      <c r="K44" s="548"/>
      <c r="L44" s="548"/>
      <c r="M44" s="200" t="s">
        <v>608</v>
      </c>
      <c r="N44" s="200">
        <v>0.12</v>
      </c>
      <c r="O44" s="178" t="s">
        <v>258</v>
      </c>
      <c r="P44" s="178" t="s">
        <v>365</v>
      </c>
      <c r="Q44" s="178" t="s">
        <v>257</v>
      </c>
      <c r="R44" s="178" t="s">
        <v>674</v>
      </c>
      <c r="S44" s="178" t="s">
        <v>674</v>
      </c>
      <c r="T44" s="178" t="s">
        <v>681</v>
      </c>
      <c r="U44" s="549" t="s">
        <v>615</v>
      </c>
      <c r="V44" s="550"/>
      <c r="W44" s="550"/>
      <c r="X44" s="550"/>
      <c r="Y44" s="178" t="s">
        <v>365</v>
      </c>
    </row>
    <row r="45" spans="2:25" ht="15.95" customHeight="1" x14ac:dyDescent="0.15">
      <c r="B45" s="250"/>
      <c r="C45" s="546">
        <v>5</v>
      </c>
      <c r="D45" s="547"/>
      <c r="E45" s="180">
        <v>3</v>
      </c>
      <c r="F45" s="199">
        <v>29.2</v>
      </c>
      <c r="G45" s="178" t="s">
        <v>671</v>
      </c>
      <c r="H45" s="178" t="s">
        <v>682</v>
      </c>
      <c r="I45" s="178" t="s">
        <v>678</v>
      </c>
      <c r="J45" s="271" t="s">
        <v>679</v>
      </c>
      <c r="K45" s="548"/>
      <c r="L45" s="548"/>
      <c r="M45" s="200" t="s">
        <v>608</v>
      </c>
      <c r="N45" s="200">
        <v>0.01</v>
      </c>
      <c r="O45" s="178" t="s">
        <v>259</v>
      </c>
      <c r="P45" s="178" t="s">
        <v>365</v>
      </c>
      <c r="Q45" s="178" t="s">
        <v>257</v>
      </c>
      <c r="R45" s="178" t="s">
        <v>674</v>
      </c>
      <c r="S45" s="178" t="s">
        <v>674</v>
      </c>
      <c r="T45" s="178" t="s">
        <v>681</v>
      </c>
      <c r="U45" s="549" t="s">
        <v>615</v>
      </c>
      <c r="V45" s="550"/>
      <c r="W45" s="550"/>
      <c r="X45" s="550"/>
      <c r="Y45" s="178" t="s">
        <v>365</v>
      </c>
    </row>
    <row r="46" spans="2:25" ht="15.95" customHeight="1" x14ac:dyDescent="0.15">
      <c r="B46" s="250"/>
      <c r="C46" s="546">
        <v>5</v>
      </c>
      <c r="D46" s="547"/>
      <c r="E46" s="180">
        <v>4</v>
      </c>
      <c r="F46" s="199">
        <v>29.2</v>
      </c>
      <c r="G46" s="178" t="s">
        <v>671</v>
      </c>
      <c r="H46" s="178" t="s">
        <v>684</v>
      </c>
      <c r="I46" s="178" t="s">
        <v>678</v>
      </c>
      <c r="J46" s="271" t="s">
        <v>679</v>
      </c>
      <c r="K46" s="548"/>
      <c r="L46" s="548"/>
      <c r="M46" s="200" t="s">
        <v>608</v>
      </c>
      <c r="N46" s="200">
        <v>0.21</v>
      </c>
      <c r="O46" s="178" t="s">
        <v>259</v>
      </c>
      <c r="P46" s="178" t="s">
        <v>365</v>
      </c>
      <c r="Q46" s="178" t="s">
        <v>257</v>
      </c>
      <c r="R46" s="178" t="s">
        <v>674</v>
      </c>
      <c r="S46" s="178" t="s">
        <v>674</v>
      </c>
      <c r="T46" s="178" t="s">
        <v>681</v>
      </c>
      <c r="U46" s="549" t="s">
        <v>615</v>
      </c>
      <c r="V46" s="550"/>
      <c r="W46" s="550"/>
      <c r="X46" s="550"/>
      <c r="Y46" s="178" t="s">
        <v>365</v>
      </c>
    </row>
    <row r="47" spans="2:25" ht="15.95" customHeight="1" x14ac:dyDescent="0.15">
      <c r="B47" s="250"/>
      <c r="C47" s="546">
        <v>5</v>
      </c>
      <c r="D47" s="547"/>
      <c r="E47" s="180">
        <v>5</v>
      </c>
      <c r="F47" s="199">
        <v>27.7</v>
      </c>
      <c r="G47" s="178" t="s">
        <v>671</v>
      </c>
      <c r="H47" s="178" t="s">
        <v>687</v>
      </c>
      <c r="I47" s="178" t="s">
        <v>678</v>
      </c>
      <c r="J47" s="271" t="s">
        <v>679</v>
      </c>
      <c r="K47" s="548"/>
      <c r="L47" s="548"/>
      <c r="M47" s="200" t="s">
        <v>608</v>
      </c>
      <c r="N47" s="200">
        <v>0.08</v>
      </c>
      <c r="O47" s="178" t="s">
        <v>259</v>
      </c>
      <c r="P47" s="178" t="s">
        <v>365</v>
      </c>
      <c r="Q47" s="178" t="s">
        <v>257</v>
      </c>
      <c r="R47" s="178" t="s">
        <v>674</v>
      </c>
      <c r="S47" s="178" t="s">
        <v>674</v>
      </c>
      <c r="T47" s="178" t="s">
        <v>681</v>
      </c>
      <c r="U47" s="549" t="s">
        <v>615</v>
      </c>
      <c r="V47" s="550"/>
      <c r="W47" s="550"/>
      <c r="X47" s="550"/>
      <c r="Y47" s="178" t="s">
        <v>365</v>
      </c>
    </row>
    <row r="48" spans="2:25" ht="15.95" customHeight="1" x14ac:dyDescent="0.15">
      <c r="B48" s="250"/>
      <c r="C48" s="546">
        <v>5</v>
      </c>
      <c r="D48" s="547"/>
      <c r="E48" s="180">
        <v>6</v>
      </c>
      <c r="F48" s="199">
        <v>23.5</v>
      </c>
      <c r="G48" s="178" t="s">
        <v>671</v>
      </c>
      <c r="H48" s="178" t="s">
        <v>687</v>
      </c>
      <c r="I48" s="178" t="s">
        <v>678</v>
      </c>
      <c r="J48" s="271" t="s">
        <v>679</v>
      </c>
      <c r="K48" s="548"/>
      <c r="L48" s="548"/>
      <c r="M48" s="200" t="s">
        <v>608</v>
      </c>
      <c r="N48" s="200">
        <v>0.13</v>
      </c>
      <c r="O48" s="178" t="s">
        <v>259</v>
      </c>
      <c r="P48" s="178" t="s">
        <v>365</v>
      </c>
      <c r="Q48" s="178" t="s">
        <v>257</v>
      </c>
      <c r="R48" s="178" t="s">
        <v>674</v>
      </c>
      <c r="S48" s="178" t="s">
        <v>674</v>
      </c>
      <c r="T48" s="178" t="s">
        <v>681</v>
      </c>
      <c r="U48" s="549" t="s">
        <v>615</v>
      </c>
      <c r="V48" s="550"/>
      <c r="W48" s="550"/>
      <c r="X48" s="550"/>
      <c r="Y48" s="178" t="s">
        <v>365</v>
      </c>
    </row>
    <row r="49" spans="2:25" ht="15.95" customHeight="1" x14ac:dyDescent="0.15">
      <c r="B49" s="250"/>
      <c r="C49" s="546">
        <v>5</v>
      </c>
      <c r="D49" s="547"/>
      <c r="E49" s="180">
        <v>7</v>
      </c>
      <c r="F49" s="199">
        <v>25.9</v>
      </c>
      <c r="G49" s="178" t="s">
        <v>671</v>
      </c>
      <c r="H49" s="178" t="s">
        <v>687</v>
      </c>
      <c r="I49" s="178" t="s">
        <v>678</v>
      </c>
      <c r="J49" s="271" t="s">
        <v>679</v>
      </c>
      <c r="K49" s="548"/>
      <c r="L49" s="548"/>
      <c r="M49" s="200" t="s">
        <v>608</v>
      </c>
      <c r="N49" s="200">
        <v>0.18</v>
      </c>
      <c r="O49" s="178" t="s">
        <v>259</v>
      </c>
      <c r="P49" s="178" t="s">
        <v>365</v>
      </c>
      <c r="Q49" s="178" t="s">
        <v>257</v>
      </c>
      <c r="R49" s="178" t="s">
        <v>674</v>
      </c>
      <c r="S49" s="178" t="s">
        <v>674</v>
      </c>
      <c r="T49" s="178" t="s">
        <v>681</v>
      </c>
      <c r="U49" s="549" t="s">
        <v>615</v>
      </c>
      <c r="V49" s="550"/>
      <c r="W49" s="550"/>
      <c r="X49" s="550"/>
      <c r="Y49" s="178" t="s">
        <v>365</v>
      </c>
    </row>
    <row r="50" spans="2:25" ht="15.95" customHeight="1" x14ac:dyDescent="0.15">
      <c r="B50" s="250"/>
      <c r="C50" s="546">
        <v>5</v>
      </c>
      <c r="D50" s="547"/>
      <c r="E50" s="180">
        <v>8</v>
      </c>
      <c r="F50" s="199">
        <v>29.2</v>
      </c>
      <c r="G50" s="178" t="s">
        <v>671</v>
      </c>
      <c r="H50" s="178" t="s">
        <v>684</v>
      </c>
      <c r="I50" s="178" t="s">
        <v>673</v>
      </c>
      <c r="J50" s="271" t="s">
        <v>673</v>
      </c>
      <c r="K50" s="548"/>
      <c r="L50" s="548"/>
      <c r="M50" s="200">
        <v>2.8</v>
      </c>
      <c r="N50" s="200" t="s">
        <v>611</v>
      </c>
      <c r="O50" s="178" t="s">
        <v>259</v>
      </c>
      <c r="P50" s="178" t="s">
        <v>365</v>
      </c>
      <c r="Q50" s="178" t="s">
        <v>259</v>
      </c>
      <c r="R50" s="178" t="s">
        <v>674</v>
      </c>
      <c r="S50" s="178" t="s">
        <v>675</v>
      </c>
      <c r="T50" s="178" t="s">
        <v>676</v>
      </c>
      <c r="U50" s="549" t="s">
        <v>609</v>
      </c>
      <c r="V50" s="550"/>
      <c r="W50" s="550"/>
      <c r="X50" s="550"/>
      <c r="Y50" s="178" t="s">
        <v>365</v>
      </c>
    </row>
    <row r="51" spans="2:25" ht="15.95" customHeight="1" x14ac:dyDescent="0.15">
      <c r="B51" s="250"/>
      <c r="C51" s="546">
        <v>5</v>
      </c>
      <c r="D51" s="547"/>
      <c r="E51" s="180">
        <v>9</v>
      </c>
      <c r="F51" s="199">
        <v>29.2</v>
      </c>
      <c r="G51" s="178" t="s">
        <v>671</v>
      </c>
      <c r="H51" s="178" t="s">
        <v>672</v>
      </c>
      <c r="I51" s="178" t="s">
        <v>673</v>
      </c>
      <c r="J51" s="271" t="s">
        <v>673</v>
      </c>
      <c r="K51" s="548"/>
      <c r="L51" s="548"/>
      <c r="M51" s="200">
        <v>1.35</v>
      </c>
      <c r="N51" s="200" t="s">
        <v>611</v>
      </c>
      <c r="O51" s="178" t="s">
        <v>259</v>
      </c>
      <c r="P51" s="178" t="s">
        <v>365</v>
      </c>
      <c r="Q51" s="178" t="s">
        <v>259</v>
      </c>
      <c r="R51" s="178" t="s">
        <v>674</v>
      </c>
      <c r="S51" s="178" t="s">
        <v>675</v>
      </c>
      <c r="T51" s="178" t="s">
        <v>676</v>
      </c>
      <c r="U51" s="549" t="s">
        <v>609</v>
      </c>
      <c r="V51" s="550"/>
      <c r="W51" s="550"/>
      <c r="X51" s="550"/>
      <c r="Y51" s="178" t="s">
        <v>365</v>
      </c>
    </row>
    <row r="52" spans="2:25" ht="15.95" customHeight="1" x14ac:dyDescent="0.15">
      <c r="B52" s="250"/>
      <c r="C52" s="546">
        <v>5</v>
      </c>
      <c r="D52" s="547"/>
      <c r="E52" s="180">
        <v>10</v>
      </c>
      <c r="F52" s="199">
        <v>29.2</v>
      </c>
      <c r="G52" s="178" t="s">
        <v>671</v>
      </c>
      <c r="H52" s="178" t="s">
        <v>682</v>
      </c>
      <c r="I52" s="178" t="s">
        <v>673</v>
      </c>
      <c r="J52" s="271" t="s">
        <v>673</v>
      </c>
      <c r="K52" s="548"/>
      <c r="L52" s="548"/>
      <c r="M52" s="200">
        <v>1.1499999999999999</v>
      </c>
      <c r="N52" s="200" t="s">
        <v>611</v>
      </c>
      <c r="O52" s="178" t="s">
        <v>259</v>
      </c>
      <c r="P52" s="178" t="s">
        <v>365</v>
      </c>
      <c r="Q52" s="178" t="s">
        <v>259</v>
      </c>
      <c r="R52" s="178" t="s">
        <v>674</v>
      </c>
      <c r="S52" s="178" t="s">
        <v>675</v>
      </c>
      <c r="T52" s="178" t="s">
        <v>676</v>
      </c>
      <c r="U52" s="549" t="s">
        <v>609</v>
      </c>
      <c r="V52" s="550"/>
      <c r="W52" s="550"/>
      <c r="X52" s="550"/>
      <c r="Y52" s="178" t="s">
        <v>365</v>
      </c>
    </row>
    <row r="53" spans="2:25" ht="15.95" customHeight="1" x14ac:dyDescent="0.15">
      <c r="B53" s="250"/>
      <c r="C53" s="546">
        <v>6</v>
      </c>
      <c r="D53" s="547"/>
      <c r="E53" s="180">
        <v>1</v>
      </c>
      <c r="F53" s="199">
        <v>35</v>
      </c>
      <c r="G53" s="178" t="s">
        <v>671</v>
      </c>
      <c r="H53" s="178" t="s">
        <v>672</v>
      </c>
      <c r="I53" s="178" t="s">
        <v>678</v>
      </c>
      <c r="J53" s="271" t="s">
        <v>679</v>
      </c>
      <c r="K53" s="548"/>
      <c r="L53" s="548"/>
      <c r="M53" s="200" t="s">
        <v>608</v>
      </c>
      <c r="N53" s="200">
        <v>0.12</v>
      </c>
      <c r="O53" s="178" t="s">
        <v>258</v>
      </c>
      <c r="P53" s="178" t="s">
        <v>365</v>
      </c>
      <c r="Q53" s="178" t="s">
        <v>257</v>
      </c>
      <c r="R53" s="178" t="s">
        <v>674</v>
      </c>
      <c r="S53" s="178" t="s">
        <v>674</v>
      </c>
      <c r="T53" s="178" t="s">
        <v>681</v>
      </c>
      <c r="U53" s="549" t="s">
        <v>615</v>
      </c>
      <c r="V53" s="550"/>
      <c r="W53" s="550"/>
      <c r="X53" s="550"/>
      <c r="Y53" s="178" t="s">
        <v>365</v>
      </c>
    </row>
    <row r="54" spans="2:25" ht="15.95" customHeight="1" x14ac:dyDescent="0.15">
      <c r="B54" s="250"/>
      <c r="C54" s="546">
        <v>6</v>
      </c>
      <c r="D54" s="547"/>
      <c r="E54" s="180">
        <v>2</v>
      </c>
      <c r="F54" s="199">
        <v>29.3</v>
      </c>
      <c r="G54" s="178" t="s">
        <v>671</v>
      </c>
      <c r="H54" s="178" t="s">
        <v>684</v>
      </c>
      <c r="I54" s="178" t="s">
        <v>673</v>
      </c>
      <c r="J54" s="271" t="s">
        <v>688</v>
      </c>
      <c r="K54" s="548"/>
      <c r="L54" s="548"/>
      <c r="M54" s="200">
        <v>0.03</v>
      </c>
      <c r="N54" s="200">
        <v>0.06</v>
      </c>
      <c r="O54" s="178" t="s">
        <v>259</v>
      </c>
      <c r="P54" s="178" t="s">
        <v>365</v>
      </c>
      <c r="Q54" s="178" t="s">
        <v>259</v>
      </c>
      <c r="R54" s="178" t="s">
        <v>674</v>
      </c>
      <c r="S54" s="178" t="s">
        <v>675</v>
      </c>
      <c r="T54" s="178" t="s">
        <v>676</v>
      </c>
      <c r="U54" s="549" t="s">
        <v>609</v>
      </c>
      <c r="V54" s="550"/>
      <c r="W54" s="550"/>
      <c r="X54" s="550"/>
      <c r="Y54" s="178" t="s">
        <v>365</v>
      </c>
    </row>
    <row r="55" spans="2:25" ht="15.95" customHeight="1" x14ac:dyDescent="0.15">
      <c r="B55" s="250"/>
      <c r="C55" s="546">
        <v>6</v>
      </c>
      <c r="D55" s="547"/>
      <c r="E55" s="180">
        <v>3</v>
      </c>
      <c r="F55" s="199">
        <v>35</v>
      </c>
      <c r="G55" s="178" t="s">
        <v>671</v>
      </c>
      <c r="H55" s="178" t="s">
        <v>682</v>
      </c>
      <c r="I55" s="178" t="s">
        <v>673</v>
      </c>
      <c r="J55" s="271" t="s">
        <v>673</v>
      </c>
      <c r="K55" s="548"/>
      <c r="L55" s="548"/>
      <c r="M55" s="200">
        <v>1.65</v>
      </c>
      <c r="N55" s="200" t="s">
        <v>611</v>
      </c>
      <c r="O55" s="178" t="s">
        <v>259</v>
      </c>
      <c r="P55" s="178" t="s">
        <v>365</v>
      </c>
      <c r="Q55" s="178" t="s">
        <v>259</v>
      </c>
      <c r="R55" s="178" t="s">
        <v>674</v>
      </c>
      <c r="S55" s="178" t="s">
        <v>675</v>
      </c>
      <c r="T55" s="178" t="s">
        <v>676</v>
      </c>
      <c r="U55" s="549" t="s">
        <v>609</v>
      </c>
      <c r="V55" s="550"/>
      <c r="W55" s="550"/>
      <c r="X55" s="550"/>
      <c r="Y55" s="178" t="s">
        <v>365</v>
      </c>
    </row>
    <row r="56" spans="2:25" ht="15.95" customHeight="1" x14ac:dyDescent="0.15">
      <c r="B56" s="250"/>
      <c r="C56" s="546">
        <v>6</v>
      </c>
      <c r="D56" s="547"/>
      <c r="E56" s="180">
        <v>4</v>
      </c>
      <c r="F56" s="199">
        <v>29.3</v>
      </c>
      <c r="G56" s="178" t="s">
        <v>671</v>
      </c>
      <c r="H56" s="178" t="s">
        <v>684</v>
      </c>
      <c r="I56" s="178" t="s">
        <v>678</v>
      </c>
      <c r="J56" s="271" t="s">
        <v>679</v>
      </c>
      <c r="K56" s="548"/>
      <c r="L56" s="548"/>
      <c r="M56" s="200" t="s">
        <v>608</v>
      </c>
      <c r="N56" s="200">
        <v>0.05</v>
      </c>
      <c r="O56" s="178" t="s">
        <v>259</v>
      </c>
      <c r="P56" s="178" t="s">
        <v>365</v>
      </c>
      <c r="Q56" s="178" t="s">
        <v>257</v>
      </c>
      <c r="R56" s="178" t="s">
        <v>674</v>
      </c>
      <c r="S56" s="178" t="s">
        <v>674</v>
      </c>
      <c r="T56" s="178" t="s">
        <v>681</v>
      </c>
      <c r="U56" s="549" t="s">
        <v>615</v>
      </c>
      <c r="V56" s="550"/>
      <c r="W56" s="550"/>
      <c r="X56" s="550"/>
      <c r="Y56" s="178" t="s">
        <v>365</v>
      </c>
    </row>
    <row r="57" spans="2:25" ht="15.95" customHeight="1" x14ac:dyDescent="0.15">
      <c r="B57" s="250"/>
      <c r="C57" s="546">
        <v>6</v>
      </c>
      <c r="D57" s="547"/>
      <c r="E57" s="180">
        <v>5</v>
      </c>
      <c r="F57" s="199">
        <v>32.1</v>
      </c>
      <c r="G57" s="178" t="s">
        <v>671</v>
      </c>
      <c r="H57" s="178" t="s">
        <v>690</v>
      </c>
      <c r="I57" s="178" t="s">
        <v>678</v>
      </c>
      <c r="J57" s="271" t="s">
        <v>679</v>
      </c>
      <c r="K57" s="548"/>
      <c r="L57" s="548"/>
      <c r="M57" s="200" t="s">
        <v>608</v>
      </c>
      <c r="N57" s="200">
        <v>0.13</v>
      </c>
      <c r="O57" s="178" t="s">
        <v>259</v>
      </c>
      <c r="P57" s="178" t="s">
        <v>365</v>
      </c>
      <c r="Q57" s="178" t="s">
        <v>257</v>
      </c>
      <c r="R57" s="178" t="s">
        <v>674</v>
      </c>
      <c r="S57" s="178" t="s">
        <v>674</v>
      </c>
      <c r="T57" s="178" t="s">
        <v>681</v>
      </c>
      <c r="U57" s="549" t="s">
        <v>615</v>
      </c>
      <c r="V57" s="550"/>
      <c r="W57" s="550"/>
      <c r="X57" s="550"/>
      <c r="Y57" s="178" t="s">
        <v>365</v>
      </c>
    </row>
    <row r="58" spans="2:25" ht="15.95" customHeight="1" x14ac:dyDescent="0.15">
      <c r="B58" s="250"/>
      <c r="C58" s="546">
        <v>6</v>
      </c>
      <c r="D58" s="547"/>
      <c r="E58" s="180">
        <v>6</v>
      </c>
      <c r="F58" s="199">
        <v>29.7</v>
      </c>
      <c r="G58" s="178" t="s">
        <v>671</v>
      </c>
      <c r="H58" s="178" t="s">
        <v>687</v>
      </c>
      <c r="I58" s="178" t="s">
        <v>678</v>
      </c>
      <c r="J58" s="271" t="s">
        <v>679</v>
      </c>
      <c r="K58" s="548"/>
      <c r="L58" s="548"/>
      <c r="M58" s="200" t="s">
        <v>608</v>
      </c>
      <c r="N58" s="200">
        <v>0.06</v>
      </c>
      <c r="O58" s="178" t="s">
        <v>259</v>
      </c>
      <c r="P58" s="178" t="s">
        <v>365</v>
      </c>
      <c r="Q58" s="178" t="s">
        <v>257</v>
      </c>
      <c r="R58" s="178" t="s">
        <v>674</v>
      </c>
      <c r="S58" s="178" t="s">
        <v>674</v>
      </c>
      <c r="T58" s="178" t="s">
        <v>681</v>
      </c>
      <c r="U58" s="549" t="s">
        <v>615</v>
      </c>
      <c r="V58" s="550"/>
      <c r="W58" s="550"/>
      <c r="X58" s="550"/>
      <c r="Y58" s="178" t="s">
        <v>365</v>
      </c>
    </row>
    <row r="59" spans="2:25" ht="15.95" customHeight="1" x14ac:dyDescent="0.15">
      <c r="B59" s="250"/>
      <c r="C59" s="546">
        <v>6</v>
      </c>
      <c r="D59" s="547"/>
      <c r="E59" s="180">
        <v>7</v>
      </c>
      <c r="F59" s="199">
        <v>33.200000000000003</v>
      </c>
      <c r="G59" s="178" t="s">
        <v>671</v>
      </c>
      <c r="H59" s="178" t="s">
        <v>687</v>
      </c>
      <c r="I59" s="178" t="s">
        <v>678</v>
      </c>
      <c r="J59" s="271" t="s">
        <v>679</v>
      </c>
      <c r="K59" s="548"/>
      <c r="L59" s="548"/>
      <c r="M59" s="200" t="s">
        <v>608</v>
      </c>
      <c r="N59" s="200">
        <v>0.17</v>
      </c>
      <c r="O59" s="178" t="s">
        <v>259</v>
      </c>
      <c r="P59" s="178" t="s">
        <v>365</v>
      </c>
      <c r="Q59" s="178" t="s">
        <v>257</v>
      </c>
      <c r="R59" s="178" t="s">
        <v>674</v>
      </c>
      <c r="S59" s="178" t="s">
        <v>674</v>
      </c>
      <c r="T59" s="178" t="s">
        <v>681</v>
      </c>
      <c r="U59" s="549" t="s">
        <v>615</v>
      </c>
      <c r="V59" s="550"/>
      <c r="W59" s="550"/>
      <c r="X59" s="550"/>
      <c r="Y59" s="178" t="s">
        <v>365</v>
      </c>
    </row>
    <row r="60" spans="2:25" ht="15.95" customHeight="1" x14ac:dyDescent="0.15">
      <c r="B60" s="250"/>
      <c r="C60" s="546">
        <v>6</v>
      </c>
      <c r="D60" s="547"/>
      <c r="E60" s="180">
        <v>8</v>
      </c>
      <c r="F60" s="199">
        <v>35</v>
      </c>
      <c r="G60" s="178" t="s">
        <v>671</v>
      </c>
      <c r="H60" s="178" t="s">
        <v>672</v>
      </c>
      <c r="I60" s="178" t="s">
        <v>673</v>
      </c>
      <c r="J60" s="271" t="s">
        <v>673</v>
      </c>
      <c r="K60" s="548"/>
      <c r="L60" s="548"/>
      <c r="M60" s="200">
        <v>0.8</v>
      </c>
      <c r="N60" s="200" t="s">
        <v>611</v>
      </c>
      <c r="O60" s="178" t="s">
        <v>259</v>
      </c>
      <c r="P60" s="178" t="s">
        <v>365</v>
      </c>
      <c r="Q60" s="178" t="s">
        <v>259</v>
      </c>
      <c r="R60" s="178" t="s">
        <v>674</v>
      </c>
      <c r="S60" s="178" t="s">
        <v>675</v>
      </c>
      <c r="T60" s="178" t="s">
        <v>676</v>
      </c>
      <c r="U60" s="549" t="s">
        <v>609</v>
      </c>
      <c r="V60" s="550"/>
      <c r="W60" s="550"/>
      <c r="X60" s="550"/>
      <c r="Y60" s="178" t="s">
        <v>365</v>
      </c>
    </row>
    <row r="61" spans="2:25" ht="15.95" customHeight="1" x14ac:dyDescent="0.15">
      <c r="B61" s="250"/>
      <c r="C61" s="546">
        <v>6</v>
      </c>
      <c r="D61" s="547"/>
      <c r="E61" s="180">
        <v>9</v>
      </c>
      <c r="F61" s="199">
        <v>29.3</v>
      </c>
      <c r="G61" s="178" t="s">
        <v>671</v>
      </c>
      <c r="H61" s="178" t="s">
        <v>684</v>
      </c>
      <c r="I61" s="178" t="s">
        <v>673</v>
      </c>
      <c r="J61" s="271" t="s">
        <v>688</v>
      </c>
      <c r="K61" s="548"/>
      <c r="L61" s="548"/>
      <c r="M61" s="200">
        <v>0.03</v>
      </c>
      <c r="N61" s="200" t="s">
        <v>608</v>
      </c>
      <c r="O61" s="178" t="s">
        <v>365</v>
      </c>
      <c r="P61" s="178" t="s">
        <v>365</v>
      </c>
      <c r="Q61" s="202" t="s">
        <v>258</v>
      </c>
      <c r="R61" s="178" t="s">
        <v>674</v>
      </c>
      <c r="S61" s="178" t="s">
        <v>675</v>
      </c>
      <c r="T61" s="178" t="s">
        <v>676</v>
      </c>
      <c r="U61" s="549" t="s">
        <v>619</v>
      </c>
      <c r="V61" s="550"/>
      <c r="W61" s="550"/>
      <c r="X61" s="550"/>
      <c r="Y61" s="178" t="s">
        <v>365</v>
      </c>
    </row>
    <row r="62" spans="2:25" ht="15.95" customHeight="1" x14ac:dyDescent="0.15">
      <c r="B62" s="250"/>
      <c r="C62" s="546">
        <v>7</v>
      </c>
      <c r="D62" s="547"/>
      <c r="E62" s="180">
        <v>1</v>
      </c>
      <c r="F62" s="199">
        <v>40.799999999999997</v>
      </c>
      <c r="G62" s="178" t="s">
        <v>671</v>
      </c>
      <c r="H62" s="178" t="s">
        <v>684</v>
      </c>
      <c r="I62" s="178" t="s">
        <v>673</v>
      </c>
      <c r="J62" s="271" t="s">
        <v>673</v>
      </c>
      <c r="K62" s="548"/>
      <c r="L62" s="548"/>
      <c r="M62" s="200">
        <v>3.5</v>
      </c>
      <c r="N62" s="200" t="s">
        <v>611</v>
      </c>
      <c r="O62" s="178" t="s">
        <v>259</v>
      </c>
      <c r="P62" s="178" t="s">
        <v>365</v>
      </c>
      <c r="Q62" s="178" t="s">
        <v>259</v>
      </c>
      <c r="R62" s="178" t="s">
        <v>674</v>
      </c>
      <c r="S62" s="178" t="s">
        <v>675</v>
      </c>
      <c r="T62" s="178" t="s">
        <v>676</v>
      </c>
      <c r="U62" s="549" t="s">
        <v>609</v>
      </c>
      <c r="V62" s="550"/>
      <c r="W62" s="550"/>
      <c r="X62" s="550"/>
      <c r="Y62" s="178" t="s">
        <v>365</v>
      </c>
    </row>
    <row r="63" spans="2:25" ht="15.95" customHeight="1" x14ac:dyDescent="0.15">
      <c r="B63" s="250"/>
      <c r="C63" s="546">
        <v>7</v>
      </c>
      <c r="D63" s="547"/>
      <c r="E63" s="180">
        <v>2</v>
      </c>
      <c r="F63" s="199">
        <v>36.6</v>
      </c>
      <c r="G63" s="178" t="s">
        <v>671</v>
      </c>
      <c r="H63" s="178" t="s">
        <v>685</v>
      </c>
      <c r="I63" s="178" t="s">
        <v>678</v>
      </c>
      <c r="J63" s="271" t="s">
        <v>679</v>
      </c>
      <c r="K63" s="548"/>
      <c r="L63" s="548"/>
      <c r="M63" s="200">
        <v>0.04</v>
      </c>
      <c r="N63" s="200">
        <v>0.05</v>
      </c>
      <c r="O63" s="178" t="s">
        <v>259</v>
      </c>
      <c r="P63" s="178" t="s">
        <v>365</v>
      </c>
      <c r="Q63" s="178" t="s">
        <v>259</v>
      </c>
      <c r="R63" s="178" t="s">
        <v>674</v>
      </c>
      <c r="S63" s="178" t="s">
        <v>675</v>
      </c>
      <c r="T63" s="178" t="s">
        <v>676</v>
      </c>
      <c r="U63" s="549" t="s">
        <v>609</v>
      </c>
      <c r="V63" s="550"/>
      <c r="W63" s="550"/>
      <c r="X63" s="550"/>
      <c r="Y63" s="178" t="s">
        <v>365</v>
      </c>
    </row>
    <row r="64" spans="2:25" ht="15.95" customHeight="1" x14ac:dyDescent="0.15">
      <c r="B64" s="250"/>
      <c r="C64" s="546">
        <v>7</v>
      </c>
      <c r="D64" s="547"/>
      <c r="E64" s="180">
        <v>3</v>
      </c>
      <c r="F64" s="199">
        <v>35.9</v>
      </c>
      <c r="G64" s="178" t="s">
        <v>671</v>
      </c>
      <c r="H64" s="178" t="s">
        <v>683</v>
      </c>
      <c r="I64" s="178" t="s">
        <v>678</v>
      </c>
      <c r="J64" s="271" t="s">
        <v>679</v>
      </c>
      <c r="K64" s="548"/>
      <c r="L64" s="548"/>
      <c r="M64" s="200" t="s">
        <v>608</v>
      </c>
      <c r="N64" s="200">
        <v>2.85</v>
      </c>
      <c r="O64" s="178" t="s">
        <v>259</v>
      </c>
      <c r="P64" s="178" t="s">
        <v>365</v>
      </c>
      <c r="Q64" s="178" t="s">
        <v>257</v>
      </c>
      <c r="R64" s="178" t="s">
        <v>674</v>
      </c>
      <c r="S64" s="178" t="s">
        <v>674</v>
      </c>
      <c r="T64" s="178" t="s">
        <v>681</v>
      </c>
      <c r="U64" s="549" t="s">
        <v>625</v>
      </c>
      <c r="V64" s="550"/>
      <c r="W64" s="550"/>
      <c r="X64" s="550"/>
      <c r="Y64" s="178" t="s">
        <v>365</v>
      </c>
    </row>
    <row r="65" spans="2:25" ht="15.95" customHeight="1" x14ac:dyDescent="0.15">
      <c r="B65" s="250"/>
      <c r="C65" s="546">
        <v>7</v>
      </c>
      <c r="D65" s="547"/>
      <c r="E65" s="180">
        <v>4</v>
      </c>
      <c r="F65" s="199">
        <v>35.1</v>
      </c>
      <c r="G65" s="178" t="s">
        <v>671</v>
      </c>
      <c r="H65" s="178" t="s">
        <v>672</v>
      </c>
      <c r="I65" s="178" t="s">
        <v>678</v>
      </c>
      <c r="J65" s="271" t="s">
        <v>679</v>
      </c>
      <c r="K65" s="548"/>
      <c r="L65" s="548"/>
      <c r="M65" s="200">
        <v>0.15</v>
      </c>
      <c r="N65" s="200">
        <v>0.15</v>
      </c>
      <c r="O65" s="178" t="s">
        <v>259</v>
      </c>
      <c r="P65" s="178" t="s">
        <v>365</v>
      </c>
      <c r="Q65" s="178" t="s">
        <v>259</v>
      </c>
      <c r="R65" s="178" t="s">
        <v>674</v>
      </c>
      <c r="S65" s="178" t="s">
        <v>675</v>
      </c>
      <c r="T65" s="178" t="s">
        <v>676</v>
      </c>
      <c r="U65" s="549" t="s">
        <v>609</v>
      </c>
      <c r="V65" s="550"/>
      <c r="W65" s="550"/>
      <c r="X65" s="550"/>
      <c r="Y65" s="178" t="s">
        <v>365</v>
      </c>
    </row>
    <row r="66" spans="2:25" ht="15.95" customHeight="1" x14ac:dyDescent="0.15">
      <c r="B66" s="250"/>
      <c r="C66" s="546">
        <v>7</v>
      </c>
      <c r="D66" s="547"/>
      <c r="E66" s="180">
        <v>5</v>
      </c>
      <c r="F66" s="199">
        <v>35.1</v>
      </c>
      <c r="G66" s="178" t="s">
        <v>671</v>
      </c>
      <c r="H66" s="178" t="s">
        <v>672</v>
      </c>
      <c r="I66" s="178" t="s">
        <v>678</v>
      </c>
      <c r="J66" s="271" t="s">
        <v>679</v>
      </c>
      <c r="K66" s="548"/>
      <c r="L66" s="548"/>
      <c r="M66" s="200" t="s">
        <v>608</v>
      </c>
      <c r="N66" s="200">
        <v>0.15</v>
      </c>
      <c r="O66" s="178" t="s">
        <v>258</v>
      </c>
      <c r="P66" s="178" t="s">
        <v>365</v>
      </c>
      <c r="Q66" s="178" t="s">
        <v>257</v>
      </c>
      <c r="R66" s="178" t="s">
        <v>674</v>
      </c>
      <c r="S66" s="178" t="s">
        <v>674</v>
      </c>
      <c r="T66" s="178" t="s">
        <v>681</v>
      </c>
      <c r="U66" s="549" t="s">
        <v>615</v>
      </c>
      <c r="V66" s="550"/>
      <c r="W66" s="550"/>
      <c r="X66" s="550"/>
      <c r="Y66" s="178" t="s">
        <v>365</v>
      </c>
    </row>
    <row r="67" spans="2:25" ht="15.95" customHeight="1" x14ac:dyDescent="0.15">
      <c r="B67" s="250"/>
      <c r="C67" s="546">
        <v>7</v>
      </c>
      <c r="D67" s="547"/>
      <c r="E67" s="180">
        <v>6</v>
      </c>
      <c r="F67" s="199">
        <v>37.299999999999997</v>
      </c>
      <c r="G67" s="178" t="s">
        <v>671</v>
      </c>
      <c r="H67" s="178" t="s">
        <v>683</v>
      </c>
      <c r="I67" s="178" t="s">
        <v>678</v>
      </c>
      <c r="J67" s="271" t="s">
        <v>679</v>
      </c>
      <c r="K67" s="548"/>
      <c r="L67" s="548"/>
      <c r="M67" s="200">
        <v>0.4</v>
      </c>
      <c r="N67" s="200">
        <v>0.44</v>
      </c>
      <c r="O67" s="178" t="s">
        <v>259</v>
      </c>
      <c r="P67" s="178" t="s">
        <v>365</v>
      </c>
      <c r="Q67" s="202" t="s">
        <v>258</v>
      </c>
      <c r="R67" s="178" t="s">
        <v>674</v>
      </c>
      <c r="S67" s="178" t="s">
        <v>675</v>
      </c>
      <c r="T67" s="178" t="s">
        <v>676</v>
      </c>
      <c r="U67" s="549" t="s">
        <v>619</v>
      </c>
      <c r="V67" s="550"/>
      <c r="W67" s="550"/>
      <c r="X67" s="550"/>
      <c r="Y67" s="178" t="s">
        <v>365</v>
      </c>
    </row>
    <row r="68" spans="2:25" ht="15.95" customHeight="1" x14ac:dyDescent="0.15">
      <c r="B68" s="250"/>
      <c r="C68" s="546">
        <v>7</v>
      </c>
      <c r="D68" s="547"/>
      <c r="E68" s="180">
        <v>7</v>
      </c>
      <c r="F68" s="199">
        <v>39.1</v>
      </c>
      <c r="G68" s="178" t="s">
        <v>671</v>
      </c>
      <c r="H68" s="178" t="s">
        <v>686</v>
      </c>
      <c r="I68" s="178" t="s">
        <v>678</v>
      </c>
      <c r="J68" s="271" t="s">
        <v>679</v>
      </c>
      <c r="K68" s="548"/>
      <c r="L68" s="548"/>
      <c r="M68" s="200" t="s">
        <v>608</v>
      </c>
      <c r="N68" s="200">
        <v>0.09</v>
      </c>
      <c r="O68" s="178" t="s">
        <v>258</v>
      </c>
      <c r="P68" s="178" t="s">
        <v>365</v>
      </c>
      <c r="Q68" s="178" t="s">
        <v>257</v>
      </c>
      <c r="R68" s="178" t="s">
        <v>674</v>
      </c>
      <c r="S68" s="178" t="s">
        <v>674</v>
      </c>
      <c r="T68" s="178" t="s">
        <v>681</v>
      </c>
      <c r="U68" s="549" t="s">
        <v>615</v>
      </c>
      <c r="V68" s="550"/>
      <c r="W68" s="550"/>
      <c r="X68" s="550"/>
      <c r="Y68" s="178" t="s">
        <v>365</v>
      </c>
    </row>
    <row r="69" spans="2:25" ht="15.95" customHeight="1" x14ac:dyDescent="0.15">
      <c r="B69" s="250"/>
      <c r="C69" s="546">
        <v>7</v>
      </c>
      <c r="D69" s="547"/>
      <c r="E69" s="180">
        <v>8</v>
      </c>
      <c r="F69" s="199">
        <v>35.1</v>
      </c>
      <c r="G69" s="178" t="s">
        <v>671</v>
      </c>
      <c r="H69" s="178" t="s">
        <v>682</v>
      </c>
      <c r="I69" s="178" t="s">
        <v>678</v>
      </c>
      <c r="J69" s="271" t="s">
        <v>679</v>
      </c>
      <c r="K69" s="548"/>
      <c r="L69" s="548"/>
      <c r="M69" s="200" t="s">
        <v>608</v>
      </c>
      <c r="N69" s="200">
        <v>0.14000000000000001</v>
      </c>
      <c r="O69" s="178" t="s">
        <v>259</v>
      </c>
      <c r="P69" s="178" t="s">
        <v>365</v>
      </c>
      <c r="Q69" s="178" t="s">
        <v>257</v>
      </c>
      <c r="R69" s="178" t="s">
        <v>674</v>
      </c>
      <c r="S69" s="178" t="s">
        <v>674</v>
      </c>
      <c r="T69" s="178" t="s">
        <v>681</v>
      </c>
      <c r="U69" s="549" t="s">
        <v>615</v>
      </c>
      <c r="V69" s="550"/>
      <c r="W69" s="550"/>
      <c r="X69" s="550"/>
      <c r="Y69" s="178" t="s">
        <v>365</v>
      </c>
    </row>
    <row r="70" spans="2:25" ht="15.95" customHeight="1" x14ac:dyDescent="0.15">
      <c r="B70" s="250"/>
      <c r="C70" s="546">
        <v>7</v>
      </c>
      <c r="D70" s="547"/>
      <c r="E70" s="180">
        <v>9</v>
      </c>
      <c r="F70" s="199">
        <v>40.799999999999997</v>
      </c>
      <c r="G70" s="178" t="s">
        <v>671</v>
      </c>
      <c r="H70" s="178" t="s">
        <v>672</v>
      </c>
      <c r="I70" s="178" t="s">
        <v>678</v>
      </c>
      <c r="J70" s="271" t="s">
        <v>679</v>
      </c>
      <c r="K70" s="548"/>
      <c r="L70" s="548"/>
      <c r="M70" s="200" t="s">
        <v>608</v>
      </c>
      <c r="N70" s="200">
        <v>0.6</v>
      </c>
      <c r="O70" s="178" t="s">
        <v>259</v>
      </c>
      <c r="P70" s="178" t="s">
        <v>365</v>
      </c>
      <c r="Q70" s="178" t="s">
        <v>257</v>
      </c>
      <c r="R70" s="178" t="s">
        <v>674</v>
      </c>
      <c r="S70" s="178" t="s">
        <v>674</v>
      </c>
      <c r="T70" s="178" t="s">
        <v>681</v>
      </c>
      <c r="U70" s="549" t="s">
        <v>615</v>
      </c>
      <c r="V70" s="550"/>
      <c r="W70" s="550"/>
      <c r="X70" s="550"/>
      <c r="Y70" s="178" t="s">
        <v>365</v>
      </c>
    </row>
    <row r="71" spans="2:25" ht="15.95" customHeight="1" x14ac:dyDescent="0.15">
      <c r="B71" s="250"/>
      <c r="C71" s="546">
        <v>7</v>
      </c>
      <c r="D71" s="547"/>
      <c r="E71" s="180">
        <v>10</v>
      </c>
      <c r="F71" s="199">
        <v>35.4</v>
      </c>
      <c r="G71" s="178" t="s">
        <v>671</v>
      </c>
      <c r="H71" s="178" t="s">
        <v>687</v>
      </c>
      <c r="I71" s="178" t="s">
        <v>678</v>
      </c>
      <c r="J71" s="271" t="s">
        <v>679</v>
      </c>
      <c r="K71" s="548"/>
      <c r="L71" s="548"/>
      <c r="M71" s="200" t="s">
        <v>608</v>
      </c>
      <c r="N71" s="200">
        <v>0.28000000000000003</v>
      </c>
      <c r="O71" s="178" t="s">
        <v>259</v>
      </c>
      <c r="P71" s="178" t="s">
        <v>365</v>
      </c>
      <c r="Q71" s="178" t="s">
        <v>257</v>
      </c>
      <c r="R71" s="178" t="s">
        <v>674</v>
      </c>
      <c r="S71" s="178" t="s">
        <v>674</v>
      </c>
      <c r="T71" s="178" t="s">
        <v>681</v>
      </c>
      <c r="U71" s="549" t="s">
        <v>615</v>
      </c>
      <c r="V71" s="550"/>
      <c r="W71" s="550"/>
      <c r="X71" s="550"/>
      <c r="Y71" s="178" t="s">
        <v>365</v>
      </c>
    </row>
    <row r="72" spans="2:25" ht="15.95" customHeight="1" x14ac:dyDescent="0.15">
      <c r="B72" s="250"/>
      <c r="C72" s="546">
        <v>7</v>
      </c>
      <c r="D72" s="547"/>
      <c r="E72" s="180">
        <v>11</v>
      </c>
      <c r="F72" s="199">
        <v>37.4</v>
      </c>
      <c r="G72" s="178" t="s">
        <v>671</v>
      </c>
      <c r="H72" s="178" t="s">
        <v>691</v>
      </c>
      <c r="I72" s="178" t="s">
        <v>673</v>
      </c>
      <c r="J72" s="271" t="s">
        <v>673</v>
      </c>
      <c r="K72" s="548"/>
      <c r="L72" s="548"/>
      <c r="M72" s="200">
        <v>1.1499999999999999</v>
      </c>
      <c r="N72" s="200" t="s">
        <v>611</v>
      </c>
      <c r="O72" s="178" t="s">
        <v>259</v>
      </c>
      <c r="P72" s="178" t="s">
        <v>365</v>
      </c>
      <c r="Q72" s="178" t="s">
        <v>259</v>
      </c>
      <c r="R72" s="178" t="s">
        <v>674</v>
      </c>
      <c r="S72" s="178" t="s">
        <v>675</v>
      </c>
      <c r="T72" s="178" t="s">
        <v>676</v>
      </c>
      <c r="U72" s="549" t="s">
        <v>609</v>
      </c>
      <c r="V72" s="550"/>
      <c r="W72" s="550"/>
      <c r="X72" s="550"/>
      <c r="Y72" s="178" t="s">
        <v>365</v>
      </c>
    </row>
    <row r="73" spans="2:25" ht="15.95" customHeight="1" x14ac:dyDescent="0.15">
      <c r="B73" s="250"/>
      <c r="C73" s="546">
        <v>7</v>
      </c>
      <c r="D73" s="547"/>
      <c r="E73" s="180">
        <v>12</v>
      </c>
      <c r="F73" s="199">
        <v>38.9</v>
      </c>
      <c r="G73" s="178" t="s">
        <v>671</v>
      </c>
      <c r="H73" s="178" t="s">
        <v>677</v>
      </c>
      <c r="I73" s="178" t="s">
        <v>678</v>
      </c>
      <c r="J73" s="271" t="s">
        <v>679</v>
      </c>
      <c r="K73" s="548"/>
      <c r="L73" s="548"/>
      <c r="M73" s="200" t="s">
        <v>608</v>
      </c>
      <c r="N73" s="200">
        <v>0.72</v>
      </c>
      <c r="O73" s="178" t="s">
        <v>259</v>
      </c>
      <c r="P73" s="178" t="s">
        <v>365</v>
      </c>
      <c r="Q73" s="178" t="s">
        <v>257</v>
      </c>
      <c r="R73" s="178" t="s">
        <v>674</v>
      </c>
      <c r="S73" s="178" t="s">
        <v>674</v>
      </c>
      <c r="T73" s="178" t="s">
        <v>681</v>
      </c>
      <c r="U73" s="549" t="s">
        <v>615</v>
      </c>
      <c r="V73" s="550"/>
      <c r="W73" s="550"/>
      <c r="X73" s="550"/>
      <c r="Y73" s="178" t="s">
        <v>365</v>
      </c>
    </row>
    <row r="74" spans="2:25" ht="15.95" customHeight="1" x14ac:dyDescent="0.15">
      <c r="B74" s="250"/>
      <c r="C74" s="546">
        <v>7</v>
      </c>
      <c r="D74" s="547"/>
      <c r="E74" s="180">
        <v>13</v>
      </c>
      <c r="F74" s="199">
        <v>37.4</v>
      </c>
      <c r="G74" s="178" t="s">
        <v>671</v>
      </c>
      <c r="H74" s="178" t="s">
        <v>683</v>
      </c>
      <c r="I74" s="178" t="s">
        <v>673</v>
      </c>
      <c r="J74" s="271" t="s">
        <v>673</v>
      </c>
      <c r="K74" s="548"/>
      <c r="L74" s="548"/>
      <c r="M74" s="200">
        <v>2.35</v>
      </c>
      <c r="N74" s="200" t="s">
        <v>608</v>
      </c>
      <c r="O74" s="178" t="s">
        <v>365</v>
      </c>
      <c r="P74" s="178" t="s">
        <v>365</v>
      </c>
      <c r="Q74" s="178" t="s">
        <v>259</v>
      </c>
      <c r="R74" s="178" t="s">
        <v>674</v>
      </c>
      <c r="S74" s="178" t="s">
        <v>675</v>
      </c>
      <c r="T74" s="178" t="s">
        <v>676</v>
      </c>
      <c r="U74" s="549" t="s">
        <v>609</v>
      </c>
      <c r="V74" s="550"/>
      <c r="W74" s="550"/>
      <c r="X74" s="550"/>
      <c r="Y74" s="178" t="s">
        <v>365</v>
      </c>
    </row>
    <row r="75" spans="2:25" ht="15.95" customHeight="1" x14ac:dyDescent="0.15">
      <c r="B75" s="250"/>
      <c r="C75" s="546">
        <v>8</v>
      </c>
      <c r="D75" s="547"/>
      <c r="E75" s="180">
        <v>1</v>
      </c>
      <c r="F75" s="199">
        <v>46.6</v>
      </c>
      <c r="G75" s="178" t="s">
        <v>671</v>
      </c>
      <c r="H75" s="178" t="s">
        <v>682</v>
      </c>
      <c r="I75" s="178" t="s">
        <v>678</v>
      </c>
      <c r="J75" s="271" t="s">
        <v>679</v>
      </c>
      <c r="K75" s="548"/>
      <c r="L75" s="548"/>
      <c r="M75" s="200" t="s">
        <v>608</v>
      </c>
      <c r="N75" s="200">
        <v>0.06</v>
      </c>
      <c r="O75" s="178" t="s">
        <v>258</v>
      </c>
      <c r="P75" s="178" t="s">
        <v>365</v>
      </c>
      <c r="Q75" s="178" t="s">
        <v>257</v>
      </c>
      <c r="R75" s="178" t="s">
        <v>674</v>
      </c>
      <c r="S75" s="178" t="s">
        <v>674</v>
      </c>
      <c r="T75" s="178" t="s">
        <v>681</v>
      </c>
      <c r="U75" s="549" t="s">
        <v>615</v>
      </c>
      <c r="V75" s="550"/>
      <c r="W75" s="550"/>
      <c r="X75" s="550"/>
      <c r="Y75" s="178" t="s">
        <v>365</v>
      </c>
    </row>
    <row r="76" spans="2:25" ht="15.95" customHeight="1" x14ac:dyDescent="0.15">
      <c r="B76" s="250"/>
      <c r="C76" s="546">
        <v>8</v>
      </c>
      <c r="D76" s="547"/>
      <c r="E76" s="180">
        <v>2</v>
      </c>
      <c r="F76" s="199">
        <v>46.6</v>
      </c>
      <c r="G76" s="178" t="s">
        <v>671</v>
      </c>
      <c r="H76" s="178" t="s">
        <v>682</v>
      </c>
      <c r="I76" s="178" t="s">
        <v>678</v>
      </c>
      <c r="J76" s="271" t="s">
        <v>679</v>
      </c>
      <c r="K76" s="548"/>
      <c r="L76" s="548"/>
      <c r="M76" s="200" t="s">
        <v>608</v>
      </c>
      <c r="N76" s="200">
        <v>0.12</v>
      </c>
      <c r="O76" s="178" t="s">
        <v>258</v>
      </c>
      <c r="P76" s="178" t="s">
        <v>365</v>
      </c>
      <c r="Q76" s="178" t="s">
        <v>257</v>
      </c>
      <c r="R76" s="178" t="s">
        <v>674</v>
      </c>
      <c r="S76" s="178" t="s">
        <v>674</v>
      </c>
      <c r="T76" s="178" t="s">
        <v>681</v>
      </c>
      <c r="U76" s="549" t="s">
        <v>615</v>
      </c>
      <c r="V76" s="550"/>
      <c r="W76" s="550"/>
      <c r="X76" s="550"/>
      <c r="Y76" s="178" t="s">
        <v>365</v>
      </c>
    </row>
    <row r="77" spans="2:25" ht="15.95" customHeight="1" x14ac:dyDescent="0.15">
      <c r="B77" s="250"/>
      <c r="C77" s="546">
        <v>8</v>
      </c>
      <c r="D77" s="547"/>
      <c r="E77" s="180">
        <v>3</v>
      </c>
      <c r="F77" s="199">
        <v>43.1</v>
      </c>
      <c r="G77" s="178" t="s">
        <v>671</v>
      </c>
      <c r="H77" s="178" t="s">
        <v>686</v>
      </c>
      <c r="I77" s="178" t="s">
        <v>678</v>
      </c>
      <c r="J77" s="271" t="s">
        <v>679</v>
      </c>
      <c r="K77" s="548"/>
      <c r="L77" s="548"/>
      <c r="M77" s="200" t="s">
        <v>608</v>
      </c>
      <c r="N77" s="200">
        <v>0.48</v>
      </c>
      <c r="O77" s="178" t="s">
        <v>258</v>
      </c>
      <c r="P77" s="178" t="s">
        <v>365</v>
      </c>
      <c r="Q77" s="178" t="s">
        <v>257</v>
      </c>
      <c r="R77" s="178" t="s">
        <v>674</v>
      </c>
      <c r="S77" s="178" t="s">
        <v>674</v>
      </c>
      <c r="T77" s="178" t="s">
        <v>681</v>
      </c>
      <c r="U77" s="549" t="s">
        <v>615</v>
      </c>
      <c r="V77" s="550"/>
      <c r="W77" s="550"/>
      <c r="X77" s="550"/>
      <c r="Y77" s="178" t="s">
        <v>365</v>
      </c>
    </row>
    <row r="78" spans="2:25" ht="15.95" customHeight="1" x14ac:dyDescent="0.15">
      <c r="B78" s="250"/>
      <c r="C78" s="546">
        <v>8</v>
      </c>
      <c r="D78" s="547"/>
      <c r="E78" s="180">
        <v>4</v>
      </c>
      <c r="F78" s="199">
        <v>46.6</v>
      </c>
      <c r="G78" s="178" t="s">
        <v>671</v>
      </c>
      <c r="H78" s="178" t="s">
        <v>682</v>
      </c>
      <c r="I78" s="178" t="s">
        <v>678</v>
      </c>
      <c r="J78" s="271" t="s">
        <v>679</v>
      </c>
      <c r="K78" s="548"/>
      <c r="L78" s="548"/>
      <c r="M78" s="200" t="s">
        <v>608</v>
      </c>
      <c r="N78" s="200">
        <v>0.3</v>
      </c>
      <c r="O78" s="178" t="s">
        <v>258</v>
      </c>
      <c r="P78" s="178" t="s">
        <v>365</v>
      </c>
      <c r="Q78" s="178" t="s">
        <v>257</v>
      </c>
      <c r="R78" s="178" t="s">
        <v>674</v>
      </c>
      <c r="S78" s="178" t="s">
        <v>674</v>
      </c>
      <c r="T78" s="178" t="s">
        <v>681</v>
      </c>
      <c r="U78" s="549" t="s">
        <v>615</v>
      </c>
      <c r="V78" s="550"/>
      <c r="W78" s="550"/>
      <c r="X78" s="550"/>
      <c r="Y78" s="178" t="s">
        <v>365</v>
      </c>
    </row>
    <row r="79" spans="2:25" ht="15.95" customHeight="1" x14ac:dyDescent="0.15">
      <c r="B79" s="250"/>
      <c r="C79" s="546">
        <v>8</v>
      </c>
      <c r="D79" s="547"/>
      <c r="E79" s="180">
        <v>5</v>
      </c>
      <c r="F79" s="199">
        <v>41.7</v>
      </c>
      <c r="G79" s="178" t="s">
        <v>671</v>
      </c>
      <c r="H79" s="178" t="s">
        <v>683</v>
      </c>
      <c r="I79" s="178" t="s">
        <v>678</v>
      </c>
      <c r="J79" s="271" t="s">
        <v>679</v>
      </c>
      <c r="K79" s="548"/>
      <c r="L79" s="548"/>
      <c r="M79" s="200">
        <v>0.16</v>
      </c>
      <c r="N79" s="200">
        <v>0.16</v>
      </c>
      <c r="O79" s="178" t="s">
        <v>259</v>
      </c>
      <c r="P79" s="178" t="s">
        <v>365</v>
      </c>
      <c r="Q79" s="178" t="s">
        <v>259</v>
      </c>
      <c r="R79" s="178" t="s">
        <v>674</v>
      </c>
      <c r="S79" s="178" t="s">
        <v>675</v>
      </c>
      <c r="T79" s="178" t="s">
        <v>676</v>
      </c>
      <c r="U79" s="549" t="s">
        <v>609</v>
      </c>
      <c r="V79" s="550"/>
      <c r="W79" s="550"/>
      <c r="X79" s="550"/>
      <c r="Y79" s="178" t="s">
        <v>365</v>
      </c>
    </row>
    <row r="80" spans="2:25" ht="15.95" customHeight="1" x14ac:dyDescent="0.15">
      <c r="B80" s="250"/>
      <c r="C80" s="546">
        <v>8</v>
      </c>
      <c r="D80" s="547"/>
      <c r="E80" s="180">
        <v>6</v>
      </c>
      <c r="F80" s="199">
        <v>42.6</v>
      </c>
      <c r="G80" s="178" t="s">
        <v>671</v>
      </c>
      <c r="H80" s="178" t="s">
        <v>683</v>
      </c>
      <c r="I80" s="178" t="s">
        <v>678</v>
      </c>
      <c r="J80" s="271" t="s">
        <v>692</v>
      </c>
      <c r="K80" s="548"/>
      <c r="L80" s="548"/>
      <c r="M80" s="200">
        <v>0.02</v>
      </c>
      <c r="N80" s="200">
        <v>0.03</v>
      </c>
      <c r="O80" s="178" t="s">
        <v>259</v>
      </c>
      <c r="P80" s="178" t="s">
        <v>365</v>
      </c>
      <c r="Q80" s="178" t="s">
        <v>259</v>
      </c>
      <c r="R80" s="178" t="s">
        <v>674</v>
      </c>
      <c r="S80" s="178" t="s">
        <v>675</v>
      </c>
      <c r="T80" s="178" t="s">
        <v>676</v>
      </c>
      <c r="U80" s="549" t="s">
        <v>609</v>
      </c>
      <c r="V80" s="550"/>
      <c r="W80" s="550"/>
      <c r="X80" s="550"/>
      <c r="Y80" s="178" t="s">
        <v>365</v>
      </c>
    </row>
    <row r="81" spans="2:25" ht="15.95" customHeight="1" x14ac:dyDescent="0.15">
      <c r="B81" s="250"/>
      <c r="C81" s="546">
        <v>8</v>
      </c>
      <c r="D81" s="547"/>
      <c r="E81" s="180">
        <v>7</v>
      </c>
      <c r="F81" s="199">
        <v>46</v>
      </c>
      <c r="G81" s="178" t="s">
        <v>671</v>
      </c>
      <c r="H81" s="178" t="s">
        <v>685</v>
      </c>
      <c r="I81" s="178" t="s">
        <v>678</v>
      </c>
      <c r="J81" s="271" t="s">
        <v>679</v>
      </c>
      <c r="K81" s="548"/>
      <c r="L81" s="548"/>
      <c r="M81" s="200">
        <v>0.16</v>
      </c>
      <c r="N81" s="200">
        <v>0.3</v>
      </c>
      <c r="O81" s="178" t="s">
        <v>259</v>
      </c>
      <c r="P81" s="178" t="s">
        <v>365</v>
      </c>
      <c r="Q81" s="178" t="s">
        <v>259</v>
      </c>
      <c r="R81" s="178" t="s">
        <v>674</v>
      </c>
      <c r="S81" s="178" t="s">
        <v>675</v>
      </c>
      <c r="T81" s="178" t="s">
        <v>676</v>
      </c>
      <c r="U81" s="549" t="s">
        <v>609</v>
      </c>
      <c r="V81" s="550"/>
      <c r="W81" s="550"/>
      <c r="X81" s="550"/>
      <c r="Y81" s="178" t="s">
        <v>365</v>
      </c>
    </row>
    <row r="82" spans="2:25" ht="15.95" customHeight="1" x14ac:dyDescent="0.15">
      <c r="B82" s="250"/>
      <c r="C82" s="546">
        <v>8</v>
      </c>
      <c r="D82" s="547"/>
      <c r="E82" s="180">
        <v>8</v>
      </c>
      <c r="F82" s="199">
        <v>41</v>
      </c>
      <c r="G82" s="178" t="s">
        <v>671</v>
      </c>
      <c r="H82" s="178" t="s">
        <v>687</v>
      </c>
      <c r="I82" s="178" t="s">
        <v>678</v>
      </c>
      <c r="J82" s="271" t="s">
        <v>679</v>
      </c>
      <c r="K82" s="548"/>
      <c r="L82" s="548"/>
      <c r="M82" s="200" t="s">
        <v>608</v>
      </c>
      <c r="N82" s="200">
        <v>0.55000000000000004</v>
      </c>
      <c r="O82" s="178" t="s">
        <v>259</v>
      </c>
      <c r="P82" s="178" t="s">
        <v>365</v>
      </c>
      <c r="Q82" s="178" t="s">
        <v>257</v>
      </c>
      <c r="R82" s="178" t="s">
        <v>674</v>
      </c>
      <c r="S82" s="178" t="s">
        <v>674</v>
      </c>
      <c r="T82" s="178" t="s">
        <v>681</v>
      </c>
      <c r="U82" s="549" t="s">
        <v>615</v>
      </c>
      <c r="V82" s="550"/>
      <c r="W82" s="550"/>
      <c r="X82" s="550"/>
      <c r="Y82" s="178" t="s">
        <v>365</v>
      </c>
    </row>
    <row r="83" spans="2:25" ht="15.95" customHeight="1" x14ac:dyDescent="0.15">
      <c r="B83" s="250"/>
      <c r="C83" s="546">
        <v>8</v>
      </c>
      <c r="D83" s="547"/>
      <c r="E83" s="180">
        <v>9</v>
      </c>
      <c r="F83" s="199">
        <v>43</v>
      </c>
      <c r="G83" s="178" t="s">
        <v>671</v>
      </c>
      <c r="H83" s="178" t="s">
        <v>677</v>
      </c>
      <c r="I83" s="178" t="s">
        <v>678</v>
      </c>
      <c r="J83" s="271" t="s">
        <v>679</v>
      </c>
      <c r="K83" s="548"/>
      <c r="L83" s="548"/>
      <c r="M83" s="200" t="s">
        <v>608</v>
      </c>
      <c r="N83" s="200">
        <v>0.04</v>
      </c>
      <c r="O83" s="178" t="s">
        <v>259</v>
      </c>
      <c r="P83" s="178" t="s">
        <v>365</v>
      </c>
      <c r="Q83" s="178" t="s">
        <v>257</v>
      </c>
      <c r="R83" s="178" t="s">
        <v>674</v>
      </c>
      <c r="S83" s="178" t="s">
        <v>674</v>
      </c>
      <c r="T83" s="178" t="s">
        <v>681</v>
      </c>
      <c r="U83" s="549" t="s">
        <v>615</v>
      </c>
      <c r="V83" s="550"/>
      <c r="W83" s="550"/>
      <c r="X83" s="550"/>
      <c r="Y83" s="178" t="s">
        <v>365</v>
      </c>
    </row>
    <row r="84" spans="2:25" ht="15.95" customHeight="1" x14ac:dyDescent="0.15">
      <c r="B84" s="250"/>
      <c r="C84" s="546">
        <v>8</v>
      </c>
      <c r="D84" s="547"/>
      <c r="E84" s="180">
        <v>10</v>
      </c>
      <c r="F84" s="199">
        <v>45.6</v>
      </c>
      <c r="G84" s="178" t="s">
        <v>671</v>
      </c>
      <c r="H84" s="178" t="s">
        <v>677</v>
      </c>
      <c r="I84" s="178" t="s">
        <v>678</v>
      </c>
      <c r="J84" s="271" t="s">
        <v>679</v>
      </c>
      <c r="K84" s="548"/>
      <c r="L84" s="548"/>
      <c r="M84" s="200" t="s">
        <v>608</v>
      </c>
      <c r="N84" s="200">
        <v>0.04</v>
      </c>
      <c r="O84" s="178" t="s">
        <v>259</v>
      </c>
      <c r="P84" s="178" t="s">
        <v>365</v>
      </c>
      <c r="Q84" s="178" t="s">
        <v>257</v>
      </c>
      <c r="R84" s="178" t="s">
        <v>674</v>
      </c>
      <c r="S84" s="178" t="s">
        <v>674</v>
      </c>
      <c r="T84" s="178" t="s">
        <v>681</v>
      </c>
      <c r="U84" s="549" t="s">
        <v>615</v>
      </c>
      <c r="V84" s="550"/>
      <c r="W84" s="550"/>
      <c r="X84" s="550"/>
      <c r="Y84" s="178" t="s">
        <v>365</v>
      </c>
    </row>
    <row r="85" spans="2:25" ht="15.95" customHeight="1" x14ac:dyDescent="0.15">
      <c r="B85" s="250"/>
      <c r="C85" s="546">
        <v>8</v>
      </c>
      <c r="D85" s="547"/>
      <c r="E85" s="180">
        <v>11</v>
      </c>
      <c r="F85" s="199">
        <v>42.6</v>
      </c>
      <c r="G85" s="178" t="s">
        <v>671</v>
      </c>
      <c r="H85" s="178" t="s">
        <v>685</v>
      </c>
      <c r="I85" s="178" t="s">
        <v>678</v>
      </c>
      <c r="J85" s="271" t="s">
        <v>679</v>
      </c>
      <c r="K85" s="548"/>
      <c r="L85" s="548"/>
      <c r="M85" s="200">
        <v>0.22</v>
      </c>
      <c r="N85" s="200" t="s">
        <v>608</v>
      </c>
      <c r="O85" s="178" t="s">
        <v>365</v>
      </c>
      <c r="P85" s="178" t="s">
        <v>365</v>
      </c>
      <c r="Q85" s="202" t="s">
        <v>258</v>
      </c>
      <c r="R85" s="178" t="s">
        <v>674</v>
      </c>
      <c r="S85" s="178" t="s">
        <v>675</v>
      </c>
      <c r="T85" s="178" t="s">
        <v>676</v>
      </c>
      <c r="U85" s="549" t="s">
        <v>619</v>
      </c>
      <c r="V85" s="550"/>
      <c r="W85" s="550"/>
      <c r="X85" s="550"/>
      <c r="Y85" s="178" t="s">
        <v>365</v>
      </c>
    </row>
    <row r="86" spans="2:25" ht="15.95" customHeight="1" x14ac:dyDescent="0.15">
      <c r="B86" s="250"/>
      <c r="C86" s="546">
        <v>8</v>
      </c>
      <c r="D86" s="547"/>
      <c r="E86" s="180">
        <v>12</v>
      </c>
      <c r="F86" s="199">
        <v>43.2</v>
      </c>
      <c r="G86" s="178" t="s">
        <v>671</v>
      </c>
      <c r="H86" s="178" t="s">
        <v>686</v>
      </c>
      <c r="I86" s="178" t="s">
        <v>673</v>
      </c>
      <c r="J86" s="271" t="s">
        <v>673</v>
      </c>
      <c r="K86" s="548"/>
      <c r="L86" s="548"/>
      <c r="M86" s="200">
        <v>2.9</v>
      </c>
      <c r="N86" s="200" t="s">
        <v>608</v>
      </c>
      <c r="O86" s="178" t="s">
        <v>365</v>
      </c>
      <c r="P86" s="178" t="s">
        <v>365</v>
      </c>
      <c r="Q86" s="178" t="s">
        <v>259</v>
      </c>
      <c r="R86" s="178" t="s">
        <v>674</v>
      </c>
      <c r="S86" s="178" t="s">
        <v>675</v>
      </c>
      <c r="T86" s="178" t="s">
        <v>676</v>
      </c>
      <c r="U86" s="549" t="s">
        <v>609</v>
      </c>
      <c r="V86" s="550"/>
      <c r="W86" s="550"/>
      <c r="X86" s="550"/>
      <c r="Y86" s="178" t="s">
        <v>365</v>
      </c>
    </row>
    <row r="87" spans="2:25" ht="15.95" customHeight="1" x14ac:dyDescent="0.15">
      <c r="B87" s="250"/>
      <c r="C87" s="546">
        <v>8</v>
      </c>
      <c r="D87" s="547"/>
      <c r="E87" s="180">
        <v>13</v>
      </c>
      <c r="F87" s="199">
        <v>46.6</v>
      </c>
      <c r="G87" s="178" t="s">
        <v>671</v>
      </c>
      <c r="H87" s="178" t="s">
        <v>682</v>
      </c>
      <c r="I87" s="178" t="s">
        <v>673</v>
      </c>
      <c r="J87" s="271" t="s">
        <v>673</v>
      </c>
      <c r="K87" s="548"/>
      <c r="L87" s="548"/>
      <c r="M87" s="200">
        <v>1.75</v>
      </c>
      <c r="N87" s="200" t="s">
        <v>608</v>
      </c>
      <c r="O87" s="178" t="s">
        <v>365</v>
      </c>
      <c r="P87" s="178" t="s">
        <v>365</v>
      </c>
      <c r="Q87" s="178" t="s">
        <v>259</v>
      </c>
      <c r="R87" s="178" t="s">
        <v>674</v>
      </c>
      <c r="S87" s="178" t="s">
        <v>675</v>
      </c>
      <c r="T87" s="178" t="s">
        <v>676</v>
      </c>
      <c r="U87" s="549" t="s">
        <v>609</v>
      </c>
      <c r="V87" s="550"/>
      <c r="W87" s="550"/>
      <c r="X87" s="550"/>
      <c r="Y87" s="178" t="s">
        <v>365</v>
      </c>
    </row>
    <row r="88" spans="2:25" ht="15.95" customHeight="1" x14ac:dyDescent="0.15">
      <c r="B88" s="250"/>
      <c r="C88" s="546">
        <v>9</v>
      </c>
      <c r="D88" s="547"/>
      <c r="E88" s="180">
        <v>1</v>
      </c>
      <c r="F88" s="199">
        <v>46.7</v>
      </c>
      <c r="G88" s="178" t="s">
        <v>671</v>
      </c>
      <c r="H88" s="178" t="s">
        <v>682</v>
      </c>
      <c r="I88" s="178" t="s">
        <v>678</v>
      </c>
      <c r="J88" s="271" t="s">
        <v>679</v>
      </c>
      <c r="K88" s="548"/>
      <c r="L88" s="548"/>
      <c r="M88" s="200" t="s">
        <v>608</v>
      </c>
      <c r="N88" s="200">
        <v>0.03</v>
      </c>
      <c r="O88" s="178" t="s">
        <v>258</v>
      </c>
      <c r="P88" s="178" t="s">
        <v>365</v>
      </c>
      <c r="Q88" s="178" t="s">
        <v>257</v>
      </c>
      <c r="R88" s="178" t="s">
        <v>674</v>
      </c>
      <c r="S88" s="178" t="s">
        <v>674</v>
      </c>
      <c r="T88" s="178" t="s">
        <v>681</v>
      </c>
      <c r="U88" s="549" t="s">
        <v>615</v>
      </c>
      <c r="V88" s="550"/>
      <c r="W88" s="550"/>
      <c r="X88" s="550"/>
      <c r="Y88" s="178" t="s">
        <v>365</v>
      </c>
    </row>
    <row r="89" spans="2:25" ht="15.95" customHeight="1" x14ac:dyDescent="0.15">
      <c r="B89" s="250"/>
      <c r="C89" s="546">
        <v>9</v>
      </c>
      <c r="D89" s="547"/>
      <c r="E89" s="180">
        <v>2</v>
      </c>
      <c r="F89" s="199">
        <v>52.4</v>
      </c>
      <c r="G89" s="178" t="s">
        <v>671</v>
      </c>
      <c r="H89" s="178" t="s">
        <v>672</v>
      </c>
      <c r="I89" s="178" t="s">
        <v>673</v>
      </c>
      <c r="J89" s="271" t="s">
        <v>673</v>
      </c>
      <c r="K89" s="548"/>
      <c r="L89" s="548"/>
      <c r="M89" s="200">
        <v>2.95</v>
      </c>
      <c r="N89" s="200" t="s">
        <v>611</v>
      </c>
      <c r="O89" s="178" t="s">
        <v>259</v>
      </c>
      <c r="P89" s="178" t="s">
        <v>365</v>
      </c>
      <c r="Q89" s="178" t="s">
        <v>259</v>
      </c>
      <c r="R89" s="178" t="s">
        <v>674</v>
      </c>
      <c r="S89" s="178" t="s">
        <v>675</v>
      </c>
      <c r="T89" s="178" t="s">
        <v>676</v>
      </c>
      <c r="U89" s="549" t="s">
        <v>609</v>
      </c>
      <c r="V89" s="550"/>
      <c r="W89" s="550"/>
      <c r="X89" s="550"/>
      <c r="Y89" s="178" t="s">
        <v>365</v>
      </c>
    </row>
    <row r="90" spans="2:25" ht="15.95" customHeight="1" x14ac:dyDescent="0.15">
      <c r="B90" s="250"/>
      <c r="C90" s="546">
        <v>9</v>
      </c>
      <c r="D90" s="547"/>
      <c r="E90" s="180">
        <v>3</v>
      </c>
      <c r="F90" s="199">
        <v>47.4</v>
      </c>
      <c r="G90" s="178" t="s">
        <v>671</v>
      </c>
      <c r="H90" s="178" t="s">
        <v>687</v>
      </c>
      <c r="I90" s="178" t="s">
        <v>678</v>
      </c>
      <c r="J90" s="271" t="s">
        <v>679</v>
      </c>
      <c r="K90" s="548"/>
      <c r="L90" s="548"/>
      <c r="M90" s="200" t="s">
        <v>608</v>
      </c>
      <c r="N90" s="200">
        <v>0.04</v>
      </c>
      <c r="O90" s="178" t="s">
        <v>259</v>
      </c>
      <c r="P90" s="178" t="s">
        <v>365</v>
      </c>
      <c r="Q90" s="178" t="s">
        <v>257</v>
      </c>
      <c r="R90" s="178" t="s">
        <v>674</v>
      </c>
      <c r="S90" s="178" t="s">
        <v>674</v>
      </c>
      <c r="T90" s="178" t="s">
        <v>681</v>
      </c>
      <c r="U90" s="549" t="s">
        <v>615</v>
      </c>
      <c r="V90" s="550"/>
      <c r="W90" s="550"/>
      <c r="X90" s="550"/>
      <c r="Y90" s="178" t="s">
        <v>365</v>
      </c>
    </row>
    <row r="91" spans="2:25" ht="15.95" customHeight="1" x14ac:dyDescent="0.15">
      <c r="B91" s="250"/>
      <c r="C91" s="546">
        <v>9</v>
      </c>
      <c r="D91" s="547"/>
      <c r="E91" s="180">
        <v>4</v>
      </c>
      <c r="F91" s="199">
        <v>49.3</v>
      </c>
      <c r="G91" s="178" t="s">
        <v>671</v>
      </c>
      <c r="H91" s="178" t="s">
        <v>687</v>
      </c>
      <c r="I91" s="178" t="s">
        <v>678</v>
      </c>
      <c r="J91" s="271" t="s">
        <v>679</v>
      </c>
      <c r="K91" s="548"/>
      <c r="L91" s="548"/>
      <c r="M91" s="200" t="s">
        <v>608</v>
      </c>
      <c r="N91" s="200">
        <v>0.1</v>
      </c>
      <c r="O91" s="178" t="s">
        <v>259</v>
      </c>
      <c r="P91" s="178" t="s">
        <v>365</v>
      </c>
      <c r="Q91" s="178" t="s">
        <v>257</v>
      </c>
      <c r="R91" s="178" t="s">
        <v>674</v>
      </c>
      <c r="S91" s="178" t="s">
        <v>674</v>
      </c>
      <c r="T91" s="178" t="s">
        <v>681</v>
      </c>
      <c r="U91" s="549" t="s">
        <v>615</v>
      </c>
      <c r="V91" s="550"/>
      <c r="W91" s="550"/>
      <c r="X91" s="550"/>
      <c r="Y91" s="178" t="s">
        <v>365</v>
      </c>
    </row>
    <row r="92" spans="2:25" ht="15.95" customHeight="1" x14ac:dyDescent="0.15">
      <c r="B92" s="250"/>
      <c r="C92" s="546">
        <v>9</v>
      </c>
      <c r="D92" s="547"/>
      <c r="E92" s="180">
        <v>5</v>
      </c>
      <c r="F92" s="199">
        <v>52</v>
      </c>
      <c r="G92" s="178" t="s">
        <v>671</v>
      </c>
      <c r="H92" s="178" t="s">
        <v>687</v>
      </c>
      <c r="I92" s="178" t="s">
        <v>678</v>
      </c>
      <c r="J92" s="271" t="s">
        <v>679</v>
      </c>
      <c r="K92" s="548"/>
      <c r="L92" s="548"/>
      <c r="M92" s="200" t="s">
        <v>608</v>
      </c>
      <c r="N92" s="200">
        <v>0.04</v>
      </c>
      <c r="O92" s="178" t="s">
        <v>259</v>
      </c>
      <c r="P92" s="178" t="s">
        <v>365</v>
      </c>
      <c r="Q92" s="178" t="s">
        <v>257</v>
      </c>
      <c r="R92" s="178" t="s">
        <v>674</v>
      </c>
      <c r="S92" s="178" t="s">
        <v>674</v>
      </c>
      <c r="T92" s="178" t="s">
        <v>681</v>
      </c>
      <c r="U92" s="549" t="s">
        <v>615</v>
      </c>
      <c r="V92" s="550"/>
      <c r="W92" s="550"/>
      <c r="X92" s="550"/>
      <c r="Y92" s="178" t="s">
        <v>365</v>
      </c>
    </row>
    <row r="93" spans="2:25" ht="15.95" customHeight="1" x14ac:dyDescent="0.15">
      <c r="B93" s="250"/>
      <c r="C93" s="546">
        <v>9</v>
      </c>
      <c r="D93" s="547"/>
      <c r="E93" s="180">
        <v>6</v>
      </c>
      <c r="F93" s="199">
        <v>49.6</v>
      </c>
      <c r="G93" s="178" t="s">
        <v>671</v>
      </c>
      <c r="H93" s="178" t="s">
        <v>677</v>
      </c>
      <c r="I93" s="178" t="s">
        <v>678</v>
      </c>
      <c r="J93" s="271" t="s">
        <v>679</v>
      </c>
      <c r="K93" s="548"/>
      <c r="L93" s="548"/>
      <c r="M93" s="200" t="s">
        <v>608</v>
      </c>
      <c r="N93" s="200">
        <v>0.25</v>
      </c>
      <c r="O93" s="178" t="s">
        <v>259</v>
      </c>
      <c r="P93" s="178" t="s">
        <v>365</v>
      </c>
      <c r="Q93" s="178" t="s">
        <v>257</v>
      </c>
      <c r="R93" s="178" t="s">
        <v>674</v>
      </c>
      <c r="S93" s="178" t="s">
        <v>674</v>
      </c>
      <c r="T93" s="178" t="s">
        <v>681</v>
      </c>
      <c r="U93" s="549" t="s">
        <v>615</v>
      </c>
      <c r="V93" s="550"/>
      <c r="W93" s="550"/>
      <c r="X93" s="550"/>
      <c r="Y93" s="178" t="s">
        <v>365</v>
      </c>
    </row>
    <row r="94" spans="2:25" ht="15.95" customHeight="1" x14ac:dyDescent="0.15">
      <c r="B94" s="250"/>
      <c r="C94" s="546">
        <v>9</v>
      </c>
      <c r="D94" s="547"/>
      <c r="E94" s="180">
        <v>7</v>
      </c>
      <c r="F94" s="199">
        <v>52.4</v>
      </c>
      <c r="G94" s="178" t="s">
        <v>671</v>
      </c>
      <c r="H94" s="178" t="s">
        <v>682</v>
      </c>
      <c r="I94" s="178" t="s">
        <v>678</v>
      </c>
      <c r="J94" s="271" t="s">
        <v>679</v>
      </c>
      <c r="K94" s="548"/>
      <c r="L94" s="548"/>
      <c r="M94" s="200" t="s">
        <v>608</v>
      </c>
      <c r="N94" s="200">
        <v>0.18</v>
      </c>
      <c r="O94" s="178" t="s">
        <v>259</v>
      </c>
      <c r="P94" s="178" t="s">
        <v>365</v>
      </c>
      <c r="Q94" s="178" t="s">
        <v>257</v>
      </c>
      <c r="R94" s="178" t="s">
        <v>674</v>
      </c>
      <c r="S94" s="178" t="s">
        <v>674</v>
      </c>
      <c r="T94" s="178" t="s">
        <v>681</v>
      </c>
      <c r="U94" s="549" t="s">
        <v>615</v>
      </c>
      <c r="V94" s="550"/>
      <c r="W94" s="550"/>
      <c r="X94" s="550"/>
      <c r="Y94" s="178" t="s">
        <v>365</v>
      </c>
    </row>
    <row r="95" spans="2:25" ht="15.95" customHeight="1" x14ac:dyDescent="0.15">
      <c r="B95" s="250"/>
      <c r="C95" s="546">
        <v>10</v>
      </c>
      <c r="D95" s="547"/>
      <c r="E95" s="180">
        <v>1</v>
      </c>
      <c r="F95" s="199">
        <v>58.2</v>
      </c>
      <c r="G95" s="178" t="s">
        <v>671</v>
      </c>
      <c r="H95" s="178" t="s">
        <v>684</v>
      </c>
      <c r="I95" s="178" t="s">
        <v>678</v>
      </c>
      <c r="J95" s="271" t="s">
        <v>679</v>
      </c>
      <c r="K95" s="548"/>
      <c r="L95" s="548"/>
      <c r="M95" s="200" t="s">
        <v>608</v>
      </c>
      <c r="N95" s="200">
        <v>0.02</v>
      </c>
      <c r="O95" s="178" t="s">
        <v>259</v>
      </c>
      <c r="P95" s="178" t="s">
        <v>365</v>
      </c>
      <c r="Q95" s="178" t="s">
        <v>257</v>
      </c>
      <c r="R95" s="178" t="s">
        <v>674</v>
      </c>
      <c r="S95" s="178" t="s">
        <v>674</v>
      </c>
      <c r="T95" s="178" t="s">
        <v>681</v>
      </c>
      <c r="U95" s="549" t="s">
        <v>615</v>
      </c>
      <c r="V95" s="550"/>
      <c r="W95" s="550"/>
      <c r="X95" s="550"/>
      <c r="Y95" s="178" t="s">
        <v>365</v>
      </c>
    </row>
    <row r="96" spans="2:25" ht="15.95" customHeight="1" x14ac:dyDescent="0.15">
      <c r="B96" s="250"/>
      <c r="C96" s="546">
        <v>10</v>
      </c>
      <c r="D96" s="547"/>
      <c r="E96" s="180">
        <v>2</v>
      </c>
      <c r="F96" s="199">
        <v>58.2</v>
      </c>
      <c r="G96" s="178" t="s">
        <v>671</v>
      </c>
      <c r="H96" s="178" t="s">
        <v>684</v>
      </c>
      <c r="I96" s="178" t="s">
        <v>678</v>
      </c>
      <c r="J96" s="271" t="s">
        <v>679</v>
      </c>
      <c r="K96" s="548"/>
      <c r="L96" s="548"/>
      <c r="M96" s="200" t="s">
        <v>608</v>
      </c>
      <c r="N96" s="200">
        <v>0.59</v>
      </c>
      <c r="O96" s="178" t="s">
        <v>258</v>
      </c>
      <c r="P96" s="178" t="s">
        <v>365</v>
      </c>
      <c r="Q96" s="178" t="s">
        <v>257</v>
      </c>
      <c r="R96" s="178" t="s">
        <v>674</v>
      </c>
      <c r="S96" s="178" t="s">
        <v>674</v>
      </c>
      <c r="T96" s="178" t="s">
        <v>681</v>
      </c>
      <c r="U96" s="549" t="s">
        <v>615</v>
      </c>
      <c r="V96" s="550"/>
      <c r="W96" s="550"/>
      <c r="X96" s="550"/>
      <c r="Y96" s="178" t="s">
        <v>365</v>
      </c>
    </row>
    <row r="97" spans="2:25" ht="15.95" customHeight="1" x14ac:dyDescent="0.15">
      <c r="B97" s="250"/>
      <c r="C97" s="546">
        <v>10</v>
      </c>
      <c r="D97" s="547"/>
      <c r="E97" s="180">
        <v>3</v>
      </c>
      <c r="F97" s="199">
        <v>58.2</v>
      </c>
      <c r="G97" s="178" t="s">
        <v>671</v>
      </c>
      <c r="H97" s="178" t="s">
        <v>684</v>
      </c>
      <c r="I97" s="178" t="s">
        <v>673</v>
      </c>
      <c r="J97" s="271" t="s">
        <v>673</v>
      </c>
      <c r="K97" s="548"/>
      <c r="L97" s="548"/>
      <c r="M97" s="200">
        <v>3.85</v>
      </c>
      <c r="N97" s="200" t="s">
        <v>611</v>
      </c>
      <c r="O97" s="178" t="s">
        <v>259</v>
      </c>
      <c r="P97" s="178" t="s">
        <v>365</v>
      </c>
      <c r="Q97" s="178" t="s">
        <v>259</v>
      </c>
      <c r="R97" s="178" t="s">
        <v>674</v>
      </c>
      <c r="S97" s="178" t="s">
        <v>675</v>
      </c>
      <c r="T97" s="178" t="s">
        <v>676</v>
      </c>
      <c r="U97" s="549" t="s">
        <v>609</v>
      </c>
      <c r="V97" s="550"/>
      <c r="W97" s="550"/>
      <c r="X97" s="550"/>
      <c r="Y97" s="178" t="s">
        <v>365</v>
      </c>
    </row>
    <row r="98" spans="2:25" ht="15.95" customHeight="1" x14ac:dyDescent="0.15">
      <c r="B98" s="250"/>
      <c r="C98" s="546">
        <v>10</v>
      </c>
      <c r="D98" s="547"/>
      <c r="E98" s="180">
        <v>4</v>
      </c>
      <c r="F98" s="199">
        <v>57.7</v>
      </c>
      <c r="G98" s="178" t="s">
        <v>671</v>
      </c>
      <c r="H98" s="178" t="s">
        <v>687</v>
      </c>
      <c r="I98" s="178" t="s">
        <v>678</v>
      </c>
      <c r="J98" s="271" t="s">
        <v>679</v>
      </c>
      <c r="K98" s="548"/>
      <c r="L98" s="548"/>
      <c r="M98" s="200" t="s">
        <v>608</v>
      </c>
      <c r="N98" s="200">
        <v>0.04</v>
      </c>
      <c r="O98" s="178" t="s">
        <v>259</v>
      </c>
      <c r="P98" s="178" t="s">
        <v>365</v>
      </c>
      <c r="Q98" s="178" t="s">
        <v>257</v>
      </c>
      <c r="R98" s="178" t="s">
        <v>674</v>
      </c>
      <c r="S98" s="178" t="s">
        <v>674</v>
      </c>
      <c r="T98" s="178" t="s">
        <v>681</v>
      </c>
      <c r="U98" s="549" t="s">
        <v>615</v>
      </c>
      <c r="V98" s="550"/>
      <c r="W98" s="550"/>
      <c r="X98" s="550"/>
      <c r="Y98" s="178" t="s">
        <v>365</v>
      </c>
    </row>
    <row r="99" spans="2:25" ht="15.95" customHeight="1" x14ac:dyDescent="0.15">
      <c r="B99" s="250"/>
      <c r="C99" s="546">
        <v>10</v>
      </c>
      <c r="D99" s="547"/>
      <c r="E99" s="180">
        <v>5</v>
      </c>
      <c r="F99" s="199">
        <v>58.2</v>
      </c>
      <c r="G99" s="178" t="s">
        <v>671</v>
      </c>
      <c r="H99" s="178" t="s">
        <v>672</v>
      </c>
      <c r="I99" s="178" t="s">
        <v>678</v>
      </c>
      <c r="J99" s="271" t="s">
        <v>679</v>
      </c>
      <c r="K99" s="548"/>
      <c r="L99" s="548"/>
      <c r="M99" s="200" t="s">
        <v>608</v>
      </c>
      <c r="N99" s="200">
        <v>0.03</v>
      </c>
      <c r="O99" s="178" t="s">
        <v>259</v>
      </c>
      <c r="P99" s="178" t="s">
        <v>365</v>
      </c>
      <c r="Q99" s="178" t="s">
        <v>257</v>
      </c>
      <c r="R99" s="178" t="s">
        <v>674</v>
      </c>
      <c r="S99" s="178" t="s">
        <v>674</v>
      </c>
      <c r="T99" s="178" t="s">
        <v>681</v>
      </c>
      <c r="U99" s="549" t="s">
        <v>615</v>
      </c>
      <c r="V99" s="550"/>
      <c r="W99" s="550"/>
      <c r="X99" s="550"/>
      <c r="Y99" s="178" t="s">
        <v>365</v>
      </c>
    </row>
    <row r="100" spans="2:25" ht="15.95" customHeight="1" x14ac:dyDescent="0.15">
      <c r="B100" s="250"/>
      <c r="C100" s="546">
        <v>10</v>
      </c>
      <c r="D100" s="547"/>
      <c r="E100" s="180">
        <v>6</v>
      </c>
      <c r="F100" s="199">
        <v>52.5</v>
      </c>
      <c r="G100" s="178" t="s">
        <v>671</v>
      </c>
      <c r="H100" s="178" t="s">
        <v>677</v>
      </c>
      <c r="I100" s="178" t="s">
        <v>678</v>
      </c>
      <c r="J100" s="271" t="s">
        <v>679</v>
      </c>
      <c r="K100" s="548"/>
      <c r="L100" s="548"/>
      <c r="M100" s="200" t="s">
        <v>608</v>
      </c>
      <c r="N100" s="200">
        <v>0.12</v>
      </c>
      <c r="O100" s="178" t="s">
        <v>259</v>
      </c>
      <c r="P100" s="178" t="s">
        <v>365</v>
      </c>
      <c r="Q100" s="178" t="s">
        <v>257</v>
      </c>
      <c r="R100" s="178" t="s">
        <v>674</v>
      </c>
      <c r="S100" s="178" t="s">
        <v>674</v>
      </c>
      <c r="T100" s="178" t="s">
        <v>681</v>
      </c>
      <c r="U100" s="549" t="s">
        <v>615</v>
      </c>
      <c r="V100" s="550"/>
      <c r="W100" s="550"/>
      <c r="X100" s="550"/>
      <c r="Y100" s="178" t="s">
        <v>365</v>
      </c>
    </row>
    <row r="101" spans="2:25" ht="15.95" customHeight="1" x14ac:dyDescent="0.15">
      <c r="B101" s="250"/>
      <c r="C101" s="546">
        <v>10</v>
      </c>
      <c r="D101" s="547"/>
      <c r="E101" s="180">
        <v>7</v>
      </c>
      <c r="F101" s="199">
        <v>58.2</v>
      </c>
      <c r="G101" s="178" t="s">
        <v>671</v>
      </c>
      <c r="H101" s="178" t="s">
        <v>677</v>
      </c>
      <c r="I101" s="178" t="s">
        <v>678</v>
      </c>
      <c r="J101" s="271" t="s">
        <v>679</v>
      </c>
      <c r="K101" s="548"/>
      <c r="L101" s="548"/>
      <c r="M101" s="200" t="s">
        <v>608</v>
      </c>
      <c r="N101" s="200">
        <v>0.08</v>
      </c>
      <c r="O101" s="178" t="s">
        <v>259</v>
      </c>
      <c r="P101" s="178" t="s">
        <v>365</v>
      </c>
      <c r="Q101" s="178" t="s">
        <v>257</v>
      </c>
      <c r="R101" s="178" t="s">
        <v>674</v>
      </c>
      <c r="S101" s="178" t="s">
        <v>674</v>
      </c>
      <c r="T101" s="178" t="s">
        <v>681</v>
      </c>
      <c r="U101" s="549" t="s">
        <v>615</v>
      </c>
      <c r="V101" s="550"/>
      <c r="W101" s="550"/>
      <c r="X101" s="550"/>
      <c r="Y101" s="178" t="s">
        <v>365</v>
      </c>
    </row>
    <row r="102" spans="2:25" ht="15.95" customHeight="1" x14ac:dyDescent="0.15">
      <c r="B102" s="250"/>
      <c r="C102" s="546">
        <v>10</v>
      </c>
      <c r="D102" s="547"/>
      <c r="E102" s="180">
        <v>8</v>
      </c>
      <c r="F102" s="199">
        <v>57.7</v>
      </c>
      <c r="G102" s="178" t="s">
        <v>671</v>
      </c>
      <c r="H102" s="178" t="s">
        <v>672</v>
      </c>
      <c r="I102" s="178" t="s">
        <v>678</v>
      </c>
      <c r="J102" s="271" t="s">
        <v>688</v>
      </c>
      <c r="K102" s="548"/>
      <c r="L102" s="548"/>
      <c r="M102" s="200">
        <v>0.55000000000000004</v>
      </c>
      <c r="N102" s="200" t="s">
        <v>608</v>
      </c>
      <c r="O102" s="178" t="s">
        <v>365</v>
      </c>
      <c r="P102" s="178" t="s">
        <v>365</v>
      </c>
      <c r="Q102" s="202" t="s">
        <v>258</v>
      </c>
      <c r="R102" s="178" t="s">
        <v>674</v>
      </c>
      <c r="S102" s="178" t="s">
        <v>675</v>
      </c>
      <c r="T102" s="178" t="s">
        <v>676</v>
      </c>
      <c r="U102" s="549" t="s">
        <v>619</v>
      </c>
      <c r="V102" s="550"/>
      <c r="W102" s="550"/>
      <c r="X102" s="550"/>
      <c r="Y102" s="178" t="s">
        <v>365</v>
      </c>
    </row>
    <row r="103" spans="2:25" ht="15.95" customHeight="1" x14ac:dyDescent="0.15">
      <c r="B103" s="250"/>
      <c r="C103" s="546">
        <v>11</v>
      </c>
      <c r="D103" s="547"/>
      <c r="E103" s="180">
        <v>1</v>
      </c>
      <c r="F103" s="199">
        <v>64.099999999999994</v>
      </c>
      <c r="G103" s="178" t="s">
        <v>671</v>
      </c>
      <c r="H103" s="178" t="s">
        <v>672</v>
      </c>
      <c r="I103" s="178" t="s">
        <v>678</v>
      </c>
      <c r="J103" s="271" t="s">
        <v>679</v>
      </c>
      <c r="K103" s="548"/>
      <c r="L103" s="548"/>
      <c r="M103" s="200" t="s">
        <v>608</v>
      </c>
      <c r="N103" s="200">
        <v>0.21</v>
      </c>
      <c r="O103" s="178" t="s">
        <v>258</v>
      </c>
      <c r="P103" s="178" t="s">
        <v>365</v>
      </c>
      <c r="Q103" s="178" t="s">
        <v>257</v>
      </c>
      <c r="R103" s="178" t="s">
        <v>674</v>
      </c>
      <c r="S103" s="178" t="s">
        <v>674</v>
      </c>
      <c r="T103" s="178" t="s">
        <v>681</v>
      </c>
      <c r="U103" s="549" t="s">
        <v>615</v>
      </c>
      <c r="V103" s="550"/>
      <c r="W103" s="550"/>
      <c r="X103" s="550"/>
      <c r="Y103" s="178" t="s">
        <v>365</v>
      </c>
    </row>
    <row r="104" spans="2:25" ht="15.95" customHeight="1" x14ac:dyDescent="0.15">
      <c r="B104" s="250"/>
      <c r="C104" s="546">
        <v>11</v>
      </c>
      <c r="D104" s="547"/>
      <c r="E104" s="180">
        <v>2</v>
      </c>
      <c r="F104" s="199">
        <v>64.099999999999994</v>
      </c>
      <c r="G104" s="178" t="s">
        <v>671</v>
      </c>
      <c r="H104" s="178" t="s">
        <v>684</v>
      </c>
      <c r="I104" s="178" t="s">
        <v>673</v>
      </c>
      <c r="J104" s="271" t="s">
        <v>673</v>
      </c>
      <c r="K104" s="548"/>
      <c r="L104" s="548"/>
      <c r="M104" s="200">
        <v>3.9</v>
      </c>
      <c r="N104" s="200" t="s">
        <v>611</v>
      </c>
      <c r="O104" s="178" t="s">
        <v>259</v>
      </c>
      <c r="P104" s="178" t="s">
        <v>365</v>
      </c>
      <c r="Q104" s="178" t="s">
        <v>259</v>
      </c>
      <c r="R104" s="178" t="s">
        <v>674</v>
      </c>
      <c r="S104" s="178" t="s">
        <v>675</v>
      </c>
      <c r="T104" s="178" t="s">
        <v>676</v>
      </c>
      <c r="U104" s="549" t="s">
        <v>609</v>
      </c>
      <c r="V104" s="550"/>
      <c r="W104" s="550"/>
      <c r="X104" s="550"/>
      <c r="Y104" s="178" t="s">
        <v>365</v>
      </c>
    </row>
    <row r="105" spans="2:25" ht="15.95" customHeight="1" x14ac:dyDescent="0.15">
      <c r="B105" s="250"/>
      <c r="C105" s="546">
        <v>11</v>
      </c>
      <c r="D105" s="547"/>
      <c r="E105" s="180">
        <v>3</v>
      </c>
      <c r="F105" s="199">
        <v>64.099999999999994</v>
      </c>
      <c r="G105" s="178" t="s">
        <v>671</v>
      </c>
      <c r="H105" s="178" t="s">
        <v>684</v>
      </c>
      <c r="I105" s="178" t="s">
        <v>678</v>
      </c>
      <c r="J105" s="271" t="s">
        <v>679</v>
      </c>
      <c r="K105" s="548"/>
      <c r="L105" s="548"/>
      <c r="M105" s="200" t="s">
        <v>608</v>
      </c>
      <c r="N105" s="200">
        <v>0.33</v>
      </c>
      <c r="O105" s="178" t="s">
        <v>258</v>
      </c>
      <c r="P105" s="178" t="s">
        <v>365</v>
      </c>
      <c r="Q105" s="178" t="s">
        <v>257</v>
      </c>
      <c r="R105" s="178" t="s">
        <v>674</v>
      </c>
      <c r="S105" s="178" t="s">
        <v>674</v>
      </c>
      <c r="T105" s="178" t="s">
        <v>681</v>
      </c>
      <c r="U105" s="549" t="s">
        <v>615</v>
      </c>
      <c r="V105" s="550"/>
      <c r="W105" s="550"/>
      <c r="X105" s="550"/>
      <c r="Y105" s="178" t="s">
        <v>365</v>
      </c>
    </row>
    <row r="106" spans="2:25" ht="15.95" customHeight="1" x14ac:dyDescent="0.15">
      <c r="B106" s="250"/>
      <c r="C106" s="546">
        <v>11</v>
      </c>
      <c r="D106" s="547"/>
      <c r="E106" s="180">
        <v>4</v>
      </c>
      <c r="F106" s="199">
        <v>58.3</v>
      </c>
      <c r="G106" s="178" t="s">
        <v>671</v>
      </c>
      <c r="H106" s="178" t="s">
        <v>687</v>
      </c>
      <c r="I106" s="178" t="s">
        <v>678</v>
      </c>
      <c r="J106" s="271" t="s">
        <v>679</v>
      </c>
      <c r="K106" s="548"/>
      <c r="L106" s="548"/>
      <c r="M106" s="200" t="s">
        <v>608</v>
      </c>
      <c r="N106" s="200">
        <v>0.04</v>
      </c>
      <c r="O106" s="178" t="s">
        <v>259</v>
      </c>
      <c r="P106" s="178" t="s">
        <v>365</v>
      </c>
      <c r="Q106" s="178" t="s">
        <v>257</v>
      </c>
      <c r="R106" s="178" t="s">
        <v>674</v>
      </c>
      <c r="S106" s="178" t="s">
        <v>674</v>
      </c>
      <c r="T106" s="178" t="s">
        <v>681</v>
      </c>
      <c r="U106" s="549" t="s">
        <v>615</v>
      </c>
      <c r="V106" s="550"/>
      <c r="W106" s="550"/>
      <c r="X106" s="550"/>
      <c r="Y106" s="178" t="s">
        <v>365</v>
      </c>
    </row>
    <row r="107" spans="2:25" ht="15.95" customHeight="1" x14ac:dyDescent="0.15">
      <c r="B107" s="250"/>
      <c r="C107" s="546">
        <v>11</v>
      </c>
      <c r="D107" s="547"/>
      <c r="E107" s="180">
        <v>5</v>
      </c>
      <c r="F107" s="199">
        <v>64.099999999999994</v>
      </c>
      <c r="G107" s="178" t="s">
        <v>671</v>
      </c>
      <c r="H107" s="178" t="s">
        <v>672</v>
      </c>
      <c r="I107" s="178" t="s">
        <v>678</v>
      </c>
      <c r="J107" s="271" t="s">
        <v>679</v>
      </c>
      <c r="K107" s="548"/>
      <c r="L107" s="548"/>
      <c r="M107" s="200" t="s">
        <v>608</v>
      </c>
      <c r="N107" s="200">
        <v>0.14000000000000001</v>
      </c>
      <c r="O107" s="178" t="s">
        <v>259</v>
      </c>
      <c r="P107" s="178" t="s">
        <v>365</v>
      </c>
      <c r="Q107" s="178" t="s">
        <v>257</v>
      </c>
      <c r="R107" s="178" t="s">
        <v>674</v>
      </c>
      <c r="S107" s="178" t="s">
        <v>674</v>
      </c>
      <c r="T107" s="178" t="s">
        <v>681</v>
      </c>
      <c r="U107" s="549" t="s">
        <v>615</v>
      </c>
      <c r="V107" s="550"/>
      <c r="W107" s="550"/>
      <c r="X107" s="550"/>
      <c r="Y107" s="178" t="s">
        <v>365</v>
      </c>
    </row>
    <row r="108" spans="2:25" ht="15.95" customHeight="1" x14ac:dyDescent="0.15">
      <c r="B108" s="250"/>
      <c r="C108" s="546">
        <v>11</v>
      </c>
      <c r="D108" s="547"/>
      <c r="E108" s="180">
        <v>6</v>
      </c>
      <c r="F108" s="199">
        <v>60.3</v>
      </c>
      <c r="G108" s="178" t="s">
        <v>671</v>
      </c>
      <c r="H108" s="178" t="s">
        <v>677</v>
      </c>
      <c r="I108" s="178" t="s">
        <v>678</v>
      </c>
      <c r="J108" s="271" t="s">
        <v>679</v>
      </c>
      <c r="K108" s="548"/>
      <c r="L108" s="548"/>
      <c r="M108" s="200" t="s">
        <v>608</v>
      </c>
      <c r="N108" s="200">
        <v>0.18</v>
      </c>
      <c r="O108" s="178" t="s">
        <v>259</v>
      </c>
      <c r="P108" s="178" t="s">
        <v>365</v>
      </c>
      <c r="Q108" s="178" t="s">
        <v>257</v>
      </c>
      <c r="R108" s="178" t="s">
        <v>674</v>
      </c>
      <c r="S108" s="178" t="s">
        <v>674</v>
      </c>
      <c r="T108" s="178" t="s">
        <v>681</v>
      </c>
      <c r="U108" s="549" t="s">
        <v>615</v>
      </c>
      <c r="V108" s="550"/>
      <c r="W108" s="550"/>
      <c r="X108" s="550"/>
      <c r="Y108" s="178" t="s">
        <v>365</v>
      </c>
    </row>
    <row r="109" spans="2:25" ht="15.95" customHeight="1" x14ac:dyDescent="0.15">
      <c r="B109" s="250"/>
      <c r="C109" s="546">
        <v>11</v>
      </c>
      <c r="D109" s="547"/>
      <c r="E109" s="180">
        <v>7</v>
      </c>
      <c r="F109" s="199">
        <v>64.099999999999994</v>
      </c>
      <c r="G109" s="178" t="s">
        <v>671</v>
      </c>
      <c r="H109" s="178" t="s">
        <v>684</v>
      </c>
      <c r="I109" s="178" t="s">
        <v>673</v>
      </c>
      <c r="J109" s="271" t="s">
        <v>688</v>
      </c>
      <c r="K109" s="548"/>
      <c r="L109" s="548"/>
      <c r="M109" s="200">
        <v>0.22</v>
      </c>
      <c r="N109" s="200" t="s">
        <v>608</v>
      </c>
      <c r="O109" s="178" t="s">
        <v>365</v>
      </c>
      <c r="P109" s="178" t="s">
        <v>365</v>
      </c>
      <c r="Q109" s="202" t="s">
        <v>258</v>
      </c>
      <c r="R109" s="178" t="s">
        <v>674</v>
      </c>
      <c r="S109" s="178" t="s">
        <v>675</v>
      </c>
      <c r="T109" s="178" t="s">
        <v>676</v>
      </c>
      <c r="U109" s="549" t="s">
        <v>619</v>
      </c>
      <c r="V109" s="550"/>
      <c r="W109" s="550"/>
      <c r="X109" s="550"/>
      <c r="Y109" s="178" t="s">
        <v>365</v>
      </c>
    </row>
    <row r="110" spans="2:25" ht="15.95" customHeight="1" x14ac:dyDescent="0.15">
      <c r="B110" s="250"/>
      <c r="C110" s="546">
        <v>11</v>
      </c>
      <c r="D110" s="547"/>
      <c r="E110" s="180">
        <v>8</v>
      </c>
      <c r="F110" s="199">
        <v>64.099999999999994</v>
      </c>
      <c r="G110" s="178" t="s">
        <v>671</v>
      </c>
      <c r="H110" s="178" t="s">
        <v>682</v>
      </c>
      <c r="I110" s="178" t="s">
        <v>673</v>
      </c>
      <c r="J110" s="271" t="s">
        <v>688</v>
      </c>
      <c r="K110" s="548"/>
      <c r="L110" s="548"/>
      <c r="M110" s="200">
        <v>0.06</v>
      </c>
      <c r="N110" s="200" t="s">
        <v>608</v>
      </c>
      <c r="O110" s="178" t="s">
        <v>365</v>
      </c>
      <c r="P110" s="178" t="s">
        <v>365</v>
      </c>
      <c r="Q110" s="202" t="s">
        <v>258</v>
      </c>
      <c r="R110" s="178" t="s">
        <v>674</v>
      </c>
      <c r="S110" s="178" t="s">
        <v>675</v>
      </c>
      <c r="T110" s="178" t="s">
        <v>676</v>
      </c>
      <c r="U110" s="549" t="s">
        <v>619</v>
      </c>
      <c r="V110" s="550"/>
      <c r="W110" s="550"/>
      <c r="X110" s="550"/>
      <c r="Y110" s="178" t="s">
        <v>365</v>
      </c>
    </row>
    <row r="111" spans="2:25" ht="15.95" customHeight="1" x14ac:dyDescent="0.15">
      <c r="B111" s="250"/>
      <c r="C111" s="546">
        <v>12</v>
      </c>
      <c r="D111" s="547"/>
      <c r="E111" s="180">
        <v>1</v>
      </c>
      <c r="F111" s="199">
        <v>64.8</v>
      </c>
      <c r="G111" s="178" t="s">
        <v>671</v>
      </c>
      <c r="H111" s="178" t="s">
        <v>685</v>
      </c>
      <c r="I111" s="178" t="s">
        <v>673</v>
      </c>
      <c r="J111" s="271" t="s">
        <v>673</v>
      </c>
      <c r="K111" s="548"/>
      <c r="L111" s="548"/>
      <c r="M111" s="200">
        <v>28.5</v>
      </c>
      <c r="N111" s="200" t="s">
        <v>611</v>
      </c>
      <c r="O111" s="178" t="s">
        <v>259</v>
      </c>
      <c r="P111" s="178" t="s">
        <v>365</v>
      </c>
      <c r="Q111" s="178" t="s">
        <v>259</v>
      </c>
      <c r="R111" s="178" t="s">
        <v>674</v>
      </c>
      <c r="S111" s="178" t="s">
        <v>675</v>
      </c>
      <c r="T111" s="178" t="s">
        <v>676</v>
      </c>
      <c r="U111" s="549" t="s">
        <v>609</v>
      </c>
      <c r="V111" s="550"/>
      <c r="W111" s="550"/>
      <c r="X111" s="550"/>
      <c r="Y111" s="178" t="s">
        <v>365</v>
      </c>
    </row>
    <row r="112" spans="2:25" ht="15.95" customHeight="1" x14ac:dyDescent="0.15">
      <c r="B112" s="250"/>
      <c r="C112" s="546">
        <v>12</v>
      </c>
      <c r="D112" s="547"/>
      <c r="E112" s="180">
        <v>2</v>
      </c>
      <c r="F112" s="199">
        <v>66.8</v>
      </c>
      <c r="G112" s="178" t="s">
        <v>671</v>
      </c>
      <c r="H112" s="178" t="s">
        <v>687</v>
      </c>
      <c r="I112" s="178" t="s">
        <v>678</v>
      </c>
      <c r="J112" s="271" t="s">
        <v>679</v>
      </c>
      <c r="K112" s="548"/>
      <c r="L112" s="548"/>
      <c r="M112" s="200" t="s">
        <v>608</v>
      </c>
      <c r="N112" s="200">
        <v>0.3</v>
      </c>
      <c r="O112" s="178" t="s">
        <v>259</v>
      </c>
      <c r="P112" s="178" t="s">
        <v>365</v>
      </c>
      <c r="Q112" s="178" t="s">
        <v>257</v>
      </c>
      <c r="R112" s="178" t="s">
        <v>674</v>
      </c>
      <c r="S112" s="178" t="s">
        <v>674</v>
      </c>
      <c r="T112" s="178" t="s">
        <v>681</v>
      </c>
      <c r="U112" s="549" t="s">
        <v>615</v>
      </c>
      <c r="V112" s="550"/>
      <c r="W112" s="550"/>
      <c r="X112" s="550"/>
      <c r="Y112" s="178" t="s">
        <v>365</v>
      </c>
    </row>
    <row r="113" spans="2:25" ht="15.95" customHeight="1" x14ac:dyDescent="0.15">
      <c r="B113" s="250"/>
      <c r="C113" s="546">
        <v>12</v>
      </c>
      <c r="D113" s="547"/>
      <c r="E113" s="180">
        <v>3</v>
      </c>
      <c r="F113" s="199">
        <v>64.599999999999994</v>
      </c>
      <c r="G113" s="178" t="s">
        <v>671</v>
      </c>
      <c r="H113" s="178" t="s">
        <v>685</v>
      </c>
      <c r="I113" s="178" t="s">
        <v>678</v>
      </c>
      <c r="J113" s="271" t="s">
        <v>688</v>
      </c>
      <c r="K113" s="548"/>
      <c r="L113" s="548"/>
      <c r="M113" s="200">
        <v>0.01</v>
      </c>
      <c r="N113" s="200" t="s">
        <v>608</v>
      </c>
      <c r="O113" s="178" t="s">
        <v>365</v>
      </c>
      <c r="P113" s="178" t="s">
        <v>365</v>
      </c>
      <c r="Q113" s="202" t="s">
        <v>258</v>
      </c>
      <c r="R113" s="178" t="s">
        <v>674</v>
      </c>
      <c r="S113" s="178" t="s">
        <v>675</v>
      </c>
      <c r="T113" s="178" t="s">
        <v>676</v>
      </c>
      <c r="U113" s="549" t="s">
        <v>619</v>
      </c>
      <c r="V113" s="550"/>
      <c r="W113" s="550"/>
      <c r="X113" s="550"/>
      <c r="Y113" s="178" t="s">
        <v>365</v>
      </c>
    </row>
    <row r="114" spans="2:25" ht="15.95" customHeight="1" x14ac:dyDescent="0.15">
      <c r="B114" s="250"/>
      <c r="C114" s="546">
        <v>12</v>
      </c>
      <c r="D114" s="547"/>
      <c r="E114" s="180">
        <v>4</v>
      </c>
      <c r="F114" s="199">
        <v>69.900000000000006</v>
      </c>
      <c r="G114" s="178" t="s">
        <v>671</v>
      </c>
      <c r="H114" s="178" t="s">
        <v>684</v>
      </c>
      <c r="I114" s="178" t="s">
        <v>673</v>
      </c>
      <c r="J114" s="271" t="s">
        <v>688</v>
      </c>
      <c r="K114" s="548"/>
      <c r="L114" s="548"/>
      <c r="M114" s="200">
        <v>0.11</v>
      </c>
      <c r="N114" s="200" t="s">
        <v>608</v>
      </c>
      <c r="O114" s="178" t="s">
        <v>365</v>
      </c>
      <c r="P114" s="178" t="s">
        <v>365</v>
      </c>
      <c r="Q114" s="178" t="s">
        <v>259</v>
      </c>
      <c r="R114" s="178" t="s">
        <v>674</v>
      </c>
      <c r="S114" s="178" t="s">
        <v>675</v>
      </c>
      <c r="T114" s="178" t="s">
        <v>676</v>
      </c>
      <c r="U114" s="549" t="s">
        <v>609</v>
      </c>
      <c r="V114" s="550"/>
      <c r="W114" s="550"/>
      <c r="X114" s="550"/>
      <c r="Y114" s="178" t="s">
        <v>365</v>
      </c>
    </row>
    <row r="115" spans="2:25" ht="15.95" customHeight="1" x14ac:dyDescent="0.15">
      <c r="B115" s="250"/>
      <c r="C115" s="546">
        <v>12</v>
      </c>
      <c r="D115" s="547"/>
      <c r="E115" s="180">
        <v>5</v>
      </c>
      <c r="F115" s="199">
        <v>68.400000000000006</v>
      </c>
      <c r="G115" s="178" t="s">
        <v>671</v>
      </c>
      <c r="H115" s="178" t="s">
        <v>686</v>
      </c>
      <c r="I115" s="178" t="s">
        <v>673</v>
      </c>
      <c r="J115" s="271" t="s">
        <v>688</v>
      </c>
      <c r="K115" s="548"/>
      <c r="L115" s="548"/>
      <c r="M115" s="200">
        <v>0.12</v>
      </c>
      <c r="N115" s="200" t="s">
        <v>608</v>
      </c>
      <c r="O115" s="178" t="s">
        <v>365</v>
      </c>
      <c r="P115" s="178" t="s">
        <v>365</v>
      </c>
      <c r="Q115" s="178" t="s">
        <v>259</v>
      </c>
      <c r="R115" s="178" t="s">
        <v>674</v>
      </c>
      <c r="S115" s="178" t="s">
        <v>675</v>
      </c>
      <c r="T115" s="178" t="s">
        <v>676</v>
      </c>
      <c r="U115" s="549" t="s">
        <v>609</v>
      </c>
      <c r="V115" s="550"/>
      <c r="W115" s="550"/>
      <c r="X115" s="550"/>
      <c r="Y115" s="178" t="s">
        <v>365</v>
      </c>
    </row>
    <row r="116" spans="2:25" ht="15.95" customHeight="1" x14ac:dyDescent="0.15">
      <c r="B116" s="250"/>
      <c r="C116" s="546">
        <v>13</v>
      </c>
      <c r="D116" s="547"/>
      <c r="E116" s="180">
        <v>1</v>
      </c>
      <c r="F116" s="199">
        <v>72.2</v>
      </c>
      <c r="G116" s="178" t="s">
        <v>671</v>
      </c>
      <c r="H116" s="178" t="s">
        <v>686</v>
      </c>
      <c r="I116" s="178" t="s">
        <v>693</v>
      </c>
      <c r="J116" s="271" t="s">
        <v>694</v>
      </c>
      <c r="K116" s="548"/>
      <c r="L116" s="548"/>
      <c r="M116" s="200" t="s">
        <v>659</v>
      </c>
      <c r="N116" s="200" t="s">
        <v>611</v>
      </c>
      <c r="O116" s="178" t="s">
        <v>259</v>
      </c>
      <c r="P116" s="178" t="s">
        <v>365</v>
      </c>
      <c r="Q116" s="178" t="s">
        <v>259</v>
      </c>
      <c r="R116" s="178" t="s">
        <v>674</v>
      </c>
      <c r="S116" s="178" t="s">
        <v>675</v>
      </c>
      <c r="T116" s="178" t="s">
        <v>676</v>
      </c>
      <c r="U116" s="549" t="s">
        <v>609</v>
      </c>
      <c r="V116" s="550"/>
      <c r="W116" s="550"/>
      <c r="X116" s="550"/>
      <c r="Y116" s="178" t="s">
        <v>365</v>
      </c>
    </row>
    <row r="117" spans="2:25" ht="15.95" customHeight="1" x14ac:dyDescent="0.15">
      <c r="B117" s="250"/>
      <c r="C117" s="546">
        <v>13</v>
      </c>
      <c r="D117" s="547"/>
      <c r="E117" s="180">
        <v>2</v>
      </c>
      <c r="F117" s="199">
        <v>70</v>
      </c>
      <c r="G117" s="178" t="s">
        <v>671</v>
      </c>
      <c r="H117" s="178" t="s">
        <v>684</v>
      </c>
      <c r="I117" s="178" t="s">
        <v>678</v>
      </c>
      <c r="J117" s="271" t="s">
        <v>679</v>
      </c>
      <c r="K117" s="548"/>
      <c r="L117" s="548"/>
      <c r="M117" s="200" t="s">
        <v>608</v>
      </c>
      <c r="N117" s="200">
        <v>0.14000000000000001</v>
      </c>
      <c r="O117" s="178" t="s">
        <v>258</v>
      </c>
      <c r="P117" s="178" t="s">
        <v>365</v>
      </c>
      <c r="Q117" s="178" t="s">
        <v>257</v>
      </c>
      <c r="R117" s="178" t="s">
        <v>674</v>
      </c>
      <c r="S117" s="178" t="s">
        <v>674</v>
      </c>
      <c r="T117" s="178" t="s">
        <v>681</v>
      </c>
      <c r="U117" s="549" t="s">
        <v>615</v>
      </c>
      <c r="V117" s="550"/>
      <c r="W117" s="550"/>
      <c r="X117" s="550"/>
      <c r="Y117" s="178" t="s">
        <v>365</v>
      </c>
    </row>
    <row r="118" spans="2:25" ht="15.95" customHeight="1" x14ac:dyDescent="0.15">
      <c r="B118" s="250"/>
      <c r="C118" s="546">
        <v>13</v>
      </c>
      <c r="D118" s="547"/>
      <c r="E118" s="180">
        <v>3</v>
      </c>
      <c r="F118" s="199">
        <v>70</v>
      </c>
      <c r="G118" s="178" t="s">
        <v>671</v>
      </c>
      <c r="H118" s="178" t="s">
        <v>687</v>
      </c>
      <c r="I118" s="178" t="s">
        <v>678</v>
      </c>
      <c r="J118" s="271" t="s">
        <v>679</v>
      </c>
      <c r="K118" s="548"/>
      <c r="L118" s="548"/>
      <c r="M118" s="200" t="s">
        <v>608</v>
      </c>
      <c r="N118" s="200">
        <v>0.27</v>
      </c>
      <c r="O118" s="178" t="s">
        <v>259</v>
      </c>
      <c r="P118" s="178" t="s">
        <v>365</v>
      </c>
      <c r="Q118" s="178" t="s">
        <v>257</v>
      </c>
      <c r="R118" s="178" t="s">
        <v>674</v>
      </c>
      <c r="S118" s="178" t="s">
        <v>674</v>
      </c>
      <c r="T118" s="178" t="s">
        <v>681</v>
      </c>
      <c r="U118" s="549" t="s">
        <v>615</v>
      </c>
      <c r="V118" s="550"/>
      <c r="W118" s="550"/>
      <c r="X118" s="550"/>
      <c r="Y118" s="178" t="s">
        <v>365</v>
      </c>
    </row>
    <row r="119" spans="2:25" ht="15.95" customHeight="1" x14ac:dyDescent="0.15">
      <c r="B119" s="250"/>
      <c r="C119" s="546">
        <v>13</v>
      </c>
      <c r="D119" s="547"/>
      <c r="E119" s="180">
        <v>4</v>
      </c>
      <c r="F119" s="199">
        <v>72.8</v>
      </c>
      <c r="G119" s="178" t="s">
        <v>671</v>
      </c>
      <c r="H119" s="178" t="s">
        <v>687</v>
      </c>
      <c r="I119" s="178" t="s">
        <v>678</v>
      </c>
      <c r="J119" s="271" t="s">
        <v>679</v>
      </c>
      <c r="K119" s="548"/>
      <c r="L119" s="548"/>
      <c r="M119" s="200" t="s">
        <v>608</v>
      </c>
      <c r="N119" s="200">
        <v>0.02</v>
      </c>
      <c r="O119" s="178" t="s">
        <v>259</v>
      </c>
      <c r="P119" s="178" t="s">
        <v>365</v>
      </c>
      <c r="Q119" s="178" t="s">
        <v>257</v>
      </c>
      <c r="R119" s="178" t="s">
        <v>674</v>
      </c>
      <c r="S119" s="178" t="s">
        <v>674</v>
      </c>
      <c r="T119" s="178" t="s">
        <v>681</v>
      </c>
      <c r="U119" s="549" t="s">
        <v>615</v>
      </c>
      <c r="V119" s="550"/>
      <c r="W119" s="550"/>
      <c r="X119" s="550"/>
      <c r="Y119" s="178" t="s">
        <v>365</v>
      </c>
    </row>
    <row r="120" spans="2:25" ht="15.95" customHeight="1" x14ac:dyDescent="0.15">
      <c r="B120" s="250"/>
      <c r="C120" s="546">
        <v>13</v>
      </c>
      <c r="D120" s="547"/>
      <c r="E120" s="180">
        <v>5</v>
      </c>
      <c r="F120" s="199">
        <v>71.5</v>
      </c>
      <c r="G120" s="178" t="s">
        <v>671</v>
      </c>
      <c r="H120" s="178" t="s">
        <v>683</v>
      </c>
      <c r="I120" s="178" t="s">
        <v>673</v>
      </c>
      <c r="J120" s="271" t="s">
        <v>673</v>
      </c>
      <c r="K120" s="548"/>
      <c r="L120" s="548"/>
      <c r="M120" s="200">
        <v>3.55</v>
      </c>
      <c r="N120" s="200" t="s">
        <v>608</v>
      </c>
      <c r="O120" s="178" t="s">
        <v>365</v>
      </c>
      <c r="P120" s="178" t="s">
        <v>365</v>
      </c>
      <c r="Q120" s="178" t="s">
        <v>259</v>
      </c>
      <c r="R120" s="178" t="s">
        <v>674</v>
      </c>
      <c r="S120" s="178" t="s">
        <v>675</v>
      </c>
      <c r="T120" s="178" t="s">
        <v>676</v>
      </c>
      <c r="U120" s="549" t="s">
        <v>609</v>
      </c>
      <c r="V120" s="550"/>
      <c r="W120" s="550"/>
      <c r="X120" s="550"/>
      <c r="Y120" s="178" t="s">
        <v>365</v>
      </c>
    </row>
    <row r="121" spans="2:25" ht="15.95" customHeight="1" x14ac:dyDescent="0.15">
      <c r="B121" s="17"/>
      <c r="C121" s="1" t="s">
        <v>444</v>
      </c>
      <c r="D121" s="6"/>
      <c r="F121" s="6"/>
      <c r="G121" s="15"/>
      <c r="H121" s="15"/>
      <c r="I121" s="15"/>
      <c r="J121" s="15"/>
      <c r="K121" s="15"/>
      <c r="L121" s="15"/>
      <c r="M121" s="15"/>
      <c r="N121" s="15"/>
      <c r="O121" s="15"/>
      <c r="P121" s="16"/>
      <c r="Q121" s="152"/>
      <c r="R121" s="6"/>
      <c r="S121" s="6"/>
      <c r="T121" s="15"/>
      <c r="U121" s="153"/>
      <c r="V121" s="153"/>
      <c r="W121" s="153"/>
      <c r="X121" s="153"/>
      <c r="Y121" s="6"/>
    </row>
    <row r="122" spans="2:25" ht="15.95" customHeight="1" x14ac:dyDescent="0.15">
      <c r="B122" s="17"/>
      <c r="C122" s="21" t="s">
        <v>226</v>
      </c>
      <c r="D122" s="6"/>
      <c r="F122" s="6"/>
      <c r="G122" s="15"/>
      <c r="H122" s="15"/>
      <c r="I122" s="15"/>
      <c r="J122" s="15"/>
      <c r="K122" s="15"/>
      <c r="L122" s="15"/>
      <c r="M122" s="15"/>
      <c r="N122" s="15"/>
      <c r="O122" s="15"/>
      <c r="P122" s="16"/>
      <c r="Q122" s="152"/>
      <c r="R122" s="6"/>
      <c r="S122" s="6"/>
      <c r="T122" s="15"/>
      <c r="U122" s="153"/>
      <c r="V122" s="153"/>
      <c r="W122" s="153"/>
      <c r="X122" s="153"/>
      <c r="Y122" s="6"/>
    </row>
    <row r="123" spans="2:25" ht="15.95" customHeight="1" x14ac:dyDescent="0.15">
      <c r="B123" s="18"/>
      <c r="C123" s="3" t="s">
        <v>208</v>
      </c>
      <c r="D123" s="3"/>
      <c r="E123" s="3"/>
      <c r="F123" s="3"/>
      <c r="G123" s="3"/>
      <c r="H123" s="3"/>
      <c r="I123" s="3"/>
      <c r="J123" s="3"/>
      <c r="K123" s="3"/>
      <c r="L123" s="3"/>
      <c r="M123" s="3"/>
      <c r="N123" s="3"/>
      <c r="O123" s="3"/>
      <c r="P123" s="3"/>
      <c r="Q123" s="3"/>
      <c r="R123" s="3"/>
      <c r="S123" s="3"/>
      <c r="T123" s="3"/>
      <c r="U123" s="3"/>
      <c r="V123" s="3"/>
      <c r="W123" s="3"/>
      <c r="X123" s="3"/>
    </row>
    <row r="124" spans="2:25" ht="15.95" customHeight="1" x14ac:dyDescent="0.15">
      <c r="B124" s="3"/>
      <c r="C124" s="3" t="s">
        <v>209</v>
      </c>
      <c r="D124" s="3"/>
      <c r="E124" s="3"/>
      <c r="F124" s="3"/>
      <c r="G124" s="3"/>
      <c r="H124" s="3"/>
      <c r="I124" s="3"/>
      <c r="J124" s="3"/>
      <c r="K124" s="3"/>
      <c r="L124" s="3"/>
      <c r="M124" s="3"/>
      <c r="N124" s="3"/>
      <c r="O124" s="3"/>
      <c r="P124" s="3"/>
      <c r="Q124" s="3"/>
      <c r="R124" s="3"/>
      <c r="S124" s="3"/>
      <c r="T124" s="3"/>
      <c r="U124" s="3"/>
      <c r="V124" s="3"/>
      <c r="W124" s="3"/>
      <c r="X124" s="3"/>
    </row>
    <row r="125" spans="2:25" ht="15.95" customHeight="1" x14ac:dyDescent="0.15">
      <c r="B125" s="3"/>
      <c r="C125" s="3" t="s">
        <v>317</v>
      </c>
      <c r="D125" s="3"/>
      <c r="E125" s="3"/>
      <c r="F125" s="3"/>
      <c r="G125" s="3"/>
      <c r="H125" s="3"/>
      <c r="I125" s="3"/>
      <c r="J125" s="3"/>
      <c r="K125" s="3"/>
      <c r="L125" s="3"/>
      <c r="M125" s="3"/>
      <c r="N125" s="3"/>
      <c r="O125" s="3"/>
      <c r="P125" s="3"/>
      <c r="Q125" s="3"/>
      <c r="R125" s="3"/>
      <c r="S125" s="3"/>
      <c r="T125" s="3"/>
      <c r="U125" s="3"/>
      <c r="V125" s="3"/>
      <c r="W125" s="3"/>
      <c r="X125" s="3"/>
    </row>
    <row r="126" spans="2:25" ht="15.95" customHeight="1" x14ac:dyDescent="0.15">
      <c r="C126" s="1" t="s">
        <v>373</v>
      </c>
    </row>
  </sheetData>
  <dataConsolidate/>
  <mergeCells count="371">
    <mergeCell ref="C111:D111"/>
    <mergeCell ref="J111:L111"/>
    <mergeCell ref="U111:X111"/>
    <mergeCell ref="C110:D110"/>
    <mergeCell ref="J110:L110"/>
    <mergeCell ref="U110:X110"/>
    <mergeCell ref="C109:D109"/>
    <mergeCell ref="J109:L109"/>
    <mergeCell ref="U109:X109"/>
    <mergeCell ref="C114:D114"/>
    <mergeCell ref="J114:L114"/>
    <mergeCell ref="U114:X114"/>
    <mergeCell ref="C113:D113"/>
    <mergeCell ref="J113:L113"/>
    <mergeCell ref="U113:X113"/>
    <mergeCell ref="C112:D112"/>
    <mergeCell ref="J112:L112"/>
    <mergeCell ref="U112:X112"/>
    <mergeCell ref="C117:D117"/>
    <mergeCell ref="J117:L117"/>
    <mergeCell ref="U117:X117"/>
    <mergeCell ref="C116:D116"/>
    <mergeCell ref="J116:L116"/>
    <mergeCell ref="U116:X116"/>
    <mergeCell ref="C115:D115"/>
    <mergeCell ref="J115:L115"/>
    <mergeCell ref="U115:X115"/>
    <mergeCell ref="C120:D120"/>
    <mergeCell ref="J120:L120"/>
    <mergeCell ref="U120:X120"/>
    <mergeCell ref="C119:D119"/>
    <mergeCell ref="J119:L119"/>
    <mergeCell ref="U119:X119"/>
    <mergeCell ref="C118:D118"/>
    <mergeCell ref="J118:L118"/>
    <mergeCell ref="U118:X118"/>
    <mergeCell ref="C30:D30"/>
    <mergeCell ref="U18:X18"/>
    <mergeCell ref="U28:X28"/>
    <mergeCell ref="U29:X29"/>
    <mergeCell ref="U30:X30"/>
    <mergeCell ref="G5:H6"/>
    <mergeCell ref="I5:N6"/>
    <mergeCell ref="T5:X6"/>
    <mergeCell ref="P5:S6"/>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 ref="J30:L30"/>
    <mergeCell ref="J27:L27"/>
    <mergeCell ref="C25:D25"/>
    <mergeCell ref="C26:D26"/>
    <mergeCell ref="C27:D27"/>
    <mergeCell ref="C28:D28"/>
    <mergeCell ref="B2:X2"/>
    <mergeCell ref="F3:H3"/>
    <mergeCell ref="B3:E3"/>
    <mergeCell ref="B4:E4"/>
    <mergeCell ref="K3:N3"/>
    <mergeCell ref="E5:E8"/>
    <mergeCell ref="C5:D8"/>
    <mergeCell ref="F5:F8"/>
    <mergeCell ref="K4:N4"/>
    <mergeCell ref="I3:J3"/>
    <mergeCell ref="I4:J4"/>
    <mergeCell ref="B5:B120"/>
    <mergeCell ref="F4:H4"/>
    <mergeCell ref="C29:D29"/>
    <mergeCell ref="C9:D9"/>
    <mergeCell ref="C11:D11"/>
    <mergeCell ref="C10:D10"/>
    <mergeCell ref="J10:L10"/>
    <mergeCell ref="J26:L26"/>
    <mergeCell ref="C24:D24"/>
    <mergeCell ref="J24:L24"/>
    <mergeCell ref="C20:D20"/>
    <mergeCell ref="C22:D22"/>
    <mergeCell ref="J20:L20"/>
    <mergeCell ref="J25:L25"/>
    <mergeCell ref="J28:L28"/>
    <mergeCell ref="J29:L29"/>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12:D12"/>
    <mergeCell ref="J9:L9"/>
    <mergeCell ref="J11:L11"/>
    <mergeCell ref="G7:G8"/>
    <mergeCell ref="H7:H8"/>
    <mergeCell ref="J7:L8"/>
    <mergeCell ref="I7:I8"/>
    <mergeCell ref="M7:M8"/>
    <mergeCell ref="N7:N8"/>
    <mergeCell ref="U14:X14"/>
    <mergeCell ref="U15:X15"/>
    <mergeCell ref="U16:X16"/>
    <mergeCell ref="Y5:Y8"/>
    <mergeCell ref="T3:W4"/>
    <mergeCell ref="X3:Y4"/>
    <mergeCell ref="P3:S3"/>
    <mergeCell ref="P4:S4"/>
    <mergeCell ref="S7:S8"/>
    <mergeCell ref="T7:T8"/>
    <mergeCell ref="U7:X8"/>
    <mergeCell ref="C108:D108"/>
    <mergeCell ref="J108:L108"/>
    <mergeCell ref="U108:X108"/>
    <mergeCell ref="C107:D107"/>
    <mergeCell ref="J107:L107"/>
    <mergeCell ref="U107:X107"/>
    <mergeCell ref="C106:D106"/>
    <mergeCell ref="J106:L106"/>
    <mergeCell ref="U106:X106"/>
    <mergeCell ref="C105:D105"/>
    <mergeCell ref="J105:L105"/>
    <mergeCell ref="U105:X105"/>
    <mergeCell ref="C104:D104"/>
    <mergeCell ref="J104:L104"/>
    <mergeCell ref="U104:X104"/>
    <mergeCell ref="C103:D103"/>
    <mergeCell ref="J103:L103"/>
    <mergeCell ref="U103:X103"/>
    <mergeCell ref="C102:D102"/>
    <mergeCell ref="J102:L102"/>
    <mergeCell ref="U102:X102"/>
    <mergeCell ref="C101:D101"/>
    <mergeCell ref="J101:L101"/>
    <mergeCell ref="U101:X101"/>
    <mergeCell ref="C100:D100"/>
    <mergeCell ref="J100:L100"/>
    <mergeCell ref="U100:X100"/>
    <mergeCell ref="C99:D99"/>
    <mergeCell ref="J99:L99"/>
    <mergeCell ref="U99:X99"/>
    <mergeCell ref="C98:D98"/>
    <mergeCell ref="J98:L98"/>
    <mergeCell ref="U98:X98"/>
    <mergeCell ref="C97:D97"/>
    <mergeCell ref="J97:L97"/>
    <mergeCell ref="U97:X97"/>
    <mergeCell ref="C96:D96"/>
    <mergeCell ref="J96:L96"/>
    <mergeCell ref="U96:X96"/>
    <mergeCell ref="C95:D95"/>
    <mergeCell ref="J95:L95"/>
    <mergeCell ref="U95:X95"/>
    <mergeCell ref="C94:D94"/>
    <mergeCell ref="J94:L94"/>
    <mergeCell ref="U94:X94"/>
    <mergeCell ref="C93:D93"/>
    <mergeCell ref="J93:L93"/>
    <mergeCell ref="U93:X93"/>
    <mergeCell ref="C92:D92"/>
    <mergeCell ref="J92:L92"/>
    <mergeCell ref="U92:X92"/>
    <mergeCell ref="C91:D91"/>
    <mergeCell ref="J91:L91"/>
    <mergeCell ref="U91:X91"/>
    <mergeCell ref="C90:D90"/>
    <mergeCell ref="J90:L90"/>
    <mergeCell ref="U90:X90"/>
    <mergeCell ref="C89:D89"/>
    <mergeCell ref="J89:L89"/>
    <mergeCell ref="U89:X89"/>
    <mergeCell ref="C88:D88"/>
    <mergeCell ref="J88:L88"/>
    <mergeCell ref="U88:X88"/>
    <mergeCell ref="C87:D87"/>
    <mergeCell ref="J87:L87"/>
    <mergeCell ref="U87:X87"/>
    <mergeCell ref="C86:D86"/>
    <mergeCell ref="J86:L86"/>
    <mergeCell ref="U86:X86"/>
    <mergeCell ref="C85:D85"/>
    <mergeCell ref="J85:L85"/>
    <mergeCell ref="U85:X85"/>
    <mergeCell ref="C84:D84"/>
    <mergeCell ref="J84:L84"/>
    <mergeCell ref="U84:X84"/>
    <mergeCell ref="C83:D83"/>
    <mergeCell ref="J83:L83"/>
    <mergeCell ref="U83:X83"/>
    <mergeCell ref="C82:D82"/>
    <mergeCell ref="J82:L82"/>
    <mergeCell ref="U82:X82"/>
    <mergeCell ref="C81:D81"/>
    <mergeCell ref="J81:L81"/>
    <mergeCell ref="U81:X81"/>
    <mergeCell ref="C80:D80"/>
    <mergeCell ref="J80:L80"/>
    <mergeCell ref="U80:X80"/>
    <mergeCell ref="C79:D79"/>
    <mergeCell ref="J79:L79"/>
    <mergeCell ref="U79:X79"/>
    <mergeCell ref="C78:D78"/>
    <mergeCell ref="J78:L78"/>
    <mergeCell ref="U78:X78"/>
    <mergeCell ref="C77:D77"/>
    <mergeCell ref="J77:L77"/>
    <mergeCell ref="U77:X77"/>
    <mergeCell ref="C76:D76"/>
    <mergeCell ref="J76:L76"/>
    <mergeCell ref="U76:X76"/>
    <mergeCell ref="C75:D75"/>
    <mergeCell ref="J75:L75"/>
    <mergeCell ref="U75:X75"/>
    <mergeCell ref="C74:D74"/>
    <mergeCell ref="J74:L74"/>
    <mergeCell ref="U74:X74"/>
    <mergeCell ref="C73:D73"/>
    <mergeCell ref="J73:L73"/>
    <mergeCell ref="U73:X73"/>
    <mergeCell ref="C72:D72"/>
    <mergeCell ref="J72:L72"/>
    <mergeCell ref="U72:X72"/>
    <mergeCell ref="C71:D71"/>
    <mergeCell ref="J71:L71"/>
    <mergeCell ref="U71:X71"/>
    <mergeCell ref="C70:D70"/>
    <mergeCell ref="J70:L70"/>
    <mergeCell ref="U70:X70"/>
    <mergeCell ref="C69:D69"/>
    <mergeCell ref="J69:L69"/>
    <mergeCell ref="U69:X69"/>
    <mergeCell ref="C68:D68"/>
    <mergeCell ref="J68:L68"/>
    <mergeCell ref="U68:X68"/>
    <mergeCell ref="C67:D67"/>
    <mergeCell ref="J67:L67"/>
    <mergeCell ref="U67:X67"/>
    <mergeCell ref="C66:D66"/>
    <mergeCell ref="J66:L66"/>
    <mergeCell ref="U66:X66"/>
    <mergeCell ref="C65:D65"/>
    <mergeCell ref="J65:L65"/>
    <mergeCell ref="U65:X65"/>
    <mergeCell ref="C64:D64"/>
    <mergeCell ref="J64:L64"/>
    <mergeCell ref="U64:X64"/>
    <mergeCell ref="C63:D63"/>
    <mergeCell ref="J63:L63"/>
    <mergeCell ref="U63:X63"/>
    <mergeCell ref="C62:D62"/>
    <mergeCell ref="J62:L62"/>
    <mergeCell ref="U62:X62"/>
    <mergeCell ref="C61:D61"/>
    <mergeCell ref="J61:L61"/>
    <mergeCell ref="U61:X61"/>
    <mergeCell ref="C60:D60"/>
    <mergeCell ref="J60:L60"/>
    <mergeCell ref="U60:X60"/>
    <mergeCell ref="C59:D59"/>
    <mergeCell ref="J59:L59"/>
    <mergeCell ref="U59:X59"/>
    <mergeCell ref="C58:D58"/>
    <mergeCell ref="J58:L58"/>
    <mergeCell ref="U58:X58"/>
    <mergeCell ref="C57:D57"/>
    <mergeCell ref="J57:L57"/>
    <mergeCell ref="U57:X57"/>
    <mergeCell ref="C56:D56"/>
    <mergeCell ref="J56:L56"/>
    <mergeCell ref="U56:X56"/>
    <mergeCell ref="C55:D55"/>
    <mergeCell ref="J55:L55"/>
    <mergeCell ref="U55:X55"/>
    <mergeCell ref="C54:D54"/>
    <mergeCell ref="J54:L54"/>
    <mergeCell ref="U54:X54"/>
    <mergeCell ref="C53:D53"/>
    <mergeCell ref="J53:L53"/>
    <mergeCell ref="U53:X53"/>
    <mergeCell ref="C52:D52"/>
    <mergeCell ref="J52:L52"/>
    <mergeCell ref="U52:X52"/>
    <mergeCell ref="C51:D51"/>
    <mergeCell ref="J51:L51"/>
    <mergeCell ref="U51:X51"/>
    <mergeCell ref="C50:D50"/>
    <mergeCell ref="J50:L50"/>
    <mergeCell ref="U50:X50"/>
    <mergeCell ref="C49:D49"/>
    <mergeCell ref="J49:L49"/>
    <mergeCell ref="U49:X49"/>
    <mergeCell ref="C48:D48"/>
    <mergeCell ref="J48:L48"/>
    <mergeCell ref="U48:X48"/>
    <mergeCell ref="C47:D47"/>
    <mergeCell ref="J47:L47"/>
    <mergeCell ref="U47:X47"/>
    <mergeCell ref="C46:D46"/>
    <mergeCell ref="J46:L46"/>
    <mergeCell ref="U46:X46"/>
    <mergeCell ref="C45:D45"/>
    <mergeCell ref="J45:L45"/>
    <mergeCell ref="U45:X45"/>
    <mergeCell ref="C44:D44"/>
    <mergeCell ref="J44:L44"/>
    <mergeCell ref="U44:X44"/>
    <mergeCell ref="C43:D43"/>
    <mergeCell ref="J43:L43"/>
    <mergeCell ref="U43:X43"/>
    <mergeCell ref="C42:D42"/>
    <mergeCell ref="J42:L42"/>
    <mergeCell ref="U42:X42"/>
    <mergeCell ref="C41:D41"/>
    <mergeCell ref="J41:L41"/>
    <mergeCell ref="U41:X41"/>
    <mergeCell ref="C40:D40"/>
    <mergeCell ref="J40:L40"/>
    <mergeCell ref="U40:X40"/>
    <mergeCell ref="C39:D39"/>
    <mergeCell ref="J39:L39"/>
    <mergeCell ref="U39:X39"/>
    <mergeCell ref="C38:D38"/>
    <mergeCell ref="J38:L38"/>
    <mergeCell ref="U38:X38"/>
    <mergeCell ref="C37:D37"/>
    <mergeCell ref="J37:L37"/>
    <mergeCell ref="U37:X37"/>
    <mergeCell ref="C36:D36"/>
    <mergeCell ref="J36:L36"/>
    <mergeCell ref="U36:X36"/>
    <mergeCell ref="C35:D35"/>
    <mergeCell ref="J35:L35"/>
    <mergeCell ref="U35:X35"/>
    <mergeCell ref="C34:D34"/>
    <mergeCell ref="J34:L34"/>
    <mergeCell ref="U34:X34"/>
    <mergeCell ref="C33:D33"/>
    <mergeCell ref="J33:L33"/>
    <mergeCell ref="U33:X33"/>
    <mergeCell ref="C32:D32"/>
    <mergeCell ref="J32:L32"/>
    <mergeCell ref="U32:X32"/>
    <mergeCell ref="C31:D31"/>
    <mergeCell ref="J31:L31"/>
    <mergeCell ref="U31:X31"/>
  </mergeCells>
  <phoneticPr fontId="7"/>
  <dataValidations count="1">
    <dataValidation type="list" errorStyle="warning" allowBlank="1" showInputMessage="1" showErrorMessage="1" error="選択出来ません" sqref="H9:H120" xr:uid="{1A70FD77-555F-4FFE-ACD4-79AFC5B4C600}">
      <formula1>INDIRECT(G9)</formula1>
    </dataValidation>
  </dataValidations>
  <printOptions horizontalCentered="1"/>
  <pageMargins left="0.19685039370078741" right="0.19685039370078741" top="0.39370078740157483" bottom="0.19685039370078741" header="0.51181102362204722" footer="0.27559055118110237"/>
  <pageSetup paperSize="9" scale="76" fitToWidth="0"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I9:I120</xm:sqref>
        </x14:dataValidation>
        <x14:dataValidation type="list" allowBlank="1" showInputMessage="1" showErrorMessage="1" xr:uid="{00000000-0002-0000-0600-000006000000}">
          <x14:formula1>
            <xm:f>'(参考)リスト'!$J$16:$J$18</xm:f>
          </x14:formula1>
          <xm:sqref>T9:T120</xm:sqref>
        </x14:dataValidation>
        <x14:dataValidation type="list" allowBlank="1" showInputMessage="1" showErrorMessage="1" xr:uid="{00000000-0002-0000-0600-000007000000}">
          <x14:formula1>
            <xm:f>'(参考)リスト'!$H$16:$H$17</xm:f>
          </x14:formula1>
          <xm:sqref>R9:R120</xm:sqref>
        </x14:dataValidation>
        <x14:dataValidation type="list" allowBlank="1" showInputMessage="1" showErrorMessage="1" xr:uid="{00000000-0002-0000-0600-000008000000}">
          <x14:formula1>
            <xm:f>'(参考)リスト'!$I$16:$I$18</xm:f>
          </x14:formula1>
          <xm:sqref>S9:S120</xm:sqref>
        </x14:dataValidation>
        <x14:dataValidation type="list" allowBlank="1" showInputMessage="1" showErrorMessage="1" xr:uid="{00000000-0002-0000-0600-00000C000000}">
          <x14:formula1>
            <xm:f>'(参考)リスト'!$F$16:$F$21</xm:f>
          </x14:formula1>
          <xm:sqref>O9:Q120</xm:sqref>
        </x14:dataValidation>
        <x14:dataValidation type="list" showInputMessage="1" showErrorMessage="1" xr:uid="{029E4745-3D5D-4892-8FDA-530343C9ED98}">
          <x14:formula1>
            <xm:f>'(参考)リスト'!$B$16:$B$21</xm:f>
          </x14:formula1>
          <xm:sqref>G9:G120</xm:sqref>
        </x14:dataValidation>
        <x14:dataValidation type="list" allowBlank="1" showInputMessage="1" showErrorMessage="1" xr:uid="{91402F3D-BA0A-4172-8B61-7890E57CE66D}">
          <x14:formula1>
            <xm:f>'(参考)リスト'!$E$16:$E$27</xm:f>
          </x14:formula1>
          <xm:sqref>J9:L120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B1:X46"/>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25" style="1" customWidth="1"/>
    <col min="18" max="18" width="4.625" style="1" customWidth="1"/>
    <col min="19" max="20" width="6.625" style="1" customWidth="1"/>
    <col min="21" max="21" width="4.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66" t="s">
        <v>243</v>
      </c>
      <c r="C2" s="466"/>
      <c r="D2" s="466"/>
      <c r="E2" s="466"/>
      <c r="F2" s="466"/>
      <c r="G2" s="466"/>
      <c r="H2" s="466"/>
      <c r="I2" s="466"/>
      <c r="J2" s="571"/>
      <c r="K2" s="571"/>
      <c r="L2" s="571"/>
      <c r="M2" s="571"/>
      <c r="N2" s="571"/>
      <c r="O2" s="571"/>
      <c r="P2" s="571"/>
      <c r="Q2" s="571"/>
      <c r="R2" s="571"/>
      <c r="S2" s="571"/>
      <c r="T2" s="571"/>
      <c r="U2" s="571"/>
      <c r="V2" s="571"/>
    </row>
    <row r="3" spans="2:24" ht="20.100000000000001" customHeight="1" x14ac:dyDescent="0.15">
      <c r="B3" s="281" t="s">
        <v>180</v>
      </c>
      <c r="C3" s="285"/>
      <c r="D3" s="285"/>
      <c r="E3" s="282"/>
      <c r="F3" s="610" t="s">
        <v>587</v>
      </c>
      <c r="G3" s="611"/>
      <c r="H3" s="611"/>
      <c r="I3" s="612"/>
      <c r="J3" s="85" t="s">
        <v>179</v>
      </c>
      <c r="K3" s="366" t="s">
        <v>591</v>
      </c>
      <c r="L3" s="367"/>
      <c r="M3" s="326" t="s">
        <v>453</v>
      </c>
      <c r="N3" s="328"/>
      <c r="O3" s="560" t="s">
        <v>598</v>
      </c>
      <c r="P3" s="541"/>
      <c r="Q3" s="541"/>
      <c r="R3" s="613"/>
      <c r="S3" s="493" t="s">
        <v>185</v>
      </c>
      <c r="T3" s="494"/>
      <c r="U3" s="494"/>
      <c r="V3" s="495"/>
      <c r="W3" s="473">
        <v>45840</v>
      </c>
      <c r="X3" s="557"/>
    </row>
    <row r="4" spans="2:24" ht="20.100000000000001" customHeight="1" x14ac:dyDescent="0.15">
      <c r="B4" s="283" t="s">
        <v>0</v>
      </c>
      <c r="C4" s="319"/>
      <c r="D4" s="319"/>
      <c r="E4" s="284"/>
      <c r="F4" s="606" t="s">
        <v>589</v>
      </c>
      <c r="G4" s="607"/>
      <c r="H4" s="607"/>
      <c r="I4" s="608"/>
      <c r="J4" s="86" t="s">
        <v>1</v>
      </c>
      <c r="K4" s="366" t="s">
        <v>594</v>
      </c>
      <c r="L4" s="367"/>
      <c r="M4" s="315"/>
      <c r="N4" s="330"/>
      <c r="O4" s="562" t="s">
        <v>599</v>
      </c>
      <c r="P4" s="542"/>
      <c r="Q4" s="542"/>
      <c r="R4" s="609"/>
      <c r="S4" s="554"/>
      <c r="T4" s="555"/>
      <c r="U4" s="555"/>
      <c r="V4" s="556"/>
      <c r="W4" s="558"/>
      <c r="X4" s="559"/>
    </row>
    <row r="5" spans="2:24" ht="30" customHeight="1" x14ac:dyDescent="0.15">
      <c r="B5" s="250" t="s">
        <v>204</v>
      </c>
      <c r="C5" s="575" t="s">
        <v>29</v>
      </c>
      <c r="D5" s="576"/>
      <c r="E5" s="552" t="s">
        <v>178</v>
      </c>
      <c r="F5" s="552" t="s">
        <v>172</v>
      </c>
      <c r="G5" s="575" t="s">
        <v>177</v>
      </c>
      <c r="H5" s="598"/>
      <c r="I5" s="599"/>
      <c r="J5" s="281" t="s">
        <v>176</v>
      </c>
      <c r="K5" s="285"/>
      <c r="L5" s="285"/>
      <c r="M5" s="285"/>
      <c r="N5" s="520" t="s">
        <v>204</v>
      </c>
      <c r="O5" s="591"/>
      <c r="P5" s="584" t="s">
        <v>216</v>
      </c>
      <c r="Q5" s="588"/>
      <c r="R5" s="588"/>
      <c r="S5" s="588"/>
      <c r="T5" s="588"/>
      <c r="U5" s="585"/>
      <c r="V5" s="584" t="s">
        <v>168</v>
      </c>
      <c r="W5" s="588"/>
      <c r="X5" s="585"/>
    </row>
    <row r="6" spans="2:24" ht="16.5" customHeight="1" x14ac:dyDescent="0.15">
      <c r="B6" s="250"/>
      <c r="C6" s="600"/>
      <c r="D6" s="576"/>
      <c r="E6" s="603"/>
      <c r="F6" s="603"/>
      <c r="G6" s="584" t="s">
        <v>189</v>
      </c>
      <c r="H6" s="585"/>
      <c r="I6" s="482" t="s">
        <v>166</v>
      </c>
      <c r="J6" s="470" t="s">
        <v>175</v>
      </c>
      <c r="K6" s="470"/>
      <c r="L6" s="567" t="s">
        <v>174</v>
      </c>
      <c r="M6" s="567"/>
      <c r="N6" s="482" t="s">
        <v>227</v>
      </c>
      <c r="O6" s="566"/>
      <c r="P6" s="565" t="s">
        <v>164</v>
      </c>
      <c r="Q6" s="482" t="s">
        <v>215</v>
      </c>
      <c r="R6" s="482"/>
      <c r="S6" s="482"/>
      <c r="T6" s="482"/>
      <c r="U6" s="482"/>
      <c r="V6" s="575"/>
      <c r="W6" s="598"/>
      <c r="X6" s="599"/>
    </row>
    <row r="7" spans="2:24" ht="16.5" customHeight="1" x14ac:dyDescent="0.15">
      <c r="B7" s="250"/>
      <c r="C7" s="601"/>
      <c r="D7" s="602"/>
      <c r="E7" s="604"/>
      <c r="F7" s="604"/>
      <c r="G7" s="586"/>
      <c r="H7" s="587"/>
      <c r="I7" s="566"/>
      <c r="J7" s="564"/>
      <c r="K7" s="564"/>
      <c r="L7" s="564"/>
      <c r="M7" s="564"/>
      <c r="N7" s="27" t="s">
        <v>219</v>
      </c>
      <c r="O7" s="27" t="s">
        <v>221</v>
      </c>
      <c r="P7" s="614"/>
      <c r="Q7" s="566"/>
      <c r="R7" s="566"/>
      <c r="S7" s="566"/>
      <c r="T7" s="566"/>
      <c r="U7" s="566"/>
      <c r="V7" s="87"/>
      <c r="W7" s="88"/>
      <c r="X7" s="89"/>
    </row>
    <row r="8" spans="2:24" ht="15.95" customHeight="1" x14ac:dyDescent="0.15">
      <c r="B8" s="250"/>
      <c r="C8" s="596"/>
      <c r="D8" s="597"/>
      <c r="E8" s="203"/>
      <c r="F8" s="204"/>
      <c r="G8" s="178"/>
      <c r="H8" s="178"/>
      <c r="I8" s="178"/>
      <c r="J8" s="271"/>
      <c r="K8" s="548"/>
      <c r="L8" s="605"/>
      <c r="M8" s="570"/>
      <c r="N8" s="178"/>
      <c r="O8" s="178"/>
      <c r="P8" s="181"/>
      <c r="Q8" s="271"/>
      <c r="R8" s="548"/>
      <c r="S8" s="548"/>
      <c r="T8" s="548"/>
      <c r="U8" s="548"/>
      <c r="V8" s="256"/>
      <c r="W8" s="594"/>
      <c r="X8" s="595"/>
    </row>
    <row r="9" spans="2:24" ht="15.95" customHeight="1" x14ac:dyDescent="0.15">
      <c r="B9" s="250"/>
      <c r="C9" s="596"/>
      <c r="D9" s="597"/>
      <c r="E9" s="203"/>
      <c r="F9" s="204"/>
      <c r="G9" s="178"/>
      <c r="H9" s="178"/>
      <c r="I9" s="178"/>
      <c r="J9" s="271"/>
      <c r="K9" s="548"/>
      <c r="L9" s="605"/>
      <c r="M9" s="570"/>
      <c r="N9" s="178"/>
      <c r="O9" s="178"/>
      <c r="P9" s="181"/>
      <c r="Q9" s="271"/>
      <c r="R9" s="548"/>
      <c r="S9" s="548"/>
      <c r="T9" s="548"/>
      <c r="U9" s="548"/>
      <c r="V9" s="288"/>
      <c r="W9" s="569"/>
      <c r="X9" s="570"/>
    </row>
    <row r="10" spans="2:24" ht="15.95" customHeight="1" x14ac:dyDescent="0.15">
      <c r="B10" s="250"/>
      <c r="C10" s="596"/>
      <c r="D10" s="597"/>
      <c r="E10" s="203"/>
      <c r="F10" s="204"/>
      <c r="G10" s="178"/>
      <c r="H10" s="178"/>
      <c r="I10" s="178"/>
      <c r="J10" s="271"/>
      <c r="K10" s="548"/>
      <c r="L10" s="605"/>
      <c r="M10" s="570"/>
      <c r="N10" s="178"/>
      <c r="O10" s="178"/>
      <c r="P10" s="181"/>
      <c r="Q10" s="271"/>
      <c r="R10" s="548"/>
      <c r="S10" s="548"/>
      <c r="T10" s="548"/>
      <c r="U10" s="548"/>
      <c r="V10" s="256"/>
      <c r="W10" s="594"/>
      <c r="X10" s="595"/>
    </row>
    <row r="11" spans="2:24" ht="15.95" customHeight="1" x14ac:dyDescent="0.15">
      <c r="B11" s="250"/>
      <c r="C11" s="596"/>
      <c r="D11" s="597"/>
      <c r="E11" s="203"/>
      <c r="F11" s="204"/>
      <c r="G11" s="178"/>
      <c r="H11" s="178"/>
      <c r="I11" s="178"/>
      <c r="J11" s="271"/>
      <c r="K11" s="548"/>
      <c r="L11" s="605"/>
      <c r="M11" s="570"/>
      <c r="N11" s="178"/>
      <c r="O11" s="178"/>
      <c r="P11" s="181"/>
      <c r="Q11" s="271"/>
      <c r="R11" s="548"/>
      <c r="S11" s="548"/>
      <c r="T11" s="548"/>
      <c r="U11" s="548"/>
      <c r="V11" s="256"/>
      <c r="W11" s="594"/>
      <c r="X11" s="595"/>
    </row>
    <row r="12" spans="2:24" ht="15.95" customHeight="1" x14ac:dyDescent="0.15">
      <c r="B12" s="250"/>
      <c r="C12" s="596"/>
      <c r="D12" s="597"/>
      <c r="E12" s="203"/>
      <c r="F12" s="204"/>
      <c r="G12" s="178"/>
      <c r="H12" s="178"/>
      <c r="I12" s="178"/>
      <c r="J12" s="271"/>
      <c r="K12" s="548"/>
      <c r="L12" s="605"/>
      <c r="M12" s="570"/>
      <c r="N12" s="178"/>
      <c r="O12" s="178"/>
      <c r="P12" s="181"/>
      <c r="Q12" s="271"/>
      <c r="R12" s="548"/>
      <c r="S12" s="548"/>
      <c r="T12" s="548"/>
      <c r="U12" s="548"/>
      <c r="V12" s="256"/>
      <c r="W12" s="594"/>
      <c r="X12" s="595"/>
    </row>
    <row r="13" spans="2:24" ht="15.95" customHeight="1" x14ac:dyDescent="0.15">
      <c r="B13" s="250"/>
      <c r="C13" s="596"/>
      <c r="D13" s="597"/>
      <c r="E13" s="203"/>
      <c r="F13" s="204"/>
      <c r="G13" s="178"/>
      <c r="H13" s="178"/>
      <c r="I13" s="178"/>
      <c r="J13" s="271"/>
      <c r="K13" s="548"/>
      <c r="L13" s="271"/>
      <c r="M13" s="548"/>
      <c r="N13" s="178"/>
      <c r="O13" s="178"/>
      <c r="P13" s="181"/>
      <c r="Q13" s="271"/>
      <c r="R13" s="548"/>
      <c r="S13" s="548"/>
      <c r="T13" s="548"/>
      <c r="U13" s="548"/>
      <c r="V13" s="256"/>
      <c r="W13" s="594"/>
      <c r="X13" s="595"/>
    </row>
    <row r="14" spans="2:24" ht="15.95" customHeight="1" x14ac:dyDescent="0.15">
      <c r="B14" s="250"/>
      <c r="C14" s="596"/>
      <c r="D14" s="597"/>
      <c r="E14" s="203"/>
      <c r="F14" s="204"/>
      <c r="G14" s="178"/>
      <c r="H14" s="178"/>
      <c r="I14" s="178"/>
      <c r="J14" s="271"/>
      <c r="K14" s="548"/>
      <c r="L14" s="271"/>
      <c r="M14" s="548"/>
      <c r="N14" s="178"/>
      <c r="O14" s="178"/>
      <c r="P14" s="181"/>
      <c r="Q14" s="271"/>
      <c r="R14" s="548"/>
      <c r="S14" s="548"/>
      <c r="T14" s="548"/>
      <c r="U14" s="548"/>
      <c r="V14" s="256"/>
      <c r="W14" s="594"/>
      <c r="X14" s="595"/>
    </row>
    <row r="15" spans="2:24" ht="15.95" customHeight="1" x14ac:dyDescent="0.15">
      <c r="B15" s="250"/>
      <c r="C15" s="596"/>
      <c r="D15" s="597"/>
      <c r="E15" s="203"/>
      <c r="F15" s="204"/>
      <c r="G15" s="178"/>
      <c r="H15" s="178"/>
      <c r="I15" s="178"/>
      <c r="J15" s="271"/>
      <c r="K15" s="548"/>
      <c r="L15" s="271"/>
      <c r="M15" s="548"/>
      <c r="N15" s="178"/>
      <c r="O15" s="178"/>
      <c r="P15" s="181"/>
      <c r="Q15" s="271"/>
      <c r="R15" s="548"/>
      <c r="S15" s="548"/>
      <c r="T15" s="548"/>
      <c r="U15" s="548"/>
      <c r="V15" s="256"/>
      <c r="W15" s="594"/>
      <c r="X15" s="595"/>
    </row>
    <row r="16" spans="2:24" ht="15.95" customHeight="1" x14ac:dyDescent="0.15">
      <c r="B16" s="250"/>
      <c r="C16" s="596"/>
      <c r="D16" s="597"/>
      <c r="E16" s="203"/>
      <c r="F16" s="204"/>
      <c r="G16" s="178"/>
      <c r="H16" s="178"/>
      <c r="I16" s="178"/>
      <c r="J16" s="271"/>
      <c r="K16" s="548"/>
      <c r="L16" s="271"/>
      <c r="M16" s="548"/>
      <c r="N16" s="178"/>
      <c r="O16" s="178"/>
      <c r="P16" s="181"/>
      <c r="Q16" s="271"/>
      <c r="R16" s="548"/>
      <c r="S16" s="548"/>
      <c r="T16" s="548"/>
      <c r="U16" s="548"/>
      <c r="V16" s="256"/>
      <c r="W16" s="594"/>
      <c r="X16" s="595"/>
    </row>
    <row r="17" spans="2:24" ht="15.95" customHeight="1" x14ac:dyDescent="0.15">
      <c r="B17" s="250"/>
      <c r="C17" s="596"/>
      <c r="D17" s="597"/>
      <c r="E17" s="203"/>
      <c r="F17" s="204"/>
      <c r="G17" s="178"/>
      <c r="H17" s="178"/>
      <c r="I17" s="178"/>
      <c r="J17" s="271"/>
      <c r="K17" s="548"/>
      <c r="L17" s="271"/>
      <c r="M17" s="548"/>
      <c r="N17" s="178"/>
      <c r="O17" s="178"/>
      <c r="P17" s="181"/>
      <c r="Q17" s="271"/>
      <c r="R17" s="548"/>
      <c r="S17" s="548"/>
      <c r="T17" s="548"/>
      <c r="U17" s="548"/>
      <c r="V17" s="256"/>
      <c r="W17" s="594"/>
      <c r="X17" s="595"/>
    </row>
    <row r="18" spans="2:24" ht="15.95" customHeight="1" x14ac:dyDescent="0.15">
      <c r="B18" s="250"/>
      <c r="C18" s="596"/>
      <c r="D18" s="597"/>
      <c r="E18" s="203"/>
      <c r="F18" s="204"/>
      <c r="G18" s="178"/>
      <c r="H18" s="178"/>
      <c r="I18" s="178"/>
      <c r="J18" s="271"/>
      <c r="K18" s="548"/>
      <c r="L18" s="271"/>
      <c r="M18" s="548"/>
      <c r="N18" s="178"/>
      <c r="O18" s="178"/>
      <c r="P18" s="181"/>
      <c r="Q18" s="271"/>
      <c r="R18" s="548"/>
      <c r="S18" s="548"/>
      <c r="T18" s="548"/>
      <c r="U18" s="548"/>
      <c r="V18" s="256"/>
      <c r="W18" s="594"/>
      <c r="X18" s="595"/>
    </row>
    <row r="19" spans="2:24" ht="15.95" customHeight="1" x14ac:dyDescent="0.15">
      <c r="B19" s="250"/>
      <c r="C19" s="596"/>
      <c r="D19" s="597"/>
      <c r="E19" s="203"/>
      <c r="F19" s="204"/>
      <c r="G19" s="178"/>
      <c r="H19" s="178"/>
      <c r="I19" s="178"/>
      <c r="J19" s="271"/>
      <c r="K19" s="548"/>
      <c r="L19" s="271"/>
      <c r="M19" s="548"/>
      <c r="N19" s="178"/>
      <c r="O19" s="178"/>
      <c r="P19" s="181"/>
      <c r="Q19" s="271"/>
      <c r="R19" s="548"/>
      <c r="S19" s="548"/>
      <c r="T19" s="548"/>
      <c r="U19" s="548"/>
      <c r="V19" s="256"/>
      <c r="W19" s="594"/>
      <c r="X19" s="595"/>
    </row>
    <row r="20" spans="2:24" ht="15.95" customHeight="1" x14ac:dyDescent="0.15">
      <c r="B20" s="250"/>
      <c r="C20" s="596"/>
      <c r="D20" s="597"/>
      <c r="E20" s="203"/>
      <c r="F20" s="204"/>
      <c r="G20" s="178"/>
      <c r="H20" s="178"/>
      <c r="I20" s="178"/>
      <c r="J20" s="271"/>
      <c r="K20" s="548"/>
      <c r="L20" s="271"/>
      <c r="M20" s="548"/>
      <c r="N20" s="178"/>
      <c r="O20" s="178"/>
      <c r="P20" s="181"/>
      <c r="Q20" s="271"/>
      <c r="R20" s="548"/>
      <c r="S20" s="548"/>
      <c r="T20" s="548"/>
      <c r="U20" s="548"/>
      <c r="V20" s="256"/>
      <c r="W20" s="594"/>
      <c r="X20" s="595"/>
    </row>
    <row r="21" spans="2:24" ht="15.95" customHeight="1" x14ac:dyDescent="0.15">
      <c r="B21" s="250"/>
      <c r="C21" s="596"/>
      <c r="D21" s="597"/>
      <c r="E21" s="203"/>
      <c r="F21" s="204"/>
      <c r="G21" s="178"/>
      <c r="H21" s="178"/>
      <c r="I21" s="178"/>
      <c r="J21" s="271"/>
      <c r="K21" s="548"/>
      <c r="L21" s="271"/>
      <c r="M21" s="548"/>
      <c r="N21" s="178"/>
      <c r="O21" s="178"/>
      <c r="P21" s="181"/>
      <c r="Q21" s="271"/>
      <c r="R21" s="548"/>
      <c r="S21" s="548"/>
      <c r="T21" s="548"/>
      <c r="U21" s="548"/>
      <c r="V21" s="256"/>
      <c r="W21" s="594"/>
      <c r="X21" s="595"/>
    </row>
    <row r="22" spans="2:24" ht="15.95" customHeight="1" x14ac:dyDescent="0.15">
      <c r="B22" s="250"/>
      <c r="C22" s="596"/>
      <c r="D22" s="597"/>
      <c r="E22" s="203"/>
      <c r="F22" s="204"/>
      <c r="G22" s="178"/>
      <c r="H22" s="178"/>
      <c r="I22" s="178"/>
      <c r="J22" s="271"/>
      <c r="K22" s="548"/>
      <c r="L22" s="271"/>
      <c r="M22" s="548"/>
      <c r="N22" s="178"/>
      <c r="O22" s="178"/>
      <c r="P22" s="181"/>
      <c r="Q22" s="271"/>
      <c r="R22" s="548"/>
      <c r="S22" s="548"/>
      <c r="T22" s="548"/>
      <c r="U22" s="548"/>
      <c r="V22" s="256"/>
      <c r="W22" s="594"/>
      <c r="X22" s="595"/>
    </row>
    <row r="23" spans="2:24" ht="15.95" customHeight="1" x14ac:dyDescent="0.15">
      <c r="B23" s="250"/>
      <c r="C23" s="596"/>
      <c r="D23" s="597"/>
      <c r="E23" s="203"/>
      <c r="F23" s="204"/>
      <c r="G23" s="178"/>
      <c r="H23" s="178"/>
      <c r="I23" s="178"/>
      <c r="J23" s="271"/>
      <c r="K23" s="548"/>
      <c r="L23" s="271"/>
      <c r="M23" s="548"/>
      <c r="N23" s="178"/>
      <c r="O23" s="178"/>
      <c r="P23" s="181"/>
      <c r="Q23" s="271"/>
      <c r="R23" s="548"/>
      <c r="S23" s="548"/>
      <c r="T23" s="548"/>
      <c r="U23" s="548"/>
      <c r="V23" s="256"/>
      <c r="W23" s="594"/>
      <c r="X23" s="595"/>
    </row>
    <row r="24" spans="2:24" ht="15.95" customHeight="1" x14ac:dyDescent="0.15">
      <c r="B24" s="250"/>
      <c r="C24" s="596"/>
      <c r="D24" s="597"/>
      <c r="E24" s="203"/>
      <c r="F24" s="204"/>
      <c r="G24" s="178"/>
      <c r="H24" s="178"/>
      <c r="I24" s="178"/>
      <c r="J24" s="271"/>
      <c r="K24" s="548"/>
      <c r="L24" s="271"/>
      <c r="M24" s="548"/>
      <c r="N24" s="178"/>
      <c r="O24" s="178"/>
      <c r="P24" s="181"/>
      <c r="Q24" s="271"/>
      <c r="R24" s="548"/>
      <c r="S24" s="548"/>
      <c r="T24" s="548"/>
      <c r="U24" s="548"/>
      <c r="V24" s="256"/>
      <c r="W24" s="594"/>
      <c r="X24" s="595"/>
    </row>
    <row r="25" spans="2:24" ht="15.95" customHeight="1" x14ac:dyDescent="0.15">
      <c r="B25" s="250"/>
      <c r="C25" s="596"/>
      <c r="D25" s="597"/>
      <c r="E25" s="203"/>
      <c r="F25" s="204"/>
      <c r="G25" s="178"/>
      <c r="H25" s="178"/>
      <c r="I25" s="178"/>
      <c r="J25" s="271"/>
      <c r="K25" s="548"/>
      <c r="L25" s="271"/>
      <c r="M25" s="548"/>
      <c r="N25" s="178"/>
      <c r="O25" s="178"/>
      <c r="P25" s="181"/>
      <c r="Q25" s="271"/>
      <c r="R25" s="548"/>
      <c r="S25" s="548"/>
      <c r="T25" s="548"/>
      <c r="U25" s="548"/>
      <c r="V25" s="256"/>
      <c r="W25" s="594"/>
      <c r="X25" s="595"/>
    </row>
    <row r="26" spans="2:24" ht="15.95" customHeight="1" x14ac:dyDescent="0.15">
      <c r="B26" s="250"/>
      <c r="C26" s="596"/>
      <c r="D26" s="597"/>
      <c r="E26" s="203"/>
      <c r="F26" s="204"/>
      <c r="G26" s="178"/>
      <c r="H26" s="178"/>
      <c r="I26" s="178"/>
      <c r="J26" s="271"/>
      <c r="K26" s="548"/>
      <c r="L26" s="271"/>
      <c r="M26" s="548"/>
      <c r="N26" s="178"/>
      <c r="O26" s="178"/>
      <c r="P26" s="181"/>
      <c r="Q26" s="271"/>
      <c r="R26" s="548"/>
      <c r="S26" s="548"/>
      <c r="T26" s="548"/>
      <c r="U26" s="548"/>
      <c r="V26" s="256"/>
      <c r="W26" s="594"/>
      <c r="X26" s="595"/>
    </row>
    <row r="27" spans="2:24" ht="15.95" customHeight="1" x14ac:dyDescent="0.15">
      <c r="B27" s="250"/>
      <c r="C27" s="596"/>
      <c r="D27" s="597"/>
      <c r="E27" s="203"/>
      <c r="F27" s="204"/>
      <c r="G27" s="178"/>
      <c r="H27" s="178"/>
      <c r="I27" s="178"/>
      <c r="J27" s="271"/>
      <c r="K27" s="548"/>
      <c r="L27" s="271"/>
      <c r="M27" s="548"/>
      <c r="N27" s="178"/>
      <c r="O27" s="178"/>
      <c r="P27" s="181"/>
      <c r="Q27" s="271"/>
      <c r="R27" s="548"/>
      <c r="S27" s="548"/>
      <c r="T27" s="548"/>
      <c r="U27" s="548"/>
      <c r="V27" s="256"/>
      <c r="W27" s="594"/>
      <c r="X27" s="595"/>
    </row>
    <row r="28" spans="2:24" ht="15.95" customHeight="1" x14ac:dyDescent="0.15">
      <c r="B28" s="250"/>
      <c r="C28" s="596"/>
      <c r="D28" s="597"/>
      <c r="E28" s="203"/>
      <c r="F28" s="204"/>
      <c r="G28" s="178"/>
      <c r="H28" s="178"/>
      <c r="I28" s="178"/>
      <c r="J28" s="271"/>
      <c r="K28" s="548"/>
      <c r="L28" s="271"/>
      <c r="M28" s="548"/>
      <c r="N28" s="178"/>
      <c r="O28" s="178"/>
      <c r="P28" s="181"/>
      <c r="Q28" s="271"/>
      <c r="R28" s="548"/>
      <c r="S28" s="548"/>
      <c r="T28" s="548"/>
      <c r="U28" s="548"/>
      <c r="V28" s="256"/>
      <c r="W28" s="594"/>
      <c r="X28" s="595"/>
    </row>
    <row r="29" spans="2:24" ht="15.95" customHeight="1" x14ac:dyDescent="0.15">
      <c r="B29" s="250"/>
      <c r="C29" s="596"/>
      <c r="D29" s="597"/>
      <c r="E29" s="203"/>
      <c r="F29" s="204"/>
      <c r="G29" s="178"/>
      <c r="H29" s="178"/>
      <c r="I29" s="178"/>
      <c r="J29" s="271"/>
      <c r="K29" s="548"/>
      <c r="L29" s="271"/>
      <c r="M29" s="548"/>
      <c r="N29" s="178"/>
      <c r="O29" s="178"/>
      <c r="P29" s="181"/>
      <c r="Q29" s="271"/>
      <c r="R29" s="548"/>
      <c r="S29" s="548"/>
      <c r="T29" s="548"/>
      <c r="U29" s="548"/>
      <c r="V29" s="256"/>
      <c r="W29" s="594"/>
      <c r="X29" s="595"/>
    </row>
    <row r="30" spans="2:24" ht="15.95" customHeight="1" x14ac:dyDescent="0.15">
      <c r="B30" s="250"/>
      <c r="C30" s="596"/>
      <c r="D30" s="597"/>
      <c r="E30" s="203"/>
      <c r="F30" s="204"/>
      <c r="G30" s="178"/>
      <c r="H30" s="178"/>
      <c r="I30" s="178"/>
      <c r="J30" s="271"/>
      <c r="K30" s="548"/>
      <c r="L30" s="271"/>
      <c r="M30" s="548"/>
      <c r="N30" s="178"/>
      <c r="O30" s="178"/>
      <c r="P30" s="181"/>
      <c r="Q30" s="271"/>
      <c r="R30" s="548"/>
      <c r="S30" s="548"/>
      <c r="T30" s="548"/>
      <c r="U30" s="548"/>
      <c r="V30" s="256"/>
      <c r="W30" s="594"/>
      <c r="X30" s="595"/>
    </row>
    <row r="31" spans="2:24" ht="15.95" customHeight="1" x14ac:dyDescent="0.15">
      <c r="B31" s="250"/>
      <c r="C31" s="596"/>
      <c r="D31" s="597"/>
      <c r="E31" s="203"/>
      <c r="F31" s="204"/>
      <c r="G31" s="178"/>
      <c r="H31" s="178"/>
      <c r="I31" s="178"/>
      <c r="J31" s="271"/>
      <c r="K31" s="548"/>
      <c r="L31" s="271"/>
      <c r="M31" s="548"/>
      <c r="N31" s="178"/>
      <c r="O31" s="178"/>
      <c r="P31" s="181"/>
      <c r="Q31" s="271"/>
      <c r="R31" s="548"/>
      <c r="S31" s="548"/>
      <c r="T31" s="548"/>
      <c r="U31" s="548"/>
      <c r="V31" s="256"/>
      <c r="W31" s="594"/>
      <c r="X31" s="595"/>
    </row>
    <row r="32" spans="2:24" ht="15.95" customHeight="1" x14ac:dyDescent="0.15">
      <c r="B32" s="250"/>
      <c r="C32" s="596"/>
      <c r="D32" s="597"/>
      <c r="E32" s="203"/>
      <c r="F32" s="204"/>
      <c r="G32" s="178"/>
      <c r="H32" s="178"/>
      <c r="I32" s="178"/>
      <c r="J32" s="271"/>
      <c r="K32" s="548"/>
      <c r="L32" s="271"/>
      <c r="M32" s="548"/>
      <c r="N32" s="178"/>
      <c r="O32" s="178"/>
      <c r="P32" s="181"/>
      <c r="Q32" s="271"/>
      <c r="R32" s="548"/>
      <c r="S32" s="548"/>
      <c r="T32" s="548"/>
      <c r="U32" s="548"/>
      <c r="V32" s="256"/>
      <c r="W32" s="594"/>
      <c r="X32" s="595"/>
    </row>
    <row r="33" spans="2:24" ht="15.95" customHeight="1" x14ac:dyDescent="0.15">
      <c r="B33" s="250"/>
      <c r="C33" s="596"/>
      <c r="D33" s="597"/>
      <c r="E33" s="203"/>
      <c r="F33" s="204"/>
      <c r="G33" s="178"/>
      <c r="H33" s="178"/>
      <c r="I33" s="178"/>
      <c r="J33" s="271"/>
      <c r="K33" s="548"/>
      <c r="L33" s="271"/>
      <c r="M33" s="548"/>
      <c r="N33" s="178"/>
      <c r="O33" s="178"/>
      <c r="P33" s="181"/>
      <c r="Q33" s="271"/>
      <c r="R33" s="548"/>
      <c r="S33" s="548"/>
      <c r="T33" s="548"/>
      <c r="U33" s="548"/>
      <c r="V33" s="256"/>
      <c r="W33" s="594"/>
      <c r="X33" s="595"/>
    </row>
    <row r="34" spans="2:24" ht="15.95" customHeight="1" x14ac:dyDescent="0.15">
      <c r="B34" s="250"/>
      <c r="C34" s="596"/>
      <c r="D34" s="597"/>
      <c r="E34" s="203"/>
      <c r="F34" s="204"/>
      <c r="G34" s="178"/>
      <c r="H34" s="178"/>
      <c r="I34" s="178"/>
      <c r="J34" s="271"/>
      <c r="K34" s="548"/>
      <c r="L34" s="271"/>
      <c r="M34" s="548"/>
      <c r="N34" s="178"/>
      <c r="O34" s="178"/>
      <c r="P34" s="181"/>
      <c r="Q34" s="271"/>
      <c r="R34" s="548"/>
      <c r="S34" s="548"/>
      <c r="T34" s="548"/>
      <c r="U34" s="548"/>
      <c r="V34" s="256"/>
      <c r="W34" s="594"/>
      <c r="X34" s="595"/>
    </row>
    <row r="35" spans="2:24" ht="15.95" customHeight="1" x14ac:dyDescent="0.15">
      <c r="B35" s="250"/>
      <c r="C35" s="596"/>
      <c r="D35" s="597"/>
      <c r="E35" s="203"/>
      <c r="F35" s="204"/>
      <c r="G35" s="178"/>
      <c r="H35" s="178"/>
      <c r="I35" s="178"/>
      <c r="J35" s="271"/>
      <c r="K35" s="548"/>
      <c r="L35" s="271"/>
      <c r="M35" s="548"/>
      <c r="N35" s="178"/>
      <c r="O35" s="178"/>
      <c r="P35" s="181"/>
      <c r="Q35" s="271"/>
      <c r="R35" s="548"/>
      <c r="S35" s="548"/>
      <c r="T35" s="548"/>
      <c r="U35" s="548"/>
      <c r="V35" s="256"/>
      <c r="W35" s="594"/>
      <c r="X35" s="595"/>
    </row>
    <row r="36" spans="2:24" ht="15.95" customHeight="1" x14ac:dyDescent="0.15">
      <c r="B36" s="250"/>
      <c r="C36" s="596"/>
      <c r="D36" s="597"/>
      <c r="E36" s="203"/>
      <c r="F36" s="204"/>
      <c r="G36" s="178"/>
      <c r="H36" s="178"/>
      <c r="I36" s="178"/>
      <c r="J36" s="271"/>
      <c r="K36" s="548"/>
      <c r="L36" s="271"/>
      <c r="M36" s="548"/>
      <c r="N36" s="178"/>
      <c r="O36" s="178"/>
      <c r="P36" s="181"/>
      <c r="Q36" s="271"/>
      <c r="R36" s="548"/>
      <c r="S36" s="548"/>
      <c r="T36" s="548"/>
      <c r="U36" s="548"/>
      <c r="V36" s="256"/>
      <c r="W36" s="594"/>
      <c r="X36" s="595"/>
    </row>
    <row r="37" spans="2:24" ht="15.95" customHeight="1" x14ac:dyDescent="0.15">
      <c r="B37" s="250"/>
      <c r="C37" s="596"/>
      <c r="D37" s="597"/>
      <c r="E37" s="203"/>
      <c r="F37" s="204"/>
      <c r="G37" s="178"/>
      <c r="H37" s="178"/>
      <c r="I37" s="178"/>
      <c r="J37" s="271"/>
      <c r="K37" s="548"/>
      <c r="L37" s="271"/>
      <c r="M37" s="548"/>
      <c r="N37" s="178"/>
      <c r="O37" s="178"/>
      <c r="P37" s="181"/>
      <c r="Q37" s="271"/>
      <c r="R37" s="548"/>
      <c r="S37" s="548"/>
      <c r="T37" s="548"/>
      <c r="U37" s="548"/>
      <c r="V37" s="256"/>
      <c r="W37" s="594"/>
      <c r="X37" s="595"/>
    </row>
    <row r="38" spans="2:24" ht="15.95" customHeight="1" x14ac:dyDescent="0.15">
      <c r="B38" s="250"/>
      <c r="C38" s="596"/>
      <c r="D38" s="597"/>
      <c r="E38" s="203"/>
      <c r="F38" s="204"/>
      <c r="G38" s="178"/>
      <c r="H38" s="178"/>
      <c r="I38" s="178"/>
      <c r="J38" s="271"/>
      <c r="K38" s="548"/>
      <c r="L38" s="271"/>
      <c r="M38" s="548"/>
      <c r="N38" s="178"/>
      <c r="O38" s="178"/>
      <c r="P38" s="181"/>
      <c r="Q38" s="271"/>
      <c r="R38" s="548"/>
      <c r="S38" s="548"/>
      <c r="T38" s="548"/>
      <c r="U38" s="548"/>
      <c r="V38" s="256"/>
      <c r="W38" s="594"/>
      <c r="X38" s="595"/>
    </row>
    <row r="39" spans="2:24" ht="15.95" customHeight="1" x14ac:dyDescent="0.15">
      <c r="B39" s="250"/>
      <c r="C39" s="596"/>
      <c r="D39" s="597"/>
      <c r="E39" s="203"/>
      <c r="F39" s="204"/>
      <c r="G39" s="178"/>
      <c r="H39" s="178"/>
      <c r="I39" s="178"/>
      <c r="J39" s="271"/>
      <c r="K39" s="548"/>
      <c r="L39" s="271"/>
      <c r="M39" s="548"/>
      <c r="N39" s="178"/>
      <c r="O39" s="178"/>
      <c r="P39" s="181"/>
      <c r="Q39" s="271"/>
      <c r="R39" s="548"/>
      <c r="S39" s="548"/>
      <c r="T39" s="548"/>
      <c r="U39" s="548"/>
      <c r="V39" s="256"/>
      <c r="W39" s="594"/>
      <c r="X39" s="595"/>
    </row>
    <row r="40" spans="2:24" ht="15.95" customHeight="1" x14ac:dyDescent="0.15">
      <c r="B40" s="250"/>
      <c r="C40" s="596"/>
      <c r="D40" s="597"/>
      <c r="E40" s="203"/>
      <c r="F40" s="204"/>
      <c r="G40" s="178"/>
      <c r="H40" s="178"/>
      <c r="I40" s="178"/>
      <c r="J40" s="271"/>
      <c r="K40" s="548"/>
      <c r="L40" s="271"/>
      <c r="M40" s="548"/>
      <c r="N40" s="178"/>
      <c r="O40" s="178"/>
      <c r="P40" s="181"/>
      <c r="Q40" s="271"/>
      <c r="R40" s="548"/>
      <c r="S40" s="548"/>
      <c r="T40" s="548"/>
      <c r="U40" s="548"/>
      <c r="V40" s="256"/>
      <c r="W40" s="594"/>
      <c r="X40" s="595"/>
    </row>
    <row r="41" spans="2:24" ht="15.95" customHeight="1" x14ac:dyDescent="0.15">
      <c r="B41" s="251"/>
      <c r="C41" s="596"/>
      <c r="D41" s="597"/>
      <c r="E41" s="203"/>
      <c r="F41" s="204"/>
      <c r="G41" s="178"/>
      <c r="H41" s="178"/>
      <c r="I41" s="178"/>
      <c r="J41" s="271"/>
      <c r="K41" s="548"/>
      <c r="L41" s="271"/>
      <c r="M41" s="548"/>
      <c r="N41" s="178"/>
      <c r="O41" s="178"/>
      <c r="P41" s="181"/>
      <c r="Q41" s="271"/>
      <c r="R41" s="548"/>
      <c r="S41" s="548"/>
      <c r="T41" s="548"/>
      <c r="U41" s="548"/>
      <c r="V41" s="256"/>
      <c r="W41" s="594"/>
      <c r="X41" s="595"/>
    </row>
    <row r="42" spans="2:24" ht="15.95" customHeight="1" x14ac:dyDescent="0.15">
      <c r="B42" s="17"/>
      <c r="C42" s="1" t="s">
        <v>232</v>
      </c>
      <c r="D42" s="6"/>
      <c r="F42" s="6"/>
      <c r="G42" s="15"/>
      <c r="H42" s="15"/>
      <c r="I42" s="15"/>
      <c r="J42" s="15"/>
      <c r="K42" s="15"/>
      <c r="L42" s="15"/>
      <c r="M42" s="15"/>
      <c r="N42" s="15"/>
      <c r="O42" s="15"/>
      <c r="P42" s="6"/>
      <c r="Q42" s="15"/>
      <c r="R42" s="15"/>
      <c r="S42" s="15"/>
      <c r="T42" s="15"/>
      <c r="U42" s="15"/>
      <c r="V42" s="6"/>
      <c r="W42" s="6"/>
      <c r="X42" s="6"/>
    </row>
    <row r="43" spans="2:24" ht="15.95" customHeight="1" x14ac:dyDescent="0.15">
      <c r="B43" s="17"/>
      <c r="C43" s="21" t="s">
        <v>233</v>
      </c>
      <c r="D43" s="6"/>
      <c r="F43" s="6"/>
      <c r="G43" s="15"/>
      <c r="H43" s="15"/>
      <c r="I43" s="15"/>
      <c r="J43" s="15"/>
      <c r="K43" s="15"/>
      <c r="L43" s="15"/>
      <c r="M43" s="15"/>
      <c r="N43" s="15"/>
      <c r="O43" s="15"/>
      <c r="P43" s="6"/>
      <c r="Q43" s="15"/>
      <c r="R43" s="15"/>
      <c r="S43" s="15"/>
      <c r="T43" s="15"/>
      <c r="U43" s="15"/>
      <c r="V43" s="6"/>
      <c r="W43" s="6"/>
      <c r="X43" s="6"/>
    </row>
    <row r="44" spans="2:24" ht="15.95" customHeight="1" x14ac:dyDescent="0.15">
      <c r="C44" s="3" t="s">
        <v>210</v>
      </c>
    </row>
    <row r="45" spans="2:24" ht="15.95" customHeight="1" x14ac:dyDescent="0.15">
      <c r="C45" s="3" t="s">
        <v>211</v>
      </c>
    </row>
    <row r="46" spans="2:24" ht="15.95" customHeight="1" x14ac:dyDescent="0.15">
      <c r="C46" s="1" t="s">
        <v>373</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5"/>
  <dataValidations count="2">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19685039370078741" right="0.19685039370078741" top="0.39370078740157483" bottom="0.19685039370078741" header="0.51181102362204722" footer="0.27559055118110237"/>
  <pageSetup paperSize="9" scale="77" fitToWidth="0" fitToHeight="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B1:AB23"/>
  <sheetViews>
    <sheetView showGridLines="0" view="pageBreakPreview" zoomScaleNormal="100" zoomScaleSheetLayoutView="100" workbookViewId="0"/>
  </sheetViews>
  <sheetFormatPr defaultColWidth="5.625" defaultRowHeight="15.95" customHeight="1" x14ac:dyDescent="0.15"/>
  <cols>
    <col min="1" max="1" width="2.75" style="1" customWidth="1"/>
    <col min="2" max="2" width="4.25" style="1" customWidth="1"/>
    <col min="3" max="29" width="5.625" style="1" customWidth="1"/>
    <col min="30" max="16384" width="5.625" style="1"/>
  </cols>
  <sheetData>
    <row r="1" spans="2:28" ht="9.75" customHeight="1" x14ac:dyDescent="0.15"/>
    <row r="2" spans="2:28" ht="24.75" customHeight="1" x14ac:dyDescent="0.15">
      <c r="B2" s="571" t="s">
        <v>244</v>
      </c>
      <c r="C2" s="571"/>
      <c r="D2" s="571"/>
      <c r="E2" s="466"/>
      <c r="F2" s="466"/>
      <c r="G2" s="466"/>
      <c r="H2" s="571"/>
      <c r="I2" s="571"/>
      <c r="J2" s="571"/>
      <c r="K2" s="571"/>
      <c r="L2" s="571"/>
      <c r="M2" s="571"/>
      <c r="N2" s="571"/>
      <c r="O2" s="571"/>
      <c r="P2" s="571"/>
      <c r="Q2" s="571"/>
      <c r="R2" s="571"/>
      <c r="S2" s="571"/>
      <c r="T2" s="571"/>
      <c r="U2" s="571"/>
      <c r="V2" s="571"/>
      <c r="W2" s="571"/>
      <c r="X2" s="571"/>
      <c r="Y2" s="571"/>
      <c r="Z2" s="571"/>
    </row>
    <row r="3" spans="2:28" ht="20.100000000000001" customHeight="1" x14ac:dyDescent="0.15">
      <c r="B3" s="639" t="s">
        <v>17</v>
      </c>
      <c r="C3" s="639"/>
      <c r="D3" s="281"/>
      <c r="E3" s="640" t="s">
        <v>586</v>
      </c>
      <c r="F3" s="641"/>
      <c r="G3" s="642"/>
      <c r="H3" s="266" t="s">
        <v>18</v>
      </c>
      <c r="I3" s="470"/>
      <c r="J3" s="643" t="s">
        <v>590</v>
      </c>
      <c r="K3" s="644"/>
      <c r="L3" s="644"/>
      <c r="M3" s="326" t="s">
        <v>454</v>
      </c>
      <c r="N3" s="327"/>
      <c r="O3" s="327"/>
      <c r="P3" s="327"/>
      <c r="Q3" s="560" t="s">
        <v>596</v>
      </c>
      <c r="R3" s="541"/>
      <c r="S3" s="541"/>
      <c r="T3" s="613"/>
      <c r="U3" s="493" t="s">
        <v>185</v>
      </c>
      <c r="V3" s="494"/>
      <c r="W3" s="495"/>
      <c r="X3" s="473">
        <v>45840</v>
      </c>
      <c r="Y3" s="645"/>
      <c r="Z3" s="557"/>
    </row>
    <row r="4" spans="2:28" ht="20.100000000000001" customHeight="1" x14ac:dyDescent="0.15">
      <c r="B4" s="574" t="s">
        <v>0</v>
      </c>
      <c r="C4" s="574"/>
      <c r="D4" s="283"/>
      <c r="E4" s="647" t="s">
        <v>588</v>
      </c>
      <c r="F4" s="648"/>
      <c r="G4" s="649"/>
      <c r="H4" s="578" t="s">
        <v>1</v>
      </c>
      <c r="I4" s="482"/>
      <c r="J4" s="650" t="s">
        <v>592</v>
      </c>
      <c r="K4" s="651"/>
      <c r="L4" s="651"/>
      <c r="M4" s="315"/>
      <c r="N4" s="329"/>
      <c r="O4" s="329"/>
      <c r="P4" s="329"/>
      <c r="Q4" s="562" t="s">
        <v>597</v>
      </c>
      <c r="R4" s="542"/>
      <c r="S4" s="542"/>
      <c r="T4" s="609"/>
      <c r="U4" s="554"/>
      <c r="V4" s="555"/>
      <c r="W4" s="556"/>
      <c r="X4" s="558"/>
      <c r="Y4" s="646"/>
      <c r="Z4" s="559"/>
    </row>
    <row r="5" spans="2:28" ht="28.5" customHeight="1" x14ac:dyDescent="0.15">
      <c r="B5" s="324" t="s">
        <v>231</v>
      </c>
      <c r="C5" s="553" t="s">
        <v>187</v>
      </c>
      <c r="D5" s="553"/>
      <c r="E5" s="652" t="s">
        <v>173</v>
      </c>
      <c r="F5" s="586" t="s">
        <v>231</v>
      </c>
      <c r="G5" s="589"/>
      <c r="H5" s="617"/>
      <c r="I5" s="617"/>
      <c r="J5" s="617"/>
      <c r="K5" s="617"/>
      <c r="L5" s="617"/>
      <c r="M5" s="617"/>
      <c r="N5" s="617"/>
      <c r="O5" s="617"/>
      <c r="P5" s="617"/>
      <c r="Q5" s="617"/>
      <c r="R5" s="617"/>
      <c r="S5" s="654"/>
      <c r="T5" s="654"/>
      <c r="U5" s="654"/>
      <c r="V5" s="654"/>
      <c r="W5" s="654"/>
      <c r="X5" s="654"/>
      <c r="Y5" s="654"/>
      <c r="Z5" s="655"/>
      <c r="AA5" s="14"/>
      <c r="AB5" s="4"/>
    </row>
    <row r="6" spans="2:28" ht="24.75" customHeight="1" x14ac:dyDescent="0.15">
      <c r="B6" s="324"/>
      <c r="C6" s="482"/>
      <c r="D6" s="482"/>
      <c r="E6" s="653"/>
      <c r="F6" s="470" t="s">
        <v>237</v>
      </c>
      <c r="G6" s="470"/>
      <c r="H6" s="577" t="s">
        <v>229</v>
      </c>
      <c r="I6" s="654"/>
      <c r="J6" s="654"/>
      <c r="K6" s="654"/>
      <c r="L6" s="654"/>
      <c r="M6" s="654"/>
      <c r="N6" s="655"/>
      <c r="O6" s="577" t="s">
        <v>228</v>
      </c>
      <c r="P6" s="617"/>
      <c r="Q6" s="617"/>
      <c r="R6" s="617"/>
      <c r="S6" s="617"/>
      <c r="T6" s="617"/>
      <c r="U6" s="617"/>
      <c r="V6" s="617"/>
      <c r="W6" s="617"/>
      <c r="X6" s="578"/>
      <c r="Y6" s="577" t="s">
        <v>186</v>
      </c>
      <c r="Z6" s="578"/>
      <c r="AA6" s="4"/>
      <c r="AB6" s="4"/>
    </row>
    <row r="7" spans="2:28" ht="27.75" customHeight="1" x14ac:dyDescent="0.15">
      <c r="B7" s="250"/>
      <c r="C7" s="596"/>
      <c r="D7" s="631"/>
      <c r="E7" s="205"/>
      <c r="F7" s="634"/>
      <c r="G7" s="635"/>
      <c r="H7" s="656"/>
      <c r="I7" s="657"/>
      <c r="J7" s="657"/>
      <c r="K7" s="657"/>
      <c r="L7" s="658"/>
      <c r="M7" s="658"/>
      <c r="N7" s="659"/>
      <c r="O7" s="618"/>
      <c r="P7" s="619"/>
      <c r="Q7" s="619"/>
      <c r="R7" s="619"/>
      <c r="S7" s="619"/>
      <c r="T7" s="619"/>
      <c r="U7" s="619"/>
      <c r="V7" s="619"/>
      <c r="W7" s="619"/>
      <c r="X7" s="620"/>
      <c r="Y7" s="625"/>
      <c r="Z7" s="626"/>
    </row>
    <row r="8" spans="2:28" ht="27.75" customHeight="1" x14ac:dyDescent="0.15">
      <c r="B8" s="250"/>
      <c r="C8" s="596"/>
      <c r="D8" s="631"/>
      <c r="E8" s="205"/>
      <c r="F8" s="634"/>
      <c r="G8" s="635"/>
      <c r="H8" s="627"/>
      <c r="I8" s="628"/>
      <c r="J8" s="628"/>
      <c r="K8" s="628"/>
      <c r="L8" s="629"/>
      <c r="M8" s="629"/>
      <c r="N8" s="630"/>
      <c r="O8" s="621"/>
      <c r="P8" s="622"/>
      <c r="Q8" s="622"/>
      <c r="R8" s="622"/>
      <c r="S8" s="622"/>
      <c r="T8" s="622"/>
      <c r="U8" s="622"/>
      <c r="V8" s="622"/>
      <c r="W8" s="622"/>
      <c r="X8" s="623"/>
      <c r="Y8" s="625"/>
      <c r="Z8" s="626"/>
    </row>
    <row r="9" spans="2:28" ht="27.75" customHeight="1" x14ac:dyDescent="0.15">
      <c r="B9" s="250"/>
      <c r="C9" s="596"/>
      <c r="D9" s="631"/>
      <c r="E9" s="205"/>
      <c r="F9" s="634"/>
      <c r="G9" s="635"/>
      <c r="H9" s="627"/>
      <c r="I9" s="628"/>
      <c r="J9" s="628"/>
      <c r="K9" s="628"/>
      <c r="L9" s="629"/>
      <c r="M9" s="629"/>
      <c r="N9" s="630"/>
      <c r="O9" s="621"/>
      <c r="P9" s="622"/>
      <c r="Q9" s="622"/>
      <c r="R9" s="622"/>
      <c r="S9" s="622"/>
      <c r="T9" s="622"/>
      <c r="U9" s="622"/>
      <c r="V9" s="622"/>
      <c r="W9" s="622"/>
      <c r="X9" s="623"/>
      <c r="Y9" s="615"/>
      <c r="Z9" s="616"/>
    </row>
    <row r="10" spans="2:28" ht="27.75" customHeight="1" x14ac:dyDescent="0.15">
      <c r="B10" s="250"/>
      <c r="C10" s="596"/>
      <c r="D10" s="631"/>
      <c r="E10" s="205"/>
      <c r="F10" s="357"/>
      <c r="G10" s="359"/>
      <c r="H10" s="627"/>
      <c r="I10" s="628"/>
      <c r="J10" s="628"/>
      <c r="K10" s="628"/>
      <c r="L10" s="628"/>
      <c r="M10" s="628"/>
      <c r="N10" s="638"/>
      <c r="O10" s="621"/>
      <c r="P10" s="622"/>
      <c r="Q10" s="622"/>
      <c r="R10" s="622"/>
      <c r="S10" s="622"/>
      <c r="T10" s="622"/>
      <c r="U10" s="622"/>
      <c r="V10" s="622"/>
      <c r="W10" s="622"/>
      <c r="X10" s="623"/>
      <c r="Y10" s="615"/>
      <c r="Z10" s="616"/>
    </row>
    <row r="11" spans="2:28" ht="27.75" customHeight="1" x14ac:dyDescent="0.15">
      <c r="B11" s="250"/>
      <c r="C11" s="596"/>
      <c r="D11" s="631"/>
      <c r="E11" s="182"/>
      <c r="F11" s="636"/>
      <c r="G11" s="637"/>
      <c r="H11" s="627"/>
      <c r="I11" s="628"/>
      <c r="J11" s="628"/>
      <c r="K11" s="628"/>
      <c r="L11" s="628"/>
      <c r="M11" s="628"/>
      <c r="N11" s="638"/>
      <c r="O11" s="615"/>
      <c r="P11" s="624"/>
      <c r="Q11" s="624"/>
      <c r="R11" s="624"/>
      <c r="S11" s="624"/>
      <c r="T11" s="624"/>
      <c r="U11" s="624"/>
      <c r="V11" s="624"/>
      <c r="W11" s="624"/>
      <c r="X11" s="616"/>
      <c r="Y11" s="615"/>
      <c r="Z11" s="616"/>
    </row>
    <row r="12" spans="2:28" ht="27.75" customHeight="1" x14ac:dyDescent="0.15">
      <c r="B12" s="250"/>
      <c r="C12" s="596"/>
      <c r="D12" s="631"/>
      <c r="E12" s="182"/>
      <c r="F12" s="632"/>
      <c r="G12" s="633"/>
      <c r="H12" s="627"/>
      <c r="I12" s="628"/>
      <c r="J12" s="628"/>
      <c r="K12" s="628"/>
      <c r="L12" s="629"/>
      <c r="M12" s="629"/>
      <c r="N12" s="630"/>
      <c r="O12" s="615"/>
      <c r="P12" s="624"/>
      <c r="Q12" s="624"/>
      <c r="R12" s="624"/>
      <c r="S12" s="624"/>
      <c r="T12" s="624"/>
      <c r="U12" s="624"/>
      <c r="V12" s="624"/>
      <c r="W12" s="624"/>
      <c r="X12" s="616"/>
      <c r="Y12" s="615"/>
      <c r="Z12" s="616"/>
    </row>
    <row r="13" spans="2:28" ht="27.75" customHeight="1" x14ac:dyDescent="0.15">
      <c r="B13" s="250"/>
      <c r="C13" s="596"/>
      <c r="D13" s="631"/>
      <c r="E13" s="182"/>
      <c r="F13" s="632"/>
      <c r="G13" s="633"/>
      <c r="H13" s="627"/>
      <c r="I13" s="628"/>
      <c r="J13" s="628"/>
      <c r="K13" s="628"/>
      <c r="L13" s="629"/>
      <c r="M13" s="629"/>
      <c r="N13" s="630"/>
      <c r="O13" s="615"/>
      <c r="P13" s="624"/>
      <c r="Q13" s="624"/>
      <c r="R13" s="624"/>
      <c r="S13" s="624"/>
      <c r="T13" s="624"/>
      <c r="U13" s="624"/>
      <c r="V13" s="624"/>
      <c r="W13" s="624"/>
      <c r="X13" s="616"/>
      <c r="Y13" s="615"/>
      <c r="Z13" s="616"/>
    </row>
    <row r="14" spans="2:28" ht="27.75" customHeight="1" x14ac:dyDescent="0.15">
      <c r="B14" s="250"/>
      <c r="C14" s="596"/>
      <c r="D14" s="631"/>
      <c r="E14" s="182"/>
      <c r="F14" s="634"/>
      <c r="G14" s="635"/>
      <c r="H14" s="627"/>
      <c r="I14" s="628"/>
      <c r="J14" s="628"/>
      <c r="K14" s="628"/>
      <c r="L14" s="629"/>
      <c r="M14" s="629"/>
      <c r="N14" s="630"/>
      <c r="O14" s="615"/>
      <c r="P14" s="624"/>
      <c r="Q14" s="624"/>
      <c r="R14" s="624"/>
      <c r="S14" s="624"/>
      <c r="T14" s="624"/>
      <c r="U14" s="624"/>
      <c r="V14" s="624"/>
      <c r="W14" s="624"/>
      <c r="X14" s="616"/>
      <c r="Y14" s="615"/>
      <c r="Z14" s="616"/>
    </row>
    <row r="15" spans="2:28" ht="27.75" customHeight="1" x14ac:dyDescent="0.15">
      <c r="B15" s="250"/>
      <c r="C15" s="596"/>
      <c r="D15" s="631"/>
      <c r="E15" s="182"/>
      <c r="F15" s="632"/>
      <c r="G15" s="633"/>
      <c r="H15" s="627"/>
      <c r="I15" s="628"/>
      <c r="J15" s="628"/>
      <c r="K15" s="628"/>
      <c r="L15" s="629"/>
      <c r="M15" s="629"/>
      <c r="N15" s="630"/>
      <c r="O15" s="615"/>
      <c r="P15" s="624"/>
      <c r="Q15" s="624"/>
      <c r="R15" s="624"/>
      <c r="S15" s="624"/>
      <c r="T15" s="624"/>
      <c r="U15" s="624"/>
      <c r="V15" s="624"/>
      <c r="W15" s="624"/>
      <c r="X15" s="616"/>
      <c r="Y15" s="615"/>
      <c r="Z15" s="616"/>
    </row>
    <row r="16" spans="2:28" ht="27.75" customHeight="1" x14ac:dyDescent="0.15">
      <c r="B16" s="250"/>
      <c r="C16" s="596"/>
      <c r="D16" s="631"/>
      <c r="E16" s="182"/>
      <c r="F16" s="632"/>
      <c r="G16" s="633"/>
      <c r="H16" s="627"/>
      <c r="I16" s="628"/>
      <c r="J16" s="628"/>
      <c r="K16" s="628"/>
      <c r="L16" s="629"/>
      <c r="M16" s="629"/>
      <c r="N16" s="630"/>
      <c r="O16" s="615"/>
      <c r="P16" s="624"/>
      <c r="Q16" s="624"/>
      <c r="R16" s="624"/>
      <c r="S16" s="624"/>
      <c r="T16" s="624"/>
      <c r="U16" s="624"/>
      <c r="V16" s="624"/>
      <c r="W16" s="624"/>
      <c r="X16" s="616"/>
      <c r="Y16" s="615"/>
      <c r="Z16" s="616"/>
    </row>
    <row r="17" spans="2:26" ht="27.75" customHeight="1" x14ac:dyDescent="0.15">
      <c r="B17" s="250"/>
      <c r="C17" s="596"/>
      <c r="D17" s="631"/>
      <c r="E17" s="182"/>
      <c r="F17" s="632"/>
      <c r="G17" s="633"/>
      <c r="H17" s="627"/>
      <c r="I17" s="628"/>
      <c r="J17" s="628"/>
      <c r="K17" s="628"/>
      <c r="L17" s="629"/>
      <c r="M17" s="629"/>
      <c r="N17" s="630"/>
      <c r="O17" s="615"/>
      <c r="P17" s="624"/>
      <c r="Q17" s="624"/>
      <c r="R17" s="624"/>
      <c r="S17" s="624"/>
      <c r="T17" s="624"/>
      <c r="U17" s="624"/>
      <c r="V17" s="624"/>
      <c r="W17" s="624"/>
      <c r="X17" s="616"/>
      <c r="Y17" s="615"/>
      <c r="Z17" s="616"/>
    </row>
    <row r="18" spans="2:26" ht="27.75" customHeight="1" x14ac:dyDescent="0.15">
      <c r="B18" s="250"/>
      <c r="C18" s="596"/>
      <c r="D18" s="631"/>
      <c r="E18" s="182"/>
      <c r="F18" s="632"/>
      <c r="G18" s="633"/>
      <c r="H18" s="627"/>
      <c r="I18" s="628"/>
      <c r="J18" s="628"/>
      <c r="K18" s="628"/>
      <c r="L18" s="629"/>
      <c r="M18" s="629"/>
      <c r="N18" s="630"/>
      <c r="O18" s="615"/>
      <c r="P18" s="624"/>
      <c r="Q18" s="624"/>
      <c r="R18" s="624"/>
      <c r="S18" s="624"/>
      <c r="T18" s="624"/>
      <c r="U18" s="624"/>
      <c r="V18" s="624"/>
      <c r="W18" s="624"/>
      <c r="X18" s="616"/>
      <c r="Y18" s="615"/>
      <c r="Z18" s="616"/>
    </row>
    <row r="19" spans="2:26" ht="27.75" customHeight="1" x14ac:dyDescent="0.15">
      <c r="B19" s="250"/>
      <c r="C19" s="596"/>
      <c r="D19" s="631"/>
      <c r="E19" s="182"/>
      <c r="F19" s="632"/>
      <c r="G19" s="633"/>
      <c r="H19" s="627"/>
      <c r="I19" s="628"/>
      <c r="J19" s="628"/>
      <c r="K19" s="628"/>
      <c r="L19" s="629"/>
      <c r="M19" s="629"/>
      <c r="N19" s="630"/>
      <c r="O19" s="615"/>
      <c r="P19" s="624"/>
      <c r="Q19" s="624"/>
      <c r="R19" s="624"/>
      <c r="S19" s="624"/>
      <c r="T19" s="624"/>
      <c r="U19" s="624"/>
      <c r="V19" s="624"/>
      <c r="W19" s="624"/>
      <c r="X19" s="616"/>
      <c r="Y19" s="615"/>
      <c r="Z19" s="616"/>
    </row>
    <row r="20" spans="2:26" ht="27.75" customHeight="1" x14ac:dyDescent="0.15">
      <c r="B20" s="250"/>
      <c r="C20" s="596"/>
      <c r="D20" s="631"/>
      <c r="E20" s="182"/>
      <c r="F20" s="632"/>
      <c r="G20" s="633"/>
      <c r="H20" s="627"/>
      <c r="I20" s="628"/>
      <c r="J20" s="628"/>
      <c r="K20" s="628"/>
      <c r="L20" s="629"/>
      <c r="M20" s="629"/>
      <c r="N20" s="630"/>
      <c r="O20" s="615"/>
      <c r="P20" s="624"/>
      <c r="Q20" s="624"/>
      <c r="R20" s="624"/>
      <c r="S20" s="624"/>
      <c r="T20" s="624"/>
      <c r="U20" s="624"/>
      <c r="V20" s="624"/>
      <c r="W20" s="624"/>
      <c r="X20" s="616"/>
      <c r="Y20" s="615"/>
      <c r="Z20" s="616"/>
    </row>
    <row r="21" spans="2:26" ht="27.75" customHeight="1" x14ac:dyDescent="0.15">
      <c r="B21" s="251"/>
      <c r="C21" s="596"/>
      <c r="D21" s="631"/>
      <c r="E21" s="182"/>
      <c r="F21" s="632"/>
      <c r="G21" s="633"/>
      <c r="H21" s="627"/>
      <c r="I21" s="628"/>
      <c r="J21" s="628"/>
      <c r="K21" s="628"/>
      <c r="L21" s="629"/>
      <c r="M21" s="629"/>
      <c r="N21" s="630"/>
      <c r="O21" s="615"/>
      <c r="P21" s="624"/>
      <c r="Q21" s="624"/>
      <c r="R21" s="624"/>
      <c r="S21" s="624"/>
      <c r="T21" s="624"/>
      <c r="U21" s="624"/>
      <c r="V21" s="624"/>
      <c r="W21" s="624"/>
      <c r="X21" s="616"/>
      <c r="Y21" s="615"/>
      <c r="Z21" s="616"/>
    </row>
    <row r="22" spans="2:26" ht="15.95" customHeight="1" x14ac:dyDescent="0.15">
      <c r="B22" s="1" t="s">
        <v>230</v>
      </c>
    </row>
    <row r="23" spans="2:26" ht="15.95" customHeight="1" x14ac:dyDescent="0.15">
      <c r="B23" s="1" t="s">
        <v>373</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7"/>
  <printOptions horizontalCentered="1" verticalCentered="1"/>
  <pageMargins left="0.19685039370078741" right="0.19685039370078741" top="0.39370078740157483" bottom="0.19685039370078741" header="0.51181102362204722" footer="0.27559055118110237"/>
  <pageSetup paperSize="9" fitToWidth="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Y8:Z21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1</v>
      </c>
      <c r="F5" s="680" t="s">
        <v>506</v>
      </c>
      <c r="G5" s="681"/>
      <c r="H5" s="681"/>
      <c r="I5" s="681"/>
      <c r="J5" s="681"/>
      <c r="K5" s="681"/>
      <c r="L5" s="682"/>
      <c r="M5" s="671" t="s">
        <v>32</v>
      </c>
      <c r="N5" s="725" t="s">
        <v>190</v>
      </c>
      <c r="O5" s="726"/>
      <c r="P5" s="208">
        <v>1</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672</v>
      </c>
      <c r="F8" s="683"/>
      <c r="G8" s="684"/>
      <c r="H8" s="684"/>
      <c r="I8" s="684"/>
      <c r="J8" s="684"/>
      <c r="K8" s="684"/>
      <c r="L8" s="685"/>
      <c r="M8" s="672"/>
      <c r="N8" s="725" t="s">
        <v>166</v>
      </c>
      <c r="O8" s="726"/>
      <c r="P8" s="208" t="s">
        <v>677</v>
      </c>
      <c r="Q8" s="683"/>
      <c r="R8" s="684"/>
      <c r="S8" s="684"/>
      <c r="T8" s="684"/>
      <c r="U8" s="684"/>
      <c r="V8" s="684"/>
      <c r="W8" s="685"/>
    </row>
    <row r="9" spans="2:23" s="22" customFormat="1" ht="25.5" customHeight="1" x14ac:dyDescent="0.15">
      <c r="B9" s="727" t="s">
        <v>31</v>
      </c>
      <c r="C9" s="729"/>
      <c r="D9" s="728"/>
      <c r="E9" s="209" t="s">
        <v>673</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695</v>
      </c>
      <c r="F13" s="665"/>
      <c r="G13" s="666"/>
      <c r="H13" s="663" t="s">
        <v>438</v>
      </c>
      <c r="I13" s="663"/>
      <c r="J13" s="689" t="s">
        <v>611</v>
      </c>
      <c r="K13" s="690"/>
      <c r="L13" s="690"/>
      <c r="M13" s="663" t="s">
        <v>399</v>
      </c>
      <c r="N13" s="663"/>
      <c r="O13" s="663"/>
      <c r="P13" s="664" t="s">
        <v>365</v>
      </c>
      <c r="Q13" s="665"/>
      <c r="R13" s="666"/>
      <c r="S13" s="663" t="s">
        <v>438</v>
      </c>
      <c r="T13" s="663"/>
      <c r="U13" s="689" t="s">
        <v>698</v>
      </c>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697</v>
      </c>
      <c r="F15" s="669"/>
      <c r="G15" s="669"/>
      <c r="H15" s="669"/>
      <c r="I15" s="669"/>
      <c r="J15" s="669"/>
      <c r="K15" s="669"/>
      <c r="L15" s="670"/>
      <c r="M15" s="667" t="s">
        <v>400</v>
      </c>
      <c r="N15" s="667"/>
      <c r="O15" s="667"/>
      <c r="P15" s="668" t="s">
        <v>699</v>
      </c>
      <c r="Q15" s="669"/>
      <c r="R15" s="669"/>
      <c r="S15" s="669"/>
      <c r="T15" s="669"/>
      <c r="U15" s="669"/>
      <c r="V15" s="669"/>
      <c r="W15" s="670"/>
    </row>
    <row r="16" spans="2:23" s="22" customFormat="1" ht="25.5" customHeight="1" x14ac:dyDescent="0.15">
      <c r="B16" s="679" t="s">
        <v>32</v>
      </c>
      <c r="C16" s="679" t="s">
        <v>190</v>
      </c>
      <c r="D16" s="679"/>
      <c r="E16" s="208">
        <v>1</v>
      </c>
      <c r="F16" s="680" t="s">
        <v>506</v>
      </c>
      <c r="G16" s="681"/>
      <c r="H16" s="681"/>
      <c r="I16" s="681"/>
      <c r="J16" s="681"/>
      <c r="K16" s="681"/>
      <c r="L16" s="682"/>
      <c r="M16" s="679" t="s">
        <v>32</v>
      </c>
      <c r="N16" s="679" t="s">
        <v>190</v>
      </c>
      <c r="O16" s="679"/>
      <c r="P16" s="208"/>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c r="Q18" s="683"/>
      <c r="R18" s="684"/>
      <c r="S18" s="684"/>
      <c r="T18" s="684"/>
      <c r="U18" s="684"/>
      <c r="V18" s="684"/>
      <c r="W18" s="685"/>
    </row>
    <row r="19" spans="2:24" s="22" customFormat="1" ht="25.5" customHeight="1" x14ac:dyDescent="0.15">
      <c r="B19" s="679"/>
      <c r="C19" s="679" t="s">
        <v>166</v>
      </c>
      <c r="D19" s="679"/>
      <c r="E19" s="208" t="s">
        <v>682</v>
      </c>
      <c r="F19" s="683"/>
      <c r="G19" s="684"/>
      <c r="H19" s="684"/>
      <c r="I19" s="684"/>
      <c r="J19" s="684"/>
      <c r="K19" s="684"/>
      <c r="L19" s="685"/>
      <c r="M19" s="679"/>
      <c r="N19" s="679" t="s">
        <v>166</v>
      </c>
      <c r="O19" s="679"/>
      <c r="P19" s="208"/>
      <c r="Q19" s="683"/>
      <c r="R19" s="684"/>
      <c r="S19" s="684"/>
      <c r="T19" s="684"/>
      <c r="U19" s="684"/>
      <c r="V19" s="684"/>
      <c r="W19" s="685"/>
    </row>
    <row r="20" spans="2:24" s="22" customFormat="1" ht="25.5" customHeight="1" x14ac:dyDescent="0.15">
      <c r="B20" s="667" t="s">
        <v>31</v>
      </c>
      <c r="C20" s="667"/>
      <c r="D20" s="667"/>
      <c r="E20" s="209" t="s">
        <v>673</v>
      </c>
      <c r="F20" s="683"/>
      <c r="G20" s="684"/>
      <c r="H20" s="684"/>
      <c r="I20" s="684"/>
      <c r="J20" s="684"/>
      <c r="K20" s="684"/>
      <c r="L20" s="685"/>
      <c r="M20" s="667" t="s">
        <v>31</v>
      </c>
      <c r="N20" s="667"/>
      <c r="O20" s="667"/>
      <c r="P20" s="209"/>
      <c r="Q20" s="683"/>
      <c r="R20" s="684"/>
      <c r="S20" s="684"/>
      <c r="T20" s="684"/>
      <c r="U20" s="684"/>
      <c r="V20" s="684"/>
      <c r="W20" s="685"/>
    </row>
    <row r="21" spans="2:24" s="22" customFormat="1" ht="25.5" customHeight="1" x14ac:dyDescent="0.15">
      <c r="B21" s="671" t="s">
        <v>220</v>
      </c>
      <c r="C21" s="667" t="s">
        <v>398</v>
      </c>
      <c r="D21" s="667"/>
      <c r="E21" s="206" t="s">
        <v>673</v>
      </c>
      <c r="F21" s="683"/>
      <c r="G21" s="684"/>
      <c r="H21" s="684"/>
      <c r="I21" s="684"/>
      <c r="J21" s="684"/>
      <c r="K21" s="684"/>
      <c r="L21" s="685"/>
      <c r="M21" s="671" t="s">
        <v>220</v>
      </c>
      <c r="N21" s="667" t="s">
        <v>398</v>
      </c>
      <c r="O21" s="667"/>
      <c r="P21" s="206"/>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c r="Q22" s="683"/>
      <c r="R22" s="684"/>
      <c r="S22" s="684"/>
      <c r="T22" s="684"/>
      <c r="U22" s="684"/>
      <c r="V22" s="684"/>
      <c r="W22" s="685"/>
    </row>
    <row r="23" spans="2:24" s="22" customFormat="1" ht="25.5" customHeight="1" x14ac:dyDescent="0.15">
      <c r="B23" s="673"/>
      <c r="C23" s="667" t="s">
        <v>221</v>
      </c>
      <c r="D23" s="667"/>
      <c r="E23" s="178" t="s">
        <v>259</v>
      </c>
      <c r="F23" s="686"/>
      <c r="G23" s="687"/>
      <c r="H23" s="687"/>
      <c r="I23" s="687"/>
      <c r="J23" s="687"/>
      <c r="K23" s="687"/>
      <c r="L23" s="688"/>
      <c r="M23" s="673"/>
      <c r="N23" s="667" t="s">
        <v>221</v>
      </c>
      <c r="O23" s="667"/>
      <c r="P23" s="178"/>
      <c r="Q23" s="686"/>
      <c r="R23" s="687"/>
      <c r="S23" s="687"/>
      <c r="T23" s="687"/>
      <c r="U23" s="687"/>
      <c r="V23" s="687"/>
      <c r="W23" s="688"/>
    </row>
    <row r="24" spans="2:24" s="22" customFormat="1" ht="25.5" customHeight="1" x14ac:dyDescent="0.15">
      <c r="B24" s="663" t="s">
        <v>399</v>
      </c>
      <c r="C24" s="663"/>
      <c r="D24" s="663"/>
      <c r="E24" s="664" t="s">
        <v>700</v>
      </c>
      <c r="F24" s="665"/>
      <c r="G24" s="666"/>
      <c r="H24" s="663" t="s">
        <v>438</v>
      </c>
      <c r="I24" s="663"/>
      <c r="J24" s="664" t="s">
        <v>611</v>
      </c>
      <c r="K24" s="665"/>
      <c r="L24" s="666"/>
      <c r="M24" s="663" t="s">
        <v>399</v>
      </c>
      <c r="N24" s="663"/>
      <c r="O24" s="663"/>
      <c r="P24" s="664"/>
      <c r="Q24" s="665"/>
      <c r="R24" s="666"/>
      <c r="S24" s="663" t="s">
        <v>438</v>
      </c>
      <c r="T24" s="663"/>
      <c r="U24" s="689"/>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c r="Q25" s="569"/>
      <c r="R25" s="569"/>
      <c r="S25" s="674" t="s">
        <v>4</v>
      </c>
      <c r="T25" s="675"/>
      <c r="U25" s="660"/>
      <c r="V25" s="661"/>
      <c r="W25" s="662"/>
    </row>
    <row r="26" spans="2:24" s="22" customFormat="1" ht="39.75" customHeight="1" x14ac:dyDescent="0.15">
      <c r="B26" s="667" t="s">
        <v>400</v>
      </c>
      <c r="C26" s="667"/>
      <c r="D26" s="667"/>
      <c r="E26" s="668" t="s">
        <v>697</v>
      </c>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Q5:W12"/>
    <mergeCell ref="C6:D6"/>
    <mergeCell ref="N6:O6"/>
    <mergeCell ref="B7:B8"/>
    <mergeCell ref="C7:D7"/>
    <mergeCell ref="B10:B12"/>
    <mergeCell ref="C10:D10"/>
    <mergeCell ref="M10:M12"/>
    <mergeCell ref="N10:O10"/>
    <mergeCell ref="C11:D11"/>
    <mergeCell ref="N11:O11"/>
    <mergeCell ref="C12:D12"/>
    <mergeCell ref="M7:M8"/>
    <mergeCell ref="N7:O7"/>
    <mergeCell ref="C8:D8"/>
    <mergeCell ref="N8:O8"/>
    <mergeCell ref="B9:D9"/>
    <mergeCell ref="M9:O9"/>
    <mergeCell ref="N12:O12"/>
    <mergeCell ref="P4:R4"/>
    <mergeCell ref="R2:S2"/>
    <mergeCell ref="T2:W2"/>
    <mergeCell ref="B3:D3"/>
    <mergeCell ref="E3:G3"/>
    <mergeCell ref="H3:I3"/>
    <mergeCell ref="J3:L3"/>
    <mergeCell ref="P3:R3"/>
    <mergeCell ref="S3:T4"/>
    <mergeCell ref="U3:W4"/>
    <mergeCell ref="M3:O4"/>
    <mergeCell ref="M16:M17"/>
    <mergeCell ref="C17:D17"/>
    <mergeCell ref="N17:O17"/>
    <mergeCell ref="B18:B19"/>
    <mergeCell ref="C18:D18"/>
    <mergeCell ref="M18:M19"/>
    <mergeCell ref="B4:D4"/>
    <mergeCell ref="E4:G4"/>
    <mergeCell ref="H4:I4"/>
    <mergeCell ref="J4:L4"/>
    <mergeCell ref="B5:B6"/>
    <mergeCell ref="C5:D5"/>
    <mergeCell ref="F5:L12"/>
    <mergeCell ref="M5:M6"/>
    <mergeCell ref="N5:O5"/>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N16:O16"/>
    <mergeCell ref="Q16:W23"/>
    <mergeCell ref="B21:B23"/>
    <mergeCell ref="N18:O18"/>
    <mergeCell ref="B26:D26"/>
    <mergeCell ref="E26:L26"/>
    <mergeCell ref="M26:O26"/>
    <mergeCell ref="C21:D21"/>
    <mergeCell ref="M21:M23"/>
    <mergeCell ref="N21:O21"/>
    <mergeCell ref="C22:D22"/>
    <mergeCell ref="N22:O22"/>
    <mergeCell ref="S25:T25"/>
    <mergeCell ref="P26:W26"/>
    <mergeCell ref="U25:W25"/>
    <mergeCell ref="B24:D24"/>
    <mergeCell ref="E24:G24"/>
    <mergeCell ref="H24:I24"/>
    <mergeCell ref="J24:L24"/>
    <mergeCell ref="M24:O24"/>
    <mergeCell ref="P24:R24"/>
    <mergeCell ref="C23:D23"/>
    <mergeCell ref="N23:O23"/>
  </mergeCells>
  <phoneticPr fontId="7"/>
  <dataValidations disablePrompts="1" count="1">
    <dataValidation type="list" allowBlank="1" showInputMessage="1" showErrorMessage="1" sqref="E8 E19 P8 P19" xr:uid="{1E652353-E9C9-4160-A807-B00C339765B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FEC54-3261-47FD-BDDF-42C17B390C3C}">
  <sheetPr codeName="Sheet2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2</v>
      </c>
      <c r="F5" s="680" t="s">
        <v>506</v>
      </c>
      <c r="G5" s="681"/>
      <c r="H5" s="681"/>
      <c r="I5" s="681"/>
      <c r="J5" s="681"/>
      <c r="K5" s="681"/>
      <c r="L5" s="682"/>
      <c r="M5" s="671" t="s">
        <v>32</v>
      </c>
      <c r="N5" s="725" t="s">
        <v>190</v>
      </c>
      <c r="O5" s="726"/>
      <c r="P5" s="208">
        <v>2</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683</v>
      </c>
      <c r="F8" s="683"/>
      <c r="G8" s="684"/>
      <c r="H8" s="684"/>
      <c r="I8" s="684"/>
      <c r="J8" s="684"/>
      <c r="K8" s="684"/>
      <c r="L8" s="685"/>
      <c r="M8" s="672"/>
      <c r="N8" s="725" t="s">
        <v>166</v>
      </c>
      <c r="O8" s="726"/>
      <c r="P8" s="208" t="s">
        <v>683</v>
      </c>
      <c r="Q8" s="683"/>
      <c r="R8" s="684"/>
      <c r="S8" s="684"/>
      <c r="T8" s="684"/>
      <c r="U8" s="684"/>
      <c r="V8" s="684"/>
      <c r="W8" s="685"/>
    </row>
    <row r="9" spans="2:23" s="22" customFormat="1" ht="25.5" customHeight="1" x14ac:dyDescent="0.15">
      <c r="B9" s="727" t="s">
        <v>31</v>
      </c>
      <c r="C9" s="729"/>
      <c r="D9" s="728"/>
      <c r="E9" s="209" t="s">
        <v>673</v>
      </c>
      <c r="F9" s="683"/>
      <c r="G9" s="684"/>
      <c r="H9" s="684"/>
      <c r="I9" s="684"/>
      <c r="J9" s="684"/>
      <c r="K9" s="684"/>
      <c r="L9" s="685"/>
      <c r="M9" s="727" t="s">
        <v>31</v>
      </c>
      <c r="N9" s="729"/>
      <c r="O9" s="728"/>
      <c r="P9" s="209" t="s">
        <v>673</v>
      </c>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t="s">
        <v>673</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t="s">
        <v>258</v>
      </c>
      <c r="Q12" s="686"/>
      <c r="R12" s="687"/>
      <c r="S12" s="687"/>
      <c r="T12" s="687"/>
      <c r="U12" s="687"/>
      <c r="V12" s="687"/>
      <c r="W12" s="688"/>
    </row>
    <row r="13" spans="2:23" s="22" customFormat="1" ht="25.5" customHeight="1" x14ac:dyDescent="0.15">
      <c r="B13" s="663" t="s">
        <v>399</v>
      </c>
      <c r="C13" s="663"/>
      <c r="D13" s="663"/>
      <c r="E13" s="664" t="s">
        <v>701</v>
      </c>
      <c r="F13" s="665"/>
      <c r="G13" s="666"/>
      <c r="H13" s="663" t="s">
        <v>438</v>
      </c>
      <c r="I13" s="663"/>
      <c r="J13" s="689" t="s">
        <v>611</v>
      </c>
      <c r="K13" s="690"/>
      <c r="L13" s="690"/>
      <c r="M13" s="663" t="s">
        <v>399</v>
      </c>
      <c r="N13" s="663"/>
      <c r="O13" s="663"/>
      <c r="P13" s="664" t="s">
        <v>703</v>
      </c>
      <c r="Q13" s="665"/>
      <c r="R13" s="666"/>
      <c r="S13" s="663" t="s">
        <v>438</v>
      </c>
      <c r="T13" s="663"/>
      <c r="U13" s="689" t="s">
        <v>611</v>
      </c>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702</v>
      </c>
      <c r="F15" s="669"/>
      <c r="G15" s="669"/>
      <c r="H15" s="669"/>
      <c r="I15" s="669"/>
      <c r="J15" s="669"/>
      <c r="K15" s="669"/>
      <c r="L15" s="670"/>
      <c r="M15" s="667" t="s">
        <v>400</v>
      </c>
      <c r="N15" s="667"/>
      <c r="O15" s="667"/>
      <c r="P15" s="668" t="s">
        <v>704</v>
      </c>
      <c r="Q15" s="669"/>
      <c r="R15" s="669"/>
      <c r="S15" s="669"/>
      <c r="T15" s="669"/>
      <c r="U15" s="669"/>
      <c r="V15" s="669"/>
      <c r="W15" s="670"/>
    </row>
    <row r="16" spans="2:23" s="22" customFormat="1" ht="25.5" customHeight="1" x14ac:dyDescent="0.15">
      <c r="B16" s="679" t="s">
        <v>32</v>
      </c>
      <c r="C16" s="679" t="s">
        <v>190</v>
      </c>
      <c r="D16" s="679"/>
      <c r="E16" s="208">
        <v>2</v>
      </c>
      <c r="F16" s="680" t="s">
        <v>506</v>
      </c>
      <c r="G16" s="681"/>
      <c r="H16" s="681"/>
      <c r="I16" s="681"/>
      <c r="J16" s="681"/>
      <c r="K16" s="681"/>
      <c r="L16" s="682"/>
      <c r="M16" s="679" t="s">
        <v>32</v>
      </c>
      <c r="N16" s="679" t="s">
        <v>190</v>
      </c>
      <c r="O16" s="679"/>
      <c r="P16" s="208">
        <v>2</v>
      </c>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v>4</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684</v>
      </c>
      <c r="F19" s="683"/>
      <c r="G19" s="684"/>
      <c r="H19" s="684"/>
      <c r="I19" s="684"/>
      <c r="J19" s="684"/>
      <c r="K19" s="684"/>
      <c r="L19" s="685"/>
      <c r="M19" s="679"/>
      <c r="N19" s="679" t="s">
        <v>166</v>
      </c>
      <c r="O19" s="679"/>
      <c r="P19" s="208" t="s">
        <v>620</v>
      </c>
      <c r="Q19" s="683"/>
      <c r="R19" s="684"/>
      <c r="S19" s="684"/>
      <c r="T19" s="684"/>
      <c r="U19" s="684"/>
      <c r="V19" s="684"/>
      <c r="W19" s="685"/>
    </row>
    <row r="20" spans="2:24" s="22" customFormat="1" ht="25.5" customHeight="1" x14ac:dyDescent="0.15">
      <c r="B20" s="667" t="s">
        <v>31</v>
      </c>
      <c r="C20" s="667"/>
      <c r="D20" s="667"/>
      <c r="E20" s="209" t="s">
        <v>673</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673</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259</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705</v>
      </c>
      <c r="F24" s="665"/>
      <c r="G24" s="666"/>
      <c r="H24" s="663" t="s">
        <v>438</v>
      </c>
      <c r="I24" s="663"/>
      <c r="J24" s="664" t="s">
        <v>611</v>
      </c>
      <c r="K24" s="665"/>
      <c r="L24" s="666"/>
      <c r="M24" s="663" t="s">
        <v>399</v>
      </c>
      <c r="N24" s="663"/>
      <c r="O24" s="663"/>
      <c r="P24" s="664" t="s">
        <v>608</v>
      </c>
      <c r="Q24" s="665"/>
      <c r="R24" s="666"/>
      <c r="S24" s="663" t="s">
        <v>438</v>
      </c>
      <c r="T24" s="663"/>
      <c r="U24" s="689" t="s">
        <v>630</v>
      </c>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706</v>
      </c>
      <c r="F26" s="669"/>
      <c r="G26" s="669"/>
      <c r="H26" s="669"/>
      <c r="I26" s="669"/>
      <c r="J26" s="669"/>
      <c r="K26" s="669"/>
      <c r="L26" s="670"/>
      <c r="M26" s="667" t="s">
        <v>400</v>
      </c>
      <c r="N26" s="667"/>
      <c r="O26" s="667"/>
      <c r="P26" s="668" t="s">
        <v>631</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5D35D1D8-751E-444E-BA7A-52B25FCBC03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3F8F7D5-F09E-470E-B516-14694C53C817}">
          <x14:formula1>
            <xm:f>'(参考)リスト'!$F$16:$F$21</xm:f>
          </x14:formula1>
          <xm:sqref>E11:E12 E22:E23 P11:P12 P22:P23</xm:sqref>
        </x14:dataValidation>
        <x14:dataValidation type="list" allowBlank="1" showInputMessage="1" showErrorMessage="1" xr:uid="{E235B18F-4B42-423F-9C71-61DF3E87F807}">
          <x14:formula1>
            <xm:f>'(参考)リスト'!$D$16:$D$18</xm:f>
          </x14:formula1>
          <xm:sqref>E10 E21 P10 P21</xm:sqref>
        </x14:dataValidation>
        <x14:dataValidation type="list" allowBlank="1" showInputMessage="1" showErrorMessage="1" xr:uid="{89F212DE-5371-469B-A6F8-E53629746EB0}">
          <x14:formula1>
            <xm:f>'(参考)リスト'!$E$16:$E$27</xm:f>
          </x14:formula1>
          <xm:sqref>E9 E20 P9 P20</xm:sqref>
        </x14:dataValidation>
        <x14:dataValidation type="list" allowBlank="1" showInputMessage="1" showErrorMessage="1" xr:uid="{A0FA8BA1-155C-4062-843D-EC19FC1C8060}">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F69DF-9201-4E30-9A64-AF746A39B591}">
  <sheetPr codeName="Sheet2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2</v>
      </c>
      <c r="F5" s="680" t="s">
        <v>506</v>
      </c>
      <c r="G5" s="681"/>
      <c r="H5" s="681"/>
      <c r="I5" s="681"/>
      <c r="J5" s="681"/>
      <c r="K5" s="681"/>
      <c r="L5" s="682"/>
      <c r="M5" s="671" t="s">
        <v>32</v>
      </c>
      <c r="N5" s="725" t="s">
        <v>190</v>
      </c>
      <c r="O5" s="726"/>
      <c r="P5" s="208">
        <v>2</v>
      </c>
      <c r="Q5" s="680" t="s">
        <v>506</v>
      </c>
      <c r="R5" s="681"/>
      <c r="S5" s="681"/>
      <c r="T5" s="681"/>
      <c r="U5" s="681"/>
      <c r="V5" s="681"/>
      <c r="W5" s="682"/>
    </row>
    <row r="6" spans="2:23" s="22" customFormat="1" ht="25.5" customHeight="1" x14ac:dyDescent="0.15">
      <c r="B6" s="673"/>
      <c r="C6" s="725" t="s">
        <v>324</v>
      </c>
      <c r="D6" s="726"/>
      <c r="E6" s="206">
        <v>5</v>
      </c>
      <c r="F6" s="683"/>
      <c r="G6" s="684"/>
      <c r="H6" s="684"/>
      <c r="I6" s="684"/>
      <c r="J6" s="684"/>
      <c r="K6" s="684"/>
      <c r="L6" s="685"/>
      <c r="M6" s="673"/>
      <c r="N6" s="725" t="s">
        <v>324</v>
      </c>
      <c r="O6" s="726"/>
      <c r="P6" s="206">
        <v>6</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682</v>
      </c>
      <c r="F8" s="683"/>
      <c r="G8" s="684"/>
      <c r="H8" s="684"/>
      <c r="I8" s="684"/>
      <c r="J8" s="684"/>
      <c r="K8" s="684"/>
      <c r="L8" s="685"/>
      <c r="M8" s="672"/>
      <c r="N8" s="725" t="s">
        <v>166</v>
      </c>
      <c r="O8" s="726"/>
      <c r="P8" s="208" t="s">
        <v>684</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673</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673</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259</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707</v>
      </c>
      <c r="K13" s="690"/>
      <c r="L13" s="690"/>
      <c r="M13" s="663" t="s">
        <v>399</v>
      </c>
      <c r="N13" s="663"/>
      <c r="O13" s="663"/>
      <c r="P13" s="664" t="s">
        <v>709</v>
      </c>
      <c r="Q13" s="665"/>
      <c r="R13" s="666"/>
      <c r="S13" s="663" t="s">
        <v>438</v>
      </c>
      <c r="T13" s="663"/>
      <c r="U13" s="689" t="s">
        <v>611</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708</v>
      </c>
      <c r="F15" s="669"/>
      <c r="G15" s="669"/>
      <c r="H15" s="669"/>
      <c r="I15" s="669"/>
      <c r="J15" s="669"/>
      <c r="K15" s="669"/>
      <c r="L15" s="670"/>
      <c r="M15" s="667" t="s">
        <v>400</v>
      </c>
      <c r="N15" s="667"/>
      <c r="O15" s="667"/>
      <c r="P15" s="668" t="s">
        <v>697</v>
      </c>
      <c r="Q15" s="669"/>
      <c r="R15" s="669"/>
      <c r="S15" s="669"/>
      <c r="T15" s="669"/>
      <c r="U15" s="669"/>
      <c r="V15" s="669"/>
      <c r="W15" s="670"/>
    </row>
    <row r="16" spans="2:23" s="22" customFormat="1" ht="25.5" customHeight="1" x14ac:dyDescent="0.15">
      <c r="B16" s="679" t="s">
        <v>32</v>
      </c>
      <c r="C16" s="679" t="s">
        <v>190</v>
      </c>
      <c r="D16" s="679"/>
      <c r="E16" s="208">
        <v>2</v>
      </c>
      <c r="F16" s="680" t="s">
        <v>506</v>
      </c>
      <c r="G16" s="681"/>
      <c r="H16" s="681"/>
      <c r="I16" s="681"/>
      <c r="J16" s="681"/>
      <c r="K16" s="681"/>
      <c r="L16" s="682"/>
      <c r="M16" s="679" t="s">
        <v>32</v>
      </c>
      <c r="N16" s="679" t="s">
        <v>190</v>
      </c>
      <c r="O16" s="679"/>
      <c r="P16" s="208"/>
      <c r="Q16" s="680" t="s">
        <v>506</v>
      </c>
      <c r="R16" s="681"/>
      <c r="S16" s="681"/>
      <c r="T16" s="681"/>
      <c r="U16" s="681"/>
      <c r="V16" s="681"/>
      <c r="W16" s="682"/>
    </row>
    <row r="17" spans="2:24" s="22" customFormat="1" ht="25.5" customHeight="1" x14ac:dyDescent="0.15">
      <c r="B17" s="679"/>
      <c r="C17" s="679" t="s">
        <v>324</v>
      </c>
      <c r="D17" s="679"/>
      <c r="E17" s="206">
        <v>7</v>
      </c>
      <c r="F17" s="683"/>
      <c r="G17" s="684"/>
      <c r="H17" s="684"/>
      <c r="I17" s="684"/>
      <c r="J17" s="684"/>
      <c r="K17" s="684"/>
      <c r="L17" s="685"/>
      <c r="M17" s="679"/>
      <c r="N17" s="679" t="s">
        <v>324</v>
      </c>
      <c r="O17" s="679"/>
      <c r="P17" s="206"/>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c r="Q18" s="683"/>
      <c r="R18" s="684"/>
      <c r="S18" s="684"/>
      <c r="T18" s="684"/>
      <c r="U18" s="684"/>
      <c r="V18" s="684"/>
      <c r="W18" s="685"/>
    </row>
    <row r="19" spans="2:24" s="22" customFormat="1" ht="25.5" customHeight="1" x14ac:dyDescent="0.15">
      <c r="B19" s="679"/>
      <c r="C19" s="679" t="s">
        <v>166</v>
      </c>
      <c r="D19" s="679"/>
      <c r="E19" s="208" t="s">
        <v>685</v>
      </c>
      <c r="F19" s="683"/>
      <c r="G19" s="684"/>
      <c r="H19" s="684"/>
      <c r="I19" s="684"/>
      <c r="J19" s="684"/>
      <c r="K19" s="684"/>
      <c r="L19" s="685"/>
      <c r="M19" s="679"/>
      <c r="N19" s="679" t="s">
        <v>166</v>
      </c>
      <c r="O19" s="679"/>
      <c r="P19" s="208"/>
      <c r="Q19" s="683"/>
      <c r="R19" s="684"/>
      <c r="S19" s="684"/>
      <c r="T19" s="684"/>
      <c r="U19" s="684"/>
      <c r="V19" s="684"/>
      <c r="W19" s="685"/>
    </row>
    <row r="20" spans="2:24" s="22" customFormat="1" ht="25.5" customHeight="1" x14ac:dyDescent="0.15">
      <c r="B20" s="667" t="s">
        <v>31</v>
      </c>
      <c r="C20" s="667"/>
      <c r="D20" s="667"/>
      <c r="E20" s="209" t="s">
        <v>673</v>
      </c>
      <c r="F20" s="683"/>
      <c r="G20" s="684"/>
      <c r="H20" s="684"/>
      <c r="I20" s="684"/>
      <c r="J20" s="684"/>
      <c r="K20" s="684"/>
      <c r="L20" s="685"/>
      <c r="M20" s="667" t="s">
        <v>31</v>
      </c>
      <c r="N20" s="667"/>
      <c r="O20" s="667"/>
      <c r="P20" s="209"/>
      <c r="Q20" s="683"/>
      <c r="R20" s="684"/>
      <c r="S20" s="684"/>
      <c r="T20" s="684"/>
      <c r="U20" s="684"/>
      <c r="V20" s="684"/>
      <c r="W20" s="685"/>
    </row>
    <row r="21" spans="2:24" s="22" customFormat="1" ht="25.5" customHeight="1" x14ac:dyDescent="0.15">
      <c r="B21" s="671" t="s">
        <v>220</v>
      </c>
      <c r="C21" s="667" t="s">
        <v>398</v>
      </c>
      <c r="D21" s="667"/>
      <c r="E21" s="206" t="s">
        <v>673</v>
      </c>
      <c r="F21" s="683"/>
      <c r="G21" s="684"/>
      <c r="H21" s="684"/>
      <c r="I21" s="684"/>
      <c r="J21" s="684"/>
      <c r="K21" s="684"/>
      <c r="L21" s="685"/>
      <c r="M21" s="671" t="s">
        <v>220</v>
      </c>
      <c r="N21" s="667" t="s">
        <v>398</v>
      </c>
      <c r="O21" s="667"/>
      <c r="P21" s="206"/>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c r="Q22" s="683"/>
      <c r="R22" s="684"/>
      <c r="S22" s="684"/>
      <c r="T22" s="684"/>
      <c r="U22" s="684"/>
      <c r="V22" s="684"/>
      <c r="W22" s="685"/>
    </row>
    <row r="23" spans="2:24" s="22" customFormat="1" ht="25.5" customHeight="1" x14ac:dyDescent="0.15">
      <c r="B23" s="673"/>
      <c r="C23" s="667" t="s">
        <v>221</v>
      </c>
      <c r="D23" s="667"/>
      <c r="E23" s="178" t="s">
        <v>259</v>
      </c>
      <c r="F23" s="686"/>
      <c r="G23" s="687"/>
      <c r="H23" s="687"/>
      <c r="I23" s="687"/>
      <c r="J23" s="687"/>
      <c r="K23" s="687"/>
      <c r="L23" s="688"/>
      <c r="M23" s="673"/>
      <c r="N23" s="667" t="s">
        <v>221</v>
      </c>
      <c r="O23" s="667"/>
      <c r="P23" s="178"/>
      <c r="Q23" s="686"/>
      <c r="R23" s="687"/>
      <c r="S23" s="687"/>
      <c r="T23" s="687"/>
      <c r="U23" s="687"/>
      <c r="V23" s="687"/>
      <c r="W23" s="688"/>
    </row>
    <row r="24" spans="2:24" s="22" customFormat="1" ht="25.5" customHeight="1" x14ac:dyDescent="0.15">
      <c r="B24" s="663" t="s">
        <v>399</v>
      </c>
      <c r="C24" s="663"/>
      <c r="D24" s="663"/>
      <c r="E24" s="664" t="s">
        <v>710</v>
      </c>
      <c r="F24" s="665"/>
      <c r="G24" s="666"/>
      <c r="H24" s="663" t="s">
        <v>438</v>
      </c>
      <c r="I24" s="663"/>
      <c r="J24" s="664" t="s">
        <v>611</v>
      </c>
      <c r="K24" s="665"/>
      <c r="L24" s="666"/>
      <c r="M24" s="663" t="s">
        <v>399</v>
      </c>
      <c r="N24" s="663"/>
      <c r="O24" s="663"/>
      <c r="P24" s="664"/>
      <c r="Q24" s="665"/>
      <c r="R24" s="666"/>
      <c r="S24" s="663" t="s">
        <v>438</v>
      </c>
      <c r="T24" s="663"/>
      <c r="U24" s="689"/>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c r="Q25" s="569"/>
      <c r="R25" s="569"/>
      <c r="S25" s="674" t="s">
        <v>4</v>
      </c>
      <c r="T25" s="675"/>
      <c r="U25" s="660"/>
      <c r="V25" s="661"/>
      <c r="W25" s="662"/>
    </row>
    <row r="26" spans="2:24" s="22" customFormat="1" ht="39.75" customHeight="1" x14ac:dyDescent="0.15">
      <c r="B26" s="667" t="s">
        <v>400</v>
      </c>
      <c r="C26" s="667"/>
      <c r="D26" s="667"/>
      <c r="E26" s="668" t="s">
        <v>711</v>
      </c>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69B68494-F67F-46B5-BAC5-5B1724E34D9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EFA866F-764F-40CE-8FDC-1725234F166A}">
          <x14:formula1>
            <xm:f>'(参考)リスト'!$F$16:$F$21</xm:f>
          </x14:formula1>
          <xm:sqref>E11:E12 E22:E23 P11:P12 P22:P23</xm:sqref>
        </x14:dataValidation>
        <x14:dataValidation type="list" allowBlank="1" showInputMessage="1" showErrorMessage="1" xr:uid="{B73E4C57-4111-452D-8A36-1DB7CE916AF5}">
          <x14:formula1>
            <xm:f>'(参考)リスト'!$D$16:$D$18</xm:f>
          </x14:formula1>
          <xm:sqref>E10 E21 P10 P21</xm:sqref>
        </x14:dataValidation>
        <x14:dataValidation type="list" allowBlank="1" showInputMessage="1" showErrorMessage="1" xr:uid="{679AD986-EBF6-4D0D-A42F-4E10A0D6A11A}">
          <x14:formula1>
            <xm:f>'(参考)リスト'!$E$16:$E$27</xm:f>
          </x14:formula1>
          <xm:sqref>E9 E20 P9 P20</xm:sqref>
        </x14:dataValidation>
        <x14:dataValidation type="list" allowBlank="1" showInputMessage="1" showErrorMessage="1" xr:uid="{67BE5DD6-C0B3-4ACF-8381-BA6755AC0148}">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6409E-66D5-4D52-9632-A9F67B1B6834}">
  <sheetPr codeName="Sheet2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3</v>
      </c>
      <c r="F5" s="680" t="s">
        <v>506</v>
      </c>
      <c r="G5" s="681"/>
      <c r="H5" s="681"/>
      <c r="I5" s="681"/>
      <c r="J5" s="681"/>
      <c r="K5" s="681"/>
      <c r="L5" s="682"/>
      <c r="M5" s="671" t="s">
        <v>32</v>
      </c>
      <c r="N5" s="725" t="s">
        <v>190</v>
      </c>
      <c r="O5" s="726"/>
      <c r="P5" s="208">
        <v>3</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672</v>
      </c>
      <c r="F8" s="683"/>
      <c r="G8" s="684"/>
      <c r="H8" s="684"/>
      <c r="I8" s="684"/>
      <c r="J8" s="684"/>
      <c r="K8" s="684"/>
      <c r="L8" s="685"/>
      <c r="M8" s="672"/>
      <c r="N8" s="725" t="s">
        <v>166</v>
      </c>
      <c r="O8" s="726"/>
      <c r="P8" s="208" t="s">
        <v>683</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673</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673</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259</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707</v>
      </c>
      <c r="K13" s="690"/>
      <c r="L13" s="690"/>
      <c r="M13" s="663" t="s">
        <v>399</v>
      </c>
      <c r="N13" s="663"/>
      <c r="O13" s="663"/>
      <c r="P13" s="664" t="s">
        <v>712</v>
      </c>
      <c r="Q13" s="665"/>
      <c r="R13" s="666"/>
      <c r="S13" s="663" t="s">
        <v>438</v>
      </c>
      <c r="T13" s="663"/>
      <c r="U13" s="689" t="s">
        <v>611</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708</v>
      </c>
      <c r="F15" s="669"/>
      <c r="G15" s="669"/>
      <c r="H15" s="669"/>
      <c r="I15" s="669"/>
      <c r="J15" s="669"/>
      <c r="K15" s="669"/>
      <c r="L15" s="670"/>
      <c r="M15" s="667" t="s">
        <v>400</v>
      </c>
      <c r="N15" s="667"/>
      <c r="O15" s="667"/>
      <c r="P15" s="668" t="s">
        <v>702</v>
      </c>
      <c r="Q15" s="669"/>
      <c r="R15" s="669"/>
      <c r="S15" s="669"/>
      <c r="T15" s="669"/>
      <c r="U15" s="669"/>
      <c r="V15" s="669"/>
      <c r="W15" s="670"/>
    </row>
    <row r="16" spans="2:23" s="22" customFormat="1" ht="25.5" customHeight="1" x14ac:dyDescent="0.15">
      <c r="B16" s="679" t="s">
        <v>32</v>
      </c>
      <c r="C16" s="679" t="s">
        <v>190</v>
      </c>
      <c r="D16" s="679"/>
      <c r="E16" s="208">
        <v>3</v>
      </c>
      <c r="F16" s="680" t="s">
        <v>506</v>
      </c>
      <c r="G16" s="681"/>
      <c r="H16" s="681"/>
      <c r="I16" s="681"/>
      <c r="J16" s="681"/>
      <c r="K16" s="681"/>
      <c r="L16" s="682"/>
      <c r="M16" s="679" t="s">
        <v>32</v>
      </c>
      <c r="N16" s="679" t="s">
        <v>190</v>
      </c>
      <c r="O16" s="679"/>
      <c r="P16" s="208">
        <v>3</v>
      </c>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v>4</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682</v>
      </c>
      <c r="F19" s="683"/>
      <c r="G19" s="684"/>
      <c r="H19" s="684"/>
      <c r="I19" s="684"/>
      <c r="J19" s="684"/>
      <c r="K19" s="684"/>
      <c r="L19" s="685"/>
      <c r="M19" s="679"/>
      <c r="N19" s="679" t="s">
        <v>166</v>
      </c>
      <c r="O19" s="679"/>
      <c r="P19" s="208" t="s">
        <v>621</v>
      </c>
      <c r="Q19" s="683"/>
      <c r="R19" s="684"/>
      <c r="S19" s="684"/>
      <c r="T19" s="684"/>
      <c r="U19" s="684"/>
      <c r="V19" s="684"/>
      <c r="W19" s="685"/>
    </row>
    <row r="20" spans="2:24" s="22" customFormat="1" ht="25.5" customHeight="1" x14ac:dyDescent="0.15">
      <c r="B20" s="667" t="s">
        <v>31</v>
      </c>
      <c r="C20" s="667"/>
      <c r="D20" s="667"/>
      <c r="E20" s="209" t="s">
        <v>673</v>
      </c>
      <c r="F20" s="683"/>
      <c r="G20" s="684"/>
      <c r="H20" s="684"/>
      <c r="I20" s="684"/>
      <c r="J20" s="684"/>
      <c r="K20" s="684"/>
      <c r="L20" s="685"/>
      <c r="M20" s="667" t="s">
        <v>31</v>
      </c>
      <c r="N20" s="667"/>
      <c r="O20" s="667"/>
      <c r="P20" s="209" t="s">
        <v>480</v>
      </c>
      <c r="Q20" s="683"/>
      <c r="R20" s="684"/>
      <c r="S20" s="684"/>
      <c r="T20" s="684"/>
      <c r="U20" s="684"/>
      <c r="V20" s="684"/>
      <c r="W20" s="685"/>
    </row>
    <row r="21" spans="2:24" s="22" customFormat="1" ht="25.5" customHeight="1" x14ac:dyDescent="0.15">
      <c r="B21" s="671" t="s">
        <v>220</v>
      </c>
      <c r="C21" s="667" t="s">
        <v>398</v>
      </c>
      <c r="D21" s="667"/>
      <c r="E21" s="206" t="s">
        <v>673</v>
      </c>
      <c r="F21" s="683"/>
      <c r="G21" s="684"/>
      <c r="H21" s="684"/>
      <c r="I21" s="684"/>
      <c r="J21" s="684"/>
      <c r="K21" s="684"/>
      <c r="L21" s="685"/>
      <c r="M21" s="671" t="s">
        <v>220</v>
      </c>
      <c r="N21" s="667" t="s">
        <v>398</v>
      </c>
      <c r="O21" s="667"/>
      <c r="P21" s="206" t="s">
        <v>480</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259</v>
      </c>
      <c r="F23" s="686"/>
      <c r="G23" s="687"/>
      <c r="H23" s="687"/>
      <c r="I23" s="687"/>
      <c r="J23" s="687"/>
      <c r="K23" s="687"/>
      <c r="L23" s="688"/>
      <c r="M23" s="673"/>
      <c r="N23" s="667" t="s">
        <v>221</v>
      </c>
      <c r="O23" s="667"/>
      <c r="P23" s="178" t="s">
        <v>607</v>
      </c>
      <c r="Q23" s="686"/>
      <c r="R23" s="687"/>
      <c r="S23" s="687"/>
      <c r="T23" s="687"/>
      <c r="U23" s="687"/>
      <c r="V23" s="687"/>
      <c r="W23" s="688"/>
    </row>
    <row r="24" spans="2:24" s="22" customFormat="1" ht="25.5" customHeight="1" x14ac:dyDescent="0.15">
      <c r="B24" s="663" t="s">
        <v>399</v>
      </c>
      <c r="C24" s="663"/>
      <c r="D24" s="663"/>
      <c r="E24" s="664" t="s">
        <v>713</v>
      </c>
      <c r="F24" s="665"/>
      <c r="G24" s="666"/>
      <c r="H24" s="663" t="s">
        <v>438</v>
      </c>
      <c r="I24" s="663"/>
      <c r="J24" s="664" t="s">
        <v>611</v>
      </c>
      <c r="K24" s="665"/>
      <c r="L24" s="666"/>
      <c r="M24" s="663" t="s">
        <v>399</v>
      </c>
      <c r="N24" s="663"/>
      <c r="O24" s="663"/>
      <c r="P24" s="664" t="s">
        <v>632</v>
      </c>
      <c r="Q24" s="665"/>
      <c r="R24" s="666"/>
      <c r="S24" s="663" t="s">
        <v>438</v>
      </c>
      <c r="T24" s="663"/>
      <c r="U24" s="689" t="s">
        <v>610</v>
      </c>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t="s">
        <v>626</v>
      </c>
      <c r="Q25" s="569"/>
      <c r="R25" s="569"/>
      <c r="S25" s="674" t="s">
        <v>4</v>
      </c>
      <c r="T25" s="675"/>
      <c r="U25" s="660" t="s">
        <v>608</v>
      </c>
      <c r="V25" s="661"/>
      <c r="W25" s="662"/>
    </row>
    <row r="26" spans="2:24" s="22" customFormat="1" ht="39.75" customHeight="1" x14ac:dyDescent="0.15">
      <c r="B26" s="667" t="s">
        <v>400</v>
      </c>
      <c r="C26" s="667"/>
      <c r="D26" s="667"/>
      <c r="E26" s="668" t="s">
        <v>714</v>
      </c>
      <c r="F26" s="669"/>
      <c r="G26" s="669"/>
      <c r="H26" s="669"/>
      <c r="I26" s="669"/>
      <c r="J26" s="669"/>
      <c r="K26" s="669"/>
      <c r="L26" s="670"/>
      <c r="M26" s="667" t="s">
        <v>400</v>
      </c>
      <c r="N26" s="667"/>
      <c r="O26" s="667"/>
      <c r="P26" s="668" t="s">
        <v>628</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54C58303-A543-46FF-9065-5B6EC6D008C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8F2D50A-8268-4569-9051-BC0FC0277CDD}">
          <x14:formula1>
            <xm:f>'(参考)リスト'!$F$16:$F$21</xm:f>
          </x14:formula1>
          <xm:sqref>E11:E12 E22:E23 P11:P12 P22:P23</xm:sqref>
        </x14:dataValidation>
        <x14:dataValidation type="list" allowBlank="1" showInputMessage="1" showErrorMessage="1" xr:uid="{5842FAF9-03C3-46FB-9F3B-8E48FFD6DF45}">
          <x14:formula1>
            <xm:f>'(参考)リスト'!$D$16:$D$18</xm:f>
          </x14:formula1>
          <xm:sqref>E10 E21 P10 P21</xm:sqref>
        </x14:dataValidation>
        <x14:dataValidation type="list" allowBlank="1" showInputMessage="1" showErrorMessage="1" xr:uid="{C9BFF82E-33D5-47DF-82CE-880F02EC9F68}">
          <x14:formula1>
            <xm:f>'(参考)リスト'!$E$16:$E$27</xm:f>
          </x14:formula1>
          <xm:sqref>E9 E20 P9 P20</xm:sqref>
        </x14:dataValidation>
        <x14:dataValidation type="list" allowBlank="1" showInputMessage="1" showErrorMessage="1" xr:uid="{39A4DA05-A8B7-49E7-91F6-AFC8837AD871}">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59B29-BA8B-483D-A730-0F5B76208195}">
  <sheetPr codeName="Sheet2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3</v>
      </c>
      <c r="F5" s="680" t="s">
        <v>506</v>
      </c>
      <c r="G5" s="681"/>
      <c r="H5" s="681"/>
      <c r="I5" s="681"/>
      <c r="J5" s="681"/>
      <c r="K5" s="681"/>
      <c r="L5" s="682"/>
      <c r="M5" s="671" t="s">
        <v>32</v>
      </c>
      <c r="N5" s="725" t="s">
        <v>190</v>
      </c>
      <c r="O5" s="726"/>
      <c r="P5" s="208">
        <v>3</v>
      </c>
      <c r="Q5" s="680" t="s">
        <v>506</v>
      </c>
      <c r="R5" s="681"/>
      <c r="S5" s="681"/>
      <c r="T5" s="681"/>
      <c r="U5" s="681"/>
      <c r="V5" s="681"/>
      <c r="W5" s="682"/>
    </row>
    <row r="6" spans="2:23" s="22" customFormat="1" ht="25.5" customHeight="1" x14ac:dyDescent="0.15">
      <c r="B6" s="673"/>
      <c r="C6" s="725" t="s">
        <v>324</v>
      </c>
      <c r="D6" s="726"/>
      <c r="E6" s="206">
        <v>5</v>
      </c>
      <c r="F6" s="683"/>
      <c r="G6" s="684"/>
      <c r="H6" s="684"/>
      <c r="I6" s="684"/>
      <c r="J6" s="684"/>
      <c r="K6" s="684"/>
      <c r="L6" s="685"/>
      <c r="M6" s="673"/>
      <c r="N6" s="725" t="s">
        <v>324</v>
      </c>
      <c r="O6" s="726"/>
      <c r="P6" s="206">
        <v>6</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683</v>
      </c>
      <c r="F8" s="683"/>
      <c r="G8" s="684"/>
      <c r="H8" s="684"/>
      <c r="I8" s="684"/>
      <c r="J8" s="684"/>
      <c r="K8" s="684"/>
      <c r="L8" s="685"/>
      <c r="M8" s="672"/>
      <c r="N8" s="725" t="s">
        <v>166</v>
      </c>
      <c r="O8" s="726"/>
      <c r="P8" s="208" t="s">
        <v>685</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673</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673</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259</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715</v>
      </c>
      <c r="K13" s="690"/>
      <c r="L13" s="690"/>
      <c r="M13" s="663" t="s">
        <v>399</v>
      </c>
      <c r="N13" s="663"/>
      <c r="O13" s="663"/>
      <c r="P13" s="664" t="s">
        <v>716</v>
      </c>
      <c r="Q13" s="665"/>
      <c r="R13" s="666"/>
      <c r="S13" s="663" t="s">
        <v>438</v>
      </c>
      <c r="T13" s="663"/>
      <c r="U13" s="689" t="s">
        <v>611</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708</v>
      </c>
      <c r="F15" s="669"/>
      <c r="G15" s="669"/>
      <c r="H15" s="669"/>
      <c r="I15" s="669"/>
      <c r="J15" s="669"/>
      <c r="K15" s="669"/>
      <c r="L15" s="670"/>
      <c r="M15" s="667" t="s">
        <v>400</v>
      </c>
      <c r="N15" s="667"/>
      <c r="O15" s="667"/>
      <c r="P15" s="668" t="s">
        <v>717</v>
      </c>
      <c r="Q15" s="669"/>
      <c r="R15" s="669"/>
      <c r="S15" s="669"/>
      <c r="T15" s="669"/>
      <c r="U15" s="669"/>
      <c r="V15" s="669"/>
      <c r="W15" s="670"/>
    </row>
    <row r="16" spans="2:23" s="22" customFormat="1" ht="25.5" customHeight="1" x14ac:dyDescent="0.15">
      <c r="B16" s="679" t="s">
        <v>32</v>
      </c>
      <c r="C16" s="679" t="s">
        <v>190</v>
      </c>
      <c r="D16" s="679"/>
      <c r="E16" s="208">
        <v>3</v>
      </c>
      <c r="F16" s="680" t="s">
        <v>506</v>
      </c>
      <c r="G16" s="681"/>
      <c r="H16" s="681"/>
      <c r="I16" s="681"/>
      <c r="J16" s="681"/>
      <c r="K16" s="681"/>
      <c r="L16" s="682"/>
      <c r="M16" s="679" t="s">
        <v>32</v>
      </c>
      <c r="N16" s="679" t="s">
        <v>190</v>
      </c>
      <c r="O16" s="679"/>
      <c r="P16" s="208">
        <v>3</v>
      </c>
      <c r="Q16" s="680" t="s">
        <v>506</v>
      </c>
      <c r="R16" s="681"/>
      <c r="S16" s="681"/>
      <c r="T16" s="681"/>
      <c r="U16" s="681"/>
      <c r="V16" s="681"/>
      <c r="W16" s="682"/>
    </row>
    <row r="17" spans="2:24" s="22" customFormat="1" ht="25.5" customHeight="1" x14ac:dyDescent="0.15">
      <c r="B17" s="679"/>
      <c r="C17" s="679" t="s">
        <v>324</v>
      </c>
      <c r="D17" s="679"/>
      <c r="E17" s="206">
        <v>7</v>
      </c>
      <c r="F17" s="683"/>
      <c r="G17" s="684"/>
      <c r="H17" s="684"/>
      <c r="I17" s="684"/>
      <c r="J17" s="684"/>
      <c r="K17" s="684"/>
      <c r="L17" s="685"/>
      <c r="M17" s="679"/>
      <c r="N17" s="679" t="s">
        <v>324</v>
      </c>
      <c r="O17" s="679"/>
      <c r="P17" s="206">
        <v>8</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685</v>
      </c>
      <c r="F19" s="683"/>
      <c r="G19" s="684"/>
      <c r="H19" s="684"/>
      <c r="I19" s="684"/>
      <c r="J19" s="684"/>
      <c r="K19" s="684"/>
      <c r="L19" s="685"/>
      <c r="M19" s="679"/>
      <c r="N19" s="679" t="s">
        <v>166</v>
      </c>
      <c r="O19" s="679"/>
      <c r="P19" s="208" t="s">
        <v>606</v>
      </c>
      <c r="Q19" s="683"/>
      <c r="R19" s="684"/>
      <c r="S19" s="684"/>
      <c r="T19" s="684"/>
      <c r="U19" s="684"/>
      <c r="V19" s="684"/>
      <c r="W19" s="685"/>
    </row>
    <row r="20" spans="2:24" s="22" customFormat="1" ht="25.5" customHeight="1" x14ac:dyDescent="0.15">
      <c r="B20" s="667" t="s">
        <v>31</v>
      </c>
      <c r="C20" s="667"/>
      <c r="D20" s="667"/>
      <c r="E20" s="209" t="s">
        <v>673</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673</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259</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718</v>
      </c>
      <c r="F24" s="665"/>
      <c r="G24" s="666"/>
      <c r="H24" s="663" t="s">
        <v>438</v>
      </c>
      <c r="I24" s="663"/>
      <c r="J24" s="664" t="s">
        <v>611</v>
      </c>
      <c r="K24" s="665"/>
      <c r="L24" s="666"/>
      <c r="M24" s="663" t="s">
        <v>399</v>
      </c>
      <c r="N24" s="663"/>
      <c r="O24" s="663"/>
      <c r="P24" s="664" t="s">
        <v>608</v>
      </c>
      <c r="Q24" s="665"/>
      <c r="R24" s="666"/>
      <c r="S24" s="663" t="s">
        <v>438</v>
      </c>
      <c r="T24" s="663"/>
      <c r="U24" s="689" t="s">
        <v>633</v>
      </c>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706</v>
      </c>
      <c r="F26" s="669"/>
      <c r="G26" s="669"/>
      <c r="H26" s="669"/>
      <c r="I26" s="669"/>
      <c r="J26" s="669"/>
      <c r="K26" s="669"/>
      <c r="L26" s="670"/>
      <c r="M26" s="667" t="s">
        <v>400</v>
      </c>
      <c r="N26" s="667"/>
      <c r="O26" s="667"/>
      <c r="P26" s="668" t="s">
        <v>631</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92CDA81E-505E-436D-A9DC-FECA6A6A092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FB00BF-8B32-412B-9C99-397C8F3A63FD}">
          <x14:formula1>
            <xm:f>'(参考)リスト'!$F$16:$F$21</xm:f>
          </x14:formula1>
          <xm:sqref>E11:E12 E22:E23 P11:P12 P22:P23</xm:sqref>
        </x14:dataValidation>
        <x14:dataValidation type="list" allowBlank="1" showInputMessage="1" showErrorMessage="1" xr:uid="{D1705F3C-113C-4EFC-9026-E77A589BB119}">
          <x14:formula1>
            <xm:f>'(参考)リスト'!$D$16:$D$18</xm:f>
          </x14:formula1>
          <xm:sqref>E10 E21 P10 P21</xm:sqref>
        </x14:dataValidation>
        <x14:dataValidation type="list" allowBlank="1" showInputMessage="1" showErrorMessage="1" xr:uid="{37478E55-C55F-42CB-8D7B-5654977C1647}">
          <x14:formula1>
            <xm:f>'(参考)リスト'!$E$16:$E$27</xm:f>
          </x14:formula1>
          <xm:sqref>E9 E20 P9 P20</xm:sqref>
        </x14:dataValidation>
        <x14:dataValidation type="list" allowBlank="1" showInputMessage="1" showErrorMessage="1" xr:uid="{15FF94F5-FF9B-4BA5-BE06-FEF5497F6AF0}">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B4078-87C8-4514-9654-95699906580E}">
  <sheetPr codeName="Sheet2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3</v>
      </c>
      <c r="F5" s="680" t="s">
        <v>506</v>
      </c>
      <c r="G5" s="681"/>
      <c r="H5" s="681"/>
      <c r="I5" s="681"/>
      <c r="J5" s="681"/>
      <c r="K5" s="681"/>
      <c r="L5" s="682"/>
      <c r="M5" s="671" t="s">
        <v>32</v>
      </c>
      <c r="N5" s="725" t="s">
        <v>190</v>
      </c>
      <c r="O5" s="726"/>
      <c r="P5" s="208">
        <v>3</v>
      </c>
      <c r="Q5" s="680" t="s">
        <v>506</v>
      </c>
      <c r="R5" s="681"/>
      <c r="S5" s="681"/>
      <c r="T5" s="681"/>
      <c r="U5" s="681"/>
      <c r="V5" s="681"/>
      <c r="W5" s="682"/>
    </row>
    <row r="6" spans="2:23" s="22" customFormat="1" ht="25.5" customHeight="1" x14ac:dyDescent="0.15">
      <c r="B6" s="673"/>
      <c r="C6" s="725" t="s">
        <v>324</v>
      </c>
      <c r="D6" s="726"/>
      <c r="E6" s="206">
        <v>9</v>
      </c>
      <c r="F6" s="683"/>
      <c r="G6" s="684"/>
      <c r="H6" s="684"/>
      <c r="I6" s="684"/>
      <c r="J6" s="684"/>
      <c r="K6" s="684"/>
      <c r="L6" s="685"/>
      <c r="M6" s="673"/>
      <c r="N6" s="725" t="s">
        <v>324</v>
      </c>
      <c r="O6" s="726"/>
      <c r="P6" s="206">
        <v>10</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687</v>
      </c>
      <c r="F8" s="683"/>
      <c r="G8" s="684"/>
      <c r="H8" s="684"/>
      <c r="I8" s="684"/>
      <c r="J8" s="684"/>
      <c r="K8" s="684"/>
      <c r="L8" s="685"/>
      <c r="M8" s="672"/>
      <c r="N8" s="725" t="s">
        <v>166</v>
      </c>
      <c r="O8" s="726"/>
      <c r="P8" s="208" t="s">
        <v>672</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673</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673</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259</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719</v>
      </c>
      <c r="K13" s="690"/>
      <c r="L13" s="690"/>
      <c r="M13" s="663" t="s">
        <v>399</v>
      </c>
      <c r="N13" s="663"/>
      <c r="O13" s="663"/>
      <c r="P13" s="664" t="s">
        <v>720</v>
      </c>
      <c r="Q13" s="665"/>
      <c r="R13" s="666"/>
      <c r="S13" s="663" t="s">
        <v>438</v>
      </c>
      <c r="T13" s="663"/>
      <c r="U13" s="689" t="s">
        <v>696</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699</v>
      </c>
      <c r="F15" s="669"/>
      <c r="G15" s="669"/>
      <c r="H15" s="669"/>
      <c r="I15" s="669"/>
      <c r="J15" s="669"/>
      <c r="K15" s="669"/>
      <c r="L15" s="670"/>
      <c r="M15" s="667" t="s">
        <v>400</v>
      </c>
      <c r="N15" s="667"/>
      <c r="O15" s="667"/>
      <c r="P15" s="668" t="s">
        <v>721</v>
      </c>
      <c r="Q15" s="669"/>
      <c r="R15" s="669"/>
      <c r="S15" s="669"/>
      <c r="T15" s="669"/>
      <c r="U15" s="669"/>
      <c r="V15" s="669"/>
      <c r="W15" s="670"/>
    </row>
    <row r="16" spans="2:23" s="22" customFormat="1" ht="25.5" customHeight="1" x14ac:dyDescent="0.15">
      <c r="B16" s="679" t="s">
        <v>32</v>
      </c>
      <c r="C16" s="679" t="s">
        <v>190</v>
      </c>
      <c r="D16" s="679"/>
      <c r="E16" s="208">
        <v>3</v>
      </c>
      <c r="F16" s="680" t="s">
        <v>506</v>
      </c>
      <c r="G16" s="681"/>
      <c r="H16" s="681"/>
      <c r="I16" s="681"/>
      <c r="J16" s="681"/>
      <c r="K16" s="681"/>
      <c r="L16" s="682"/>
      <c r="M16" s="679" t="s">
        <v>32</v>
      </c>
      <c r="N16" s="679" t="s">
        <v>190</v>
      </c>
      <c r="O16" s="679"/>
      <c r="P16" s="208"/>
      <c r="Q16" s="680" t="s">
        <v>506</v>
      </c>
      <c r="R16" s="681"/>
      <c r="S16" s="681"/>
      <c r="T16" s="681"/>
      <c r="U16" s="681"/>
      <c r="V16" s="681"/>
      <c r="W16" s="682"/>
    </row>
    <row r="17" spans="2:24" s="22" customFormat="1" ht="25.5" customHeight="1" x14ac:dyDescent="0.15">
      <c r="B17" s="679"/>
      <c r="C17" s="679" t="s">
        <v>324</v>
      </c>
      <c r="D17" s="679"/>
      <c r="E17" s="206">
        <v>11</v>
      </c>
      <c r="F17" s="683"/>
      <c r="G17" s="684"/>
      <c r="H17" s="684"/>
      <c r="I17" s="684"/>
      <c r="J17" s="684"/>
      <c r="K17" s="684"/>
      <c r="L17" s="685"/>
      <c r="M17" s="679"/>
      <c r="N17" s="679" t="s">
        <v>324</v>
      </c>
      <c r="O17" s="679"/>
      <c r="P17" s="206"/>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c r="Q18" s="683"/>
      <c r="R18" s="684"/>
      <c r="S18" s="684"/>
      <c r="T18" s="684"/>
      <c r="U18" s="684"/>
      <c r="V18" s="684"/>
      <c r="W18" s="685"/>
    </row>
    <row r="19" spans="2:24" s="22" customFormat="1" ht="25.5" customHeight="1" x14ac:dyDescent="0.15">
      <c r="B19" s="679"/>
      <c r="C19" s="679" t="s">
        <v>166</v>
      </c>
      <c r="D19" s="679"/>
      <c r="E19" s="208" t="s">
        <v>685</v>
      </c>
      <c r="F19" s="683"/>
      <c r="G19" s="684"/>
      <c r="H19" s="684"/>
      <c r="I19" s="684"/>
      <c r="J19" s="684"/>
      <c r="K19" s="684"/>
      <c r="L19" s="685"/>
      <c r="M19" s="679"/>
      <c r="N19" s="679" t="s">
        <v>166</v>
      </c>
      <c r="O19" s="679"/>
      <c r="P19" s="208"/>
      <c r="Q19" s="683"/>
      <c r="R19" s="684"/>
      <c r="S19" s="684"/>
      <c r="T19" s="684"/>
      <c r="U19" s="684"/>
      <c r="V19" s="684"/>
      <c r="W19" s="685"/>
    </row>
    <row r="20" spans="2:24" s="22" customFormat="1" ht="25.5" customHeight="1" x14ac:dyDescent="0.15">
      <c r="B20" s="667" t="s">
        <v>31</v>
      </c>
      <c r="C20" s="667"/>
      <c r="D20" s="667"/>
      <c r="E20" s="209" t="s">
        <v>688</v>
      </c>
      <c r="F20" s="683"/>
      <c r="G20" s="684"/>
      <c r="H20" s="684"/>
      <c r="I20" s="684"/>
      <c r="J20" s="684"/>
      <c r="K20" s="684"/>
      <c r="L20" s="685"/>
      <c r="M20" s="667" t="s">
        <v>31</v>
      </c>
      <c r="N20" s="667"/>
      <c r="O20" s="667"/>
      <c r="P20" s="209"/>
      <c r="Q20" s="683"/>
      <c r="R20" s="684"/>
      <c r="S20" s="684"/>
      <c r="T20" s="684"/>
      <c r="U20" s="684"/>
      <c r="V20" s="684"/>
      <c r="W20" s="685"/>
    </row>
    <row r="21" spans="2:24" s="22" customFormat="1" ht="25.5" customHeight="1" x14ac:dyDescent="0.15">
      <c r="B21" s="671" t="s">
        <v>220</v>
      </c>
      <c r="C21" s="667" t="s">
        <v>398</v>
      </c>
      <c r="D21" s="667"/>
      <c r="E21" s="206" t="s">
        <v>673</v>
      </c>
      <c r="F21" s="683"/>
      <c r="G21" s="684"/>
      <c r="H21" s="684"/>
      <c r="I21" s="684"/>
      <c r="J21" s="684"/>
      <c r="K21" s="684"/>
      <c r="L21" s="685"/>
      <c r="M21" s="671" t="s">
        <v>220</v>
      </c>
      <c r="N21" s="667" t="s">
        <v>398</v>
      </c>
      <c r="O21" s="667"/>
      <c r="P21" s="206"/>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c r="Q22" s="683"/>
      <c r="R22" s="684"/>
      <c r="S22" s="684"/>
      <c r="T22" s="684"/>
      <c r="U22" s="684"/>
      <c r="V22" s="684"/>
      <c r="W22" s="685"/>
    </row>
    <row r="23" spans="2:24" s="22" customFormat="1" ht="25.5" customHeight="1" x14ac:dyDescent="0.15">
      <c r="B23" s="673"/>
      <c r="C23" s="667" t="s">
        <v>221</v>
      </c>
      <c r="D23" s="667"/>
      <c r="E23" s="178" t="s">
        <v>258</v>
      </c>
      <c r="F23" s="686"/>
      <c r="G23" s="687"/>
      <c r="H23" s="687"/>
      <c r="I23" s="687"/>
      <c r="J23" s="687"/>
      <c r="K23" s="687"/>
      <c r="L23" s="688"/>
      <c r="M23" s="673"/>
      <c r="N23" s="667" t="s">
        <v>221</v>
      </c>
      <c r="O23" s="667"/>
      <c r="P23" s="178"/>
      <c r="Q23" s="686"/>
      <c r="R23" s="687"/>
      <c r="S23" s="687"/>
      <c r="T23" s="687"/>
      <c r="U23" s="687"/>
      <c r="V23" s="687"/>
      <c r="W23" s="688"/>
    </row>
    <row r="24" spans="2:24" s="22" customFormat="1" ht="25.5" customHeight="1" x14ac:dyDescent="0.15">
      <c r="B24" s="663" t="s">
        <v>399</v>
      </c>
      <c r="C24" s="663"/>
      <c r="D24" s="663"/>
      <c r="E24" s="664" t="s">
        <v>722</v>
      </c>
      <c r="F24" s="665"/>
      <c r="G24" s="666"/>
      <c r="H24" s="663" t="s">
        <v>438</v>
      </c>
      <c r="I24" s="663"/>
      <c r="J24" s="664" t="s">
        <v>696</v>
      </c>
      <c r="K24" s="665"/>
      <c r="L24" s="666"/>
      <c r="M24" s="663" t="s">
        <v>399</v>
      </c>
      <c r="N24" s="663"/>
      <c r="O24" s="663"/>
      <c r="P24" s="664"/>
      <c r="Q24" s="665"/>
      <c r="R24" s="666"/>
      <c r="S24" s="663" t="s">
        <v>438</v>
      </c>
      <c r="T24" s="663"/>
      <c r="U24" s="689"/>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c r="Q25" s="569"/>
      <c r="R25" s="569"/>
      <c r="S25" s="674" t="s">
        <v>4</v>
      </c>
      <c r="T25" s="675"/>
      <c r="U25" s="660"/>
      <c r="V25" s="661"/>
      <c r="W25" s="662"/>
    </row>
    <row r="26" spans="2:24" s="22" customFormat="1" ht="39.75" customHeight="1" x14ac:dyDescent="0.15">
      <c r="B26" s="667" t="s">
        <v>400</v>
      </c>
      <c r="C26" s="667"/>
      <c r="D26" s="667"/>
      <c r="E26" s="668" t="s">
        <v>723</v>
      </c>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DA75D81A-C502-4D3B-9334-105A30046C1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346422A-9C8A-4E5D-8F9F-09B57135799D}">
          <x14:formula1>
            <xm:f>'(参考)リスト'!$F$16:$F$21</xm:f>
          </x14:formula1>
          <xm:sqref>E11:E12 E22:E23 P11:P12 P22:P23</xm:sqref>
        </x14:dataValidation>
        <x14:dataValidation type="list" allowBlank="1" showInputMessage="1" showErrorMessage="1" xr:uid="{7BF7F459-AAE7-4051-82F5-91F9F4CC7E3A}">
          <x14:formula1>
            <xm:f>'(参考)リスト'!$D$16:$D$18</xm:f>
          </x14:formula1>
          <xm:sqref>E10 E21 P10 P21</xm:sqref>
        </x14:dataValidation>
        <x14:dataValidation type="list" allowBlank="1" showInputMessage="1" showErrorMessage="1" xr:uid="{BFA9289D-AE8A-411C-B68D-CE39535D8268}">
          <x14:formula1>
            <xm:f>'(参考)リスト'!$E$16:$E$27</xm:f>
          </x14:formula1>
          <xm:sqref>E9 E20 P9 P20</xm:sqref>
        </x14:dataValidation>
        <x14:dataValidation type="list" allowBlank="1" showInputMessage="1" showErrorMessage="1" xr:uid="{C4998C7E-ADC8-4F3C-BECC-12506E376002}">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B2B25-A26D-4202-A793-34C4F421152F}">
  <sheetPr codeName="Sheet2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4</v>
      </c>
      <c r="F5" s="680" t="s">
        <v>506</v>
      </c>
      <c r="G5" s="681"/>
      <c r="H5" s="681"/>
      <c r="I5" s="681"/>
      <c r="J5" s="681"/>
      <c r="K5" s="681"/>
      <c r="L5" s="682"/>
      <c r="M5" s="671" t="s">
        <v>32</v>
      </c>
      <c r="N5" s="725" t="s">
        <v>190</v>
      </c>
      <c r="O5" s="726"/>
      <c r="P5" s="208">
        <v>4</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684</v>
      </c>
      <c r="F8" s="683"/>
      <c r="G8" s="684"/>
      <c r="H8" s="684"/>
      <c r="I8" s="684"/>
      <c r="J8" s="684"/>
      <c r="K8" s="684"/>
      <c r="L8" s="685"/>
      <c r="M8" s="672"/>
      <c r="N8" s="725" t="s">
        <v>166</v>
      </c>
      <c r="O8" s="726"/>
      <c r="P8" s="208" t="s">
        <v>672</v>
      </c>
      <c r="Q8" s="683"/>
      <c r="R8" s="684"/>
      <c r="S8" s="684"/>
      <c r="T8" s="684"/>
      <c r="U8" s="684"/>
      <c r="V8" s="684"/>
      <c r="W8" s="685"/>
    </row>
    <row r="9" spans="2:23" s="22" customFormat="1" ht="25.5" customHeight="1" x14ac:dyDescent="0.15">
      <c r="B9" s="727" t="s">
        <v>31</v>
      </c>
      <c r="C9" s="729"/>
      <c r="D9" s="728"/>
      <c r="E9" s="209" t="s">
        <v>673</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259</v>
      </c>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724</v>
      </c>
      <c r="F13" s="665"/>
      <c r="G13" s="666"/>
      <c r="H13" s="663" t="s">
        <v>438</v>
      </c>
      <c r="I13" s="663"/>
      <c r="J13" s="689" t="s">
        <v>611</v>
      </c>
      <c r="K13" s="690"/>
      <c r="L13" s="690"/>
      <c r="M13" s="663" t="s">
        <v>399</v>
      </c>
      <c r="N13" s="663"/>
      <c r="O13" s="663"/>
      <c r="P13" s="664" t="s">
        <v>707</v>
      </c>
      <c r="Q13" s="665"/>
      <c r="R13" s="666"/>
      <c r="S13" s="663" t="s">
        <v>438</v>
      </c>
      <c r="T13" s="663"/>
      <c r="U13" s="689" t="s">
        <v>707</v>
      </c>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714</v>
      </c>
      <c r="F15" s="669"/>
      <c r="G15" s="669"/>
      <c r="H15" s="669"/>
      <c r="I15" s="669"/>
      <c r="J15" s="669"/>
      <c r="K15" s="669"/>
      <c r="L15" s="670"/>
      <c r="M15" s="667" t="s">
        <v>400</v>
      </c>
      <c r="N15" s="667"/>
      <c r="O15" s="667"/>
      <c r="P15" s="668" t="s">
        <v>725</v>
      </c>
      <c r="Q15" s="669"/>
      <c r="R15" s="669"/>
      <c r="S15" s="669"/>
      <c r="T15" s="669"/>
      <c r="U15" s="669"/>
      <c r="V15" s="669"/>
      <c r="W15" s="670"/>
    </row>
    <row r="16" spans="2:23" s="22" customFormat="1" ht="25.5" customHeight="1" x14ac:dyDescent="0.15">
      <c r="B16" s="679" t="s">
        <v>32</v>
      </c>
      <c r="C16" s="679" t="s">
        <v>190</v>
      </c>
      <c r="D16" s="679"/>
      <c r="E16" s="208">
        <v>4</v>
      </c>
      <c r="F16" s="680" t="s">
        <v>506</v>
      </c>
      <c r="G16" s="681"/>
      <c r="H16" s="681"/>
      <c r="I16" s="681"/>
      <c r="J16" s="681"/>
      <c r="K16" s="681"/>
      <c r="L16" s="682"/>
      <c r="M16" s="679" t="s">
        <v>32</v>
      </c>
      <c r="N16" s="679" t="s">
        <v>190</v>
      </c>
      <c r="O16" s="679"/>
      <c r="P16" s="208">
        <v>4</v>
      </c>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v>4</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672</v>
      </c>
      <c r="F19" s="683"/>
      <c r="G19" s="684"/>
      <c r="H19" s="684"/>
      <c r="I19" s="684"/>
      <c r="J19" s="684"/>
      <c r="K19" s="684"/>
      <c r="L19" s="685"/>
      <c r="M19" s="679"/>
      <c r="N19" s="679" t="s">
        <v>166</v>
      </c>
      <c r="O19" s="679"/>
      <c r="P19" s="208" t="s">
        <v>617</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t="s">
        <v>607</v>
      </c>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726</v>
      </c>
      <c r="K24" s="665"/>
      <c r="L24" s="666"/>
      <c r="M24" s="663" t="s">
        <v>399</v>
      </c>
      <c r="N24" s="663"/>
      <c r="O24" s="663"/>
      <c r="P24" s="664" t="s">
        <v>634</v>
      </c>
      <c r="Q24" s="665"/>
      <c r="R24" s="666"/>
      <c r="S24" s="663" t="s">
        <v>438</v>
      </c>
      <c r="T24" s="663"/>
      <c r="U24" s="689" t="s">
        <v>634</v>
      </c>
      <c r="V24" s="690"/>
      <c r="W24" s="690"/>
    </row>
    <row r="25" spans="2:24" s="22" customFormat="1" ht="25.5" customHeight="1" x14ac:dyDescent="0.15">
      <c r="B25" s="350" t="s">
        <v>235</v>
      </c>
      <c r="C25" s="350"/>
      <c r="D25" s="350"/>
      <c r="E25" s="691" t="s">
        <v>680</v>
      </c>
      <c r="F25" s="569"/>
      <c r="G25" s="569"/>
      <c r="H25" s="252" t="s">
        <v>4</v>
      </c>
      <c r="I25" s="253"/>
      <c r="J25" s="660" t="s">
        <v>365</v>
      </c>
      <c r="K25" s="661"/>
      <c r="L25" s="662"/>
      <c r="M25" s="252" t="s">
        <v>235</v>
      </c>
      <c r="N25" s="253"/>
      <c r="O25" s="259"/>
      <c r="P25" s="288" t="s">
        <v>626</v>
      </c>
      <c r="Q25" s="569"/>
      <c r="R25" s="569"/>
      <c r="S25" s="674" t="s">
        <v>4</v>
      </c>
      <c r="T25" s="675"/>
      <c r="U25" s="660" t="s">
        <v>608</v>
      </c>
      <c r="V25" s="661"/>
      <c r="W25" s="662"/>
    </row>
    <row r="26" spans="2:24" s="22" customFormat="1" ht="39.75" customHeight="1" x14ac:dyDescent="0.15">
      <c r="B26" s="667" t="s">
        <v>400</v>
      </c>
      <c r="C26" s="667"/>
      <c r="D26" s="667"/>
      <c r="E26" s="668" t="s">
        <v>699</v>
      </c>
      <c r="F26" s="669"/>
      <c r="G26" s="669"/>
      <c r="H26" s="669"/>
      <c r="I26" s="669"/>
      <c r="J26" s="669"/>
      <c r="K26" s="669"/>
      <c r="L26" s="670"/>
      <c r="M26" s="667" t="s">
        <v>400</v>
      </c>
      <c r="N26" s="667"/>
      <c r="O26" s="667"/>
      <c r="P26" s="668" t="s">
        <v>635</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DDD8C260-3F28-4498-87F8-EF9E2025367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D86793-AD13-473B-A674-77A707E49DDC}">
          <x14:formula1>
            <xm:f>'(参考)リスト'!$F$16:$F$21</xm:f>
          </x14:formula1>
          <xm:sqref>E11:E12 E22:E23 P11:P12 P22:P23</xm:sqref>
        </x14:dataValidation>
        <x14:dataValidation type="list" allowBlank="1" showInputMessage="1" showErrorMessage="1" xr:uid="{37FB6846-EB9C-4A1F-855A-080F9AEB995B}">
          <x14:formula1>
            <xm:f>'(参考)リスト'!$D$16:$D$18</xm:f>
          </x14:formula1>
          <xm:sqref>E10 E21 P10 P21</xm:sqref>
        </x14:dataValidation>
        <x14:dataValidation type="list" allowBlank="1" showInputMessage="1" showErrorMessage="1" xr:uid="{2B99AA3D-2B3D-4061-A18E-A03383C511C8}">
          <x14:formula1>
            <xm:f>'(参考)リスト'!$E$16:$E$27</xm:f>
          </x14:formula1>
          <xm:sqref>E9 E20 P9 P20</xm:sqref>
        </x14:dataValidation>
        <x14:dataValidation type="list" allowBlank="1" showInputMessage="1" showErrorMessage="1" xr:uid="{FB1E8982-5D9D-4834-B077-FE320CECEA0D}">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39DF9-74CF-4E78-998A-A5ED78529DEA}">
  <sheetPr codeName="Sheet2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4</v>
      </c>
      <c r="F5" s="680" t="s">
        <v>506</v>
      </c>
      <c r="G5" s="681"/>
      <c r="H5" s="681"/>
      <c r="I5" s="681"/>
      <c r="J5" s="681"/>
      <c r="K5" s="681"/>
      <c r="L5" s="682"/>
      <c r="M5" s="671" t="s">
        <v>32</v>
      </c>
      <c r="N5" s="725" t="s">
        <v>190</v>
      </c>
      <c r="O5" s="726"/>
      <c r="P5" s="208">
        <v>4</v>
      </c>
      <c r="Q5" s="680" t="s">
        <v>506</v>
      </c>
      <c r="R5" s="681"/>
      <c r="S5" s="681"/>
      <c r="T5" s="681"/>
      <c r="U5" s="681"/>
      <c r="V5" s="681"/>
      <c r="W5" s="682"/>
    </row>
    <row r="6" spans="2:23" s="22" customFormat="1" ht="25.5" customHeight="1" x14ac:dyDescent="0.15">
      <c r="B6" s="673"/>
      <c r="C6" s="725" t="s">
        <v>324</v>
      </c>
      <c r="D6" s="726"/>
      <c r="E6" s="206">
        <v>5</v>
      </c>
      <c r="F6" s="683"/>
      <c r="G6" s="684"/>
      <c r="H6" s="684"/>
      <c r="I6" s="684"/>
      <c r="J6" s="684"/>
      <c r="K6" s="684"/>
      <c r="L6" s="685"/>
      <c r="M6" s="673"/>
      <c r="N6" s="725" t="s">
        <v>324</v>
      </c>
      <c r="O6" s="726"/>
      <c r="P6" s="206">
        <v>6</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686</v>
      </c>
      <c r="F8" s="683"/>
      <c r="G8" s="684"/>
      <c r="H8" s="684"/>
      <c r="I8" s="684"/>
      <c r="J8" s="684"/>
      <c r="K8" s="684"/>
      <c r="L8" s="685"/>
      <c r="M8" s="672"/>
      <c r="N8" s="725" t="s">
        <v>166</v>
      </c>
      <c r="O8" s="726"/>
      <c r="P8" s="208" t="s">
        <v>684</v>
      </c>
      <c r="Q8" s="683"/>
      <c r="R8" s="684"/>
      <c r="S8" s="684"/>
      <c r="T8" s="684"/>
      <c r="U8" s="684"/>
      <c r="V8" s="684"/>
      <c r="W8" s="685"/>
    </row>
    <row r="9" spans="2:23" s="22" customFormat="1" ht="25.5" customHeight="1" x14ac:dyDescent="0.15">
      <c r="B9" s="727" t="s">
        <v>31</v>
      </c>
      <c r="C9" s="729"/>
      <c r="D9" s="728"/>
      <c r="E9" s="209" t="s">
        <v>673</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727</v>
      </c>
      <c r="F13" s="665"/>
      <c r="G13" s="666"/>
      <c r="H13" s="663" t="s">
        <v>438</v>
      </c>
      <c r="I13" s="663"/>
      <c r="J13" s="689" t="s">
        <v>611</v>
      </c>
      <c r="K13" s="690"/>
      <c r="L13" s="690"/>
      <c r="M13" s="663" t="s">
        <v>399</v>
      </c>
      <c r="N13" s="663"/>
      <c r="O13" s="663"/>
      <c r="P13" s="664" t="s">
        <v>365</v>
      </c>
      <c r="Q13" s="665"/>
      <c r="R13" s="666"/>
      <c r="S13" s="663" t="s">
        <v>438</v>
      </c>
      <c r="T13" s="663"/>
      <c r="U13" s="689" t="s">
        <v>729</v>
      </c>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728</v>
      </c>
      <c r="F15" s="669"/>
      <c r="G15" s="669"/>
      <c r="H15" s="669"/>
      <c r="I15" s="669"/>
      <c r="J15" s="669"/>
      <c r="K15" s="669"/>
      <c r="L15" s="670"/>
      <c r="M15" s="667" t="s">
        <v>400</v>
      </c>
      <c r="N15" s="667"/>
      <c r="O15" s="667"/>
      <c r="P15" s="668" t="s">
        <v>708</v>
      </c>
      <c r="Q15" s="669"/>
      <c r="R15" s="669"/>
      <c r="S15" s="669"/>
      <c r="T15" s="669"/>
      <c r="U15" s="669"/>
      <c r="V15" s="669"/>
      <c r="W15" s="670"/>
    </row>
    <row r="16" spans="2:23" s="22" customFormat="1" ht="25.5" customHeight="1" x14ac:dyDescent="0.15">
      <c r="B16" s="679" t="s">
        <v>32</v>
      </c>
      <c r="C16" s="679" t="s">
        <v>190</v>
      </c>
      <c r="D16" s="679"/>
      <c r="E16" s="208">
        <v>4</v>
      </c>
      <c r="F16" s="680" t="s">
        <v>506</v>
      </c>
      <c r="G16" s="681"/>
      <c r="H16" s="681"/>
      <c r="I16" s="681"/>
      <c r="J16" s="681"/>
      <c r="K16" s="681"/>
      <c r="L16" s="682"/>
      <c r="M16" s="679" t="s">
        <v>32</v>
      </c>
      <c r="N16" s="679" t="s">
        <v>190</v>
      </c>
      <c r="O16" s="679"/>
      <c r="P16" s="208">
        <v>4</v>
      </c>
      <c r="Q16" s="680" t="s">
        <v>506</v>
      </c>
      <c r="R16" s="681"/>
      <c r="S16" s="681"/>
      <c r="T16" s="681"/>
      <c r="U16" s="681"/>
      <c r="V16" s="681"/>
      <c r="W16" s="682"/>
    </row>
    <row r="17" spans="2:24" s="22" customFormat="1" ht="25.5" customHeight="1" x14ac:dyDescent="0.15">
      <c r="B17" s="679"/>
      <c r="C17" s="679" t="s">
        <v>324</v>
      </c>
      <c r="D17" s="679"/>
      <c r="E17" s="206">
        <v>7</v>
      </c>
      <c r="F17" s="683"/>
      <c r="G17" s="684"/>
      <c r="H17" s="684"/>
      <c r="I17" s="684"/>
      <c r="J17" s="684"/>
      <c r="K17" s="684"/>
      <c r="L17" s="685"/>
      <c r="M17" s="679"/>
      <c r="N17" s="679" t="s">
        <v>324</v>
      </c>
      <c r="O17" s="679"/>
      <c r="P17" s="206">
        <v>8</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687</v>
      </c>
      <c r="F19" s="683"/>
      <c r="G19" s="684"/>
      <c r="H19" s="684"/>
      <c r="I19" s="684"/>
      <c r="J19" s="684"/>
      <c r="K19" s="684"/>
      <c r="L19" s="685"/>
      <c r="M19" s="679"/>
      <c r="N19" s="679" t="s">
        <v>166</v>
      </c>
      <c r="O19" s="679"/>
      <c r="P19" s="208" t="s">
        <v>622</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730</v>
      </c>
      <c r="K24" s="665"/>
      <c r="L24" s="666"/>
      <c r="M24" s="663" t="s">
        <v>399</v>
      </c>
      <c r="N24" s="663"/>
      <c r="O24" s="663"/>
      <c r="P24" s="664" t="s">
        <v>608</v>
      </c>
      <c r="Q24" s="665"/>
      <c r="R24" s="666"/>
      <c r="S24" s="663" t="s">
        <v>438</v>
      </c>
      <c r="T24" s="663"/>
      <c r="U24" s="689" t="s">
        <v>636</v>
      </c>
      <c r="V24" s="690"/>
      <c r="W24" s="690"/>
    </row>
    <row r="25" spans="2:24" s="22" customFormat="1" ht="25.5" customHeight="1" x14ac:dyDescent="0.15">
      <c r="B25" s="350" t="s">
        <v>235</v>
      </c>
      <c r="C25" s="350"/>
      <c r="D25" s="350"/>
      <c r="E25" s="691" t="s">
        <v>680</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699</v>
      </c>
      <c r="F26" s="669"/>
      <c r="G26" s="669"/>
      <c r="H26" s="669"/>
      <c r="I26" s="669"/>
      <c r="J26" s="669"/>
      <c r="K26" s="669"/>
      <c r="L26" s="670"/>
      <c r="M26" s="667" t="s">
        <v>400</v>
      </c>
      <c r="N26" s="667"/>
      <c r="O26" s="667"/>
      <c r="P26" s="668" t="s">
        <v>627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2D7D9D24-BCCB-47A6-B662-C55E7EDC1E5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658A478-647B-46AF-BAE2-F4D61DD973BE}">
          <x14:formula1>
            <xm:f>'(参考)リスト'!$F$16:$F$21</xm:f>
          </x14:formula1>
          <xm:sqref>E11:E12 E22:E23 P11:P12 P22:P23</xm:sqref>
        </x14:dataValidation>
        <x14:dataValidation type="list" allowBlank="1" showInputMessage="1" showErrorMessage="1" xr:uid="{EADA502C-4CC7-48E5-9BDB-BE73970AEA62}">
          <x14:formula1>
            <xm:f>'(参考)リスト'!$D$16:$D$18</xm:f>
          </x14:formula1>
          <xm:sqref>E10 E21 P10 P21</xm:sqref>
        </x14:dataValidation>
        <x14:dataValidation type="list" allowBlank="1" showInputMessage="1" showErrorMessage="1" xr:uid="{B6BAA2C0-4802-44F8-97BD-06AEDF8C6132}">
          <x14:formula1>
            <xm:f>'(参考)リスト'!$E$16:$E$27</xm:f>
          </x14:formula1>
          <xm:sqref>E9 E20 P9 P20</xm:sqref>
        </x14:dataValidation>
        <x14:dataValidation type="list" allowBlank="1" showInputMessage="1" showErrorMessage="1" xr:uid="{24BF642D-0FF1-4D72-AF52-6AFD0EC4103C}">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048D0-E48A-4580-99A9-739918B9C9EF}">
  <sheetPr codeName="Sheet2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4</v>
      </c>
      <c r="F5" s="680" t="s">
        <v>506</v>
      </c>
      <c r="G5" s="681"/>
      <c r="H5" s="681"/>
      <c r="I5" s="681"/>
      <c r="J5" s="681"/>
      <c r="K5" s="681"/>
      <c r="L5" s="682"/>
      <c r="M5" s="671" t="s">
        <v>32</v>
      </c>
      <c r="N5" s="725" t="s">
        <v>190</v>
      </c>
      <c r="O5" s="726"/>
      <c r="P5" s="208">
        <v>4</v>
      </c>
      <c r="Q5" s="680" t="s">
        <v>506</v>
      </c>
      <c r="R5" s="681"/>
      <c r="S5" s="681"/>
      <c r="T5" s="681"/>
      <c r="U5" s="681"/>
      <c r="V5" s="681"/>
      <c r="W5" s="682"/>
    </row>
    <row r="6" spans="2:23" s="22" customFormat="1" ht="25.5" customHeight="1" x14ac:dyDescent="0.15">
      <c r="B6" s="673"/>
      <c r="C6" s="725" t="s">
        <v>324</v>
      </c>
      <c r="D6" s="726"/>
      <c r="E6" s="206">
        <v>9</v>
      </c>
      <c r="F6" s="683"/>
      <c r="G6" s="684"/>
      <c r="H6" s="684"/>
      <c r="I6" s="684"/>
      <c r="J6" s="684"/>
      <c r="K6" s="684"/>
      <c r="L6" s="685"/>
      <c r="M6" s="673"/>
      <c r="N6" s="725" t="s">
        <v>324</v>
      </c>
      <c r="O6" s="726"/>
      <c r="P6" s="206">
        <v>10</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682</v>
      </c>
      <c r="F8" s="683"/>
      <c r="G8" s="684"/>
      <c r="H8" s="684"/>
      <c r="I8" s="684"/>
      <c r="J8" s="684"/>
      <c r="K8" s="684"/>
      <c r="L8" s="685"/>
      <c r="M8" s="672"/>
      <c r="N8" s="725" t="s">
        <v>166</v>
      </c>
      <c r="O8" s="726"/>
      <c r="P8" s="208" t="s">
        <v>672</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688</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673</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259</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731</v>
      </c>
      <c r="K13" s="690"/>
      <c r="L13" s="690"/>
      <c r="M13" s="663" t="s">
        <v>399</v>
      </c>
      <c r="N13" s="663"/>
      <c r="O13" s="663"/>
      <c r="P13" s="664" t="s">
        <v>729</v>
      </c>
      <c r="Q13" s="665"/>
      <c r="R13" s="666"/>
      <c r="S13" s="663" t="s">
        <v>438</v>
      </c>
      <c r="T13" s="663"/>
      <c r="U13" s="689" t="s">
        <v>696</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699</v>
      </c>
      <c r="F15" s="669"/>
      <c r="G15" s="669"/>
      <c r="H15" s="669"/>
      <c r="I15" s="669"/>
      <c r="J15" s="669"/>
      <c r="K15" s="669"/>
      <c r="L15" s="670"/>
      <c r="M15" s="667" t="s">
        <v>400</v>
      </c>
      <c r="N15" s="667"/>
      <c r="O15" s="667"/>
      <c r="P15" s="668" t="s">
        <v>732</v>
      </c>
      <c r="Q15" s="669"/>
      <c r="R15" s="669"/>
      <c r="S15" s="669"/>
      <c r="T15" s="669"/>
      <c r="U15" s="669"/>
      <c r="V15" s="669"/>
      <c r="W15" s="670"/>
    </row>
    <row r="16" spans="2:23" s="22" customFormat="1" ht="25.5" customHeight="1" x14ac:dyDescent="0.15">
      <c r="B16" s="679" t="s">
        <v>32</v>
      </c>
      <c r="C16" s="679" t="s">
        <v>190</v>
      </c>
      <c r="D16" s="679"/>
      <c r="E16" s="208">
        <v>4</v>
      </c>
      <c r="F16" s="680" t="s">
        <v>506</v>
      </c>
      <c r="G16" s="681"/>
      <c r="H16" s="681"/>
      <c r="I16" s="681"/>
      <c r="J16" s="681"/>
      <c r="K16" s="681"/>
      <c r="L16" s="682"/>
      <c r="M16" s="679" t="s">
        <v>32</v>
      </c>
      <c r="N16" s="679" t="s">
        <v>190</v>
      </c>
      <c r="O16" s="679"/>
      <c r="P16" s="208">
        <v>4</v>
      </c>
      <c r="Q16" s="680" t="s">
        <v>506</v>
      </c>
      <c r="R16" s="681"/>
      <c r="S16" s="681"/>
      <c r="T16" s="681"/>
      <c r="U16" s="681"/>
      <c r="V16" s="681"/>
      <c r="W16" s="682"/>
    </row>
    <row r="17" spans="2:24" s="22" customFormat="1" ht="25.5" customHeight="1" x14ac:dyDescent="0.15">
      <c r="B17" s="679"/>
      <c r="C17" s="679" t="s">
        <v>324</v>
      </c>
      <c r="D17" s="679"/>
      <c r="E17" s="206">
        <v>11</v>
      </c>
      <c r="F17" s="683"/>
      <c r="G17" s="684"/>
      <c r="H17" s="684"/>
      <c r="I17" s="684"/>
      <c r="J17" s="684"/>
      <c r="K17" s="684"/>
      <c r="L17" s="685"/>
      <c r="M17" s="679"/>
      <c r="N17" s="679" t="s">
        <v>324</v>
      </c>
      <c r="O17" s="679"/>
      <c r="P17" s="206">
        <v>12</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672</v>
      </c>
      <c r="F19" s="683"/>
      <c r="G19" s="684"/>
      <c r="H19" s="684"/>
      <c r="I19" s="684"/>
      <c r="J19" s="684"/>
      <c r="K19" s="684"/>
      <c r="L19" s="685"/>
      <c r="M19" s="679"/>
      <c r="N19" s="679" t="s">
        <v>166</v>
      </c>
      <c r="O19" s="679"/>
      <c r="P19" s="208" t="s">
        <v>606</v>
      </c>
      <c r="Q19" s="683"/>
      <c r="R19" s="684"/>
      <c r="S19" s="684"/>
      <c r="T19" s="684"/>
      <c r="U19" s="684"/>
      <c r="V19" s="684"/>
      <c r="W19" s="685"/>
    </row>
    <row r="20" spans="2:24" s="22" customFormat="1" ht="25.5" customHeight="1" x14ac:dyDescent="0.15">
      <c r="B20" s="667" t="s">
        <v>31</v>
      </c>
      <c r="C20" s="667"/>
      <c r="D20" s="667"/>
      <c r="E20" s="209" t="s">
        <v>688</v>
      </c>
      <c r="F20" s="683"/>
      <c r="G20" s="684"/>
      <c r="H20" s="684"/>
      <c r="I20" s="684"/>
      <c r="J20" s="684"/>
      <c r="K20" s="684"/>
      <c r="L20" s="685"/>
      <c r="M20" s="667" t="s">
        <v>31</v>
      </c>
      <c r="N20" s="667"/>
      <c r="O20" s="667"/>
      <c r="P20" s="209" t="s">
        <v>479</v>
      </c>
      <c r="Q20" s="683"/>
      <c r="R20" s="684"/>
      <c r="S20" s="684"/>
      <c r="T20" s="684"/>
      <c r="U20" s="684"/>
      <c r="V20" s="684"/>
      <c r="W20" s="685"/>
    </row>
    <row r="21" spans="2:24" s="22" customFormat="1" ht="25.5" customHeight="1" x14ac:dyDescent="0.15">
      <c r="B21" s="671" t="s">
        <v>220</v>
      </c>
      <c r="C21" s="667" t="s">
        <v>398</v>
      </c>
      <c r="D21" s="667"/>
      <c r="E21" s="206" t="s">
        <v>673</v>
      </c>
      <c r="F21" s="683"/>
      <c r="G21" s="684"/>
      <c r="H21" s="684"/>
      <c r="I21" s="684"/>
      <c r="J21" s="684"/>
      <c r="K21" s="684"/>
      <c r="L21" s="685"/>
      <c r="M21" s="671" t="s">
        <v>220</v>
      </c>
      <c r="N21" s="667" t="s">
        <v>398</v>
      </c>
      <c r="O21" s="667"/>
      <c r="P21" s="206" t="s">
        <v>480</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259</v>
      </c>
      <c r="F23" s="686"/>
      <c r="G23" s="687"/>
      <c r="H23" s="687"/>
      <c r="I23" s="687"/>
      <c r="J23" s="687"/>
      <c r="K23" s="687"/>
      <c r="L23" s="688"/>
      <c r="M23" s="673"/>
      <c r="N23" s="667" t="s">
        <v>221</v>
      </c>
      <c r="O23" s="667"/>
      <c r="P23" s="178" t="s">
        <v>607</v>
      </c>
      <c r="Q23" s="686"/>
      <c r="R23" s="687"/>
      <c r="S23" s="687"/>
      <c r="T23" s="687"/>
      <c r="U23" s="687"/>
      <c r="V23" s="687"/>
      <c r="W23" s="688"/>
    </row>
    <row r="24" spans="2:24" s="22" customFormat="1" ht="25.5" customHeight="1" x14ac:dyDescent="0.15">
      <c r="B24" s="663" t="s">
        <v>399</v>
      </c>
      <c r="C24" s="663"/>
      <c r="D24" s="663"/>
      <c r="E24" s="664" t="s">
        <v>733</v>
      </c>
      <c r="F24" s="665"/>
      <c r="G24" s="666"/>
      <c r="H24" s="663" t="s">
        <v>438</v>
      </c>
      <c r="I24" s="663"/>
      <c r="J24" s="664" t="s">
        <v>696</v>
      </c>
      <c r="K24" s="665"/>
      <c r="L24" s="666"/>
      <c r="M24" s="663" t="s">
        <v>399</v>
      </c>
      <c r="N24" s="663"/>
      <c r="O24" s="663"/>
      <c r="P24" s="664" t="s">
        <v>638</v>
      </c>
      <c r="Q24" s="665"/>
      <c r="R24" s="666"/>
      <c r="S24" s="663" t="s">
        <v>438</v>
      </c>
      <c r="T24" s="663"/>
      <c r="U24" s="689" t="s">
        <v>626</v>
      </c>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t="s">
        <v>626</v>
      </c>
      <c r="Q25" s="569"/>
      <c r="R25" s="569"/>
      <c r="S25" s="674" t="s">
        <v>4</v>
      </c>
      <c r="T25" s="675"/>
      <c r="U25" s="660" t="s">
        <v>608</v>
      </c>
      <c r="V25" s="661"/>
      <c r="W25" s="662"/>
    </row>
    <row r="26" spans="2:24" s="22" customFormat="1" ht="39.75" customHeight="1" x14ac:dyDescent="0.15">
      <c r="B26" s="667" t="s">
        <v>400</v>
      </c>
      <c r="C26" s="667"/>
      <c r="D26" s="667"/>
      <c r="E26" s="668" t="s">
        <v>732</v>
      </c>
      <c r="F26" s="669"/>
      <c r="G26" s="669"/>
      <c r="H26" s="669"/>
      <c r="I26" s="669"/>
      <c r="J26" s="669"/>
      <c r="K26" s="669"/>
      <c r="L26" s="670"/>
      <c r="M26" s="667" t="s">
        <v>400</v>
      </c>
      <c r="N26" s="667"/>
      <c r="O26" s="667"/>
      <c r="P26" s="668" t="s">
        <v>637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59DD3851-AEEC-48CB-A0F6-5FC525A3367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3E8B7E-A476-4842-BDF9-D784C7C97322}">
          <x14:formula1>
            <xm:f>'(参考)リスト'!$F$16:$F$21</xm:f>
          </x14:formula1>
          <xm:sqref>E11:E12 E22:E23 P11:P12 P22:P23</xm:sqref>
        </x14:dataValidation>
        <x14:dataValidation type="list" allowBlank="1" showInputMessage="1" showErrorMessage="1" xr:uid="{AA93E4A6-653F-4F86-99EB-4A712E897345}">
          <x14:formula1>
            <xm:f>'(参考)リスト'!$D$16:$D$18</xm:f>
          </x14:formula1>
          <xm:sqref>E10 E21 P10 P21</xm:sqref>
        </x14:dataValidation>
        <x14:dataValidation type="list" allowBlank="1" showInputMessage="1" showErrorMessage="1" xr:uid="{EA49DF3A-9594-4CB9-AE22-71EC7604318B}">
          <x14:formula1>
            <xm:f>'(参考)リスト'!$E$16:$E$27</xm:f>
          </x14:formula1>
          <xm:sqref>E9 E20 P9 P20</xm:sqref>
        </x14:dataValidation>
        <x14:dataValidation type="list" allowBlank="1" showInputMessage="1" showErrorMessage="1" xr:uid="{DE091F44-11C0-47CA-B60C-FECC26473E64}">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C9AB3-A175-4EAB-9B76-483487E32E8E}">
  <sheetPr codeName="Sheet2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4</v>
      </c>
      <c r="F5" s="680" t="s">
        <v>506</v>
      </c>
      <c r="G5" s="681"/>
      <c r="H5" s="681"/>
      <c r="I5" s="681"/>
      <c r="J5" s="681"/>
      <c r="K5" s="681"/>
      <c r="L5" s="682"/>
      <c r="M5" s="671" t="s">
        <v>32</v>
      </c>
      <c r="N5" s="725" t="s">
        <v>190</v>
      </c>
      <c r="O5" s="726"/>
      <c r="P5" s="208"/>
      <c r="Q5" s="680" t="s">
        <v>506</v>
      </c>
      <c r="R5" s="681"/>
      <c r="S5" s="681"/>
      <c r="T5" s="681"/>
      <c r="U5" s="681"/>
      <c r="V5" s="681"/>
      <c r="W5" s="682"/>
    </row>
    <row r="6" spans="2:23" s="22" customFormat="1" ht="25.5" customHeight="1" x14ac:dyDescent="0.15">
      <c r="B6" s="673"/>
      <c r="C6" s="725" t="s">
        <v>324</v>
      </c>
      <c r="D6" s="726"/>
      <c r="E6" s="206">
        <v>13</v>
      </c>
      <c r="F6" s="683"/>
      <c r="G6" s="684"/>
      <c r="H6" s="684"/>
      <c r="I6" s="684"/>
      <c r="J6" s="684"/>
      <c r="K6" s="684"/>
      <c r="L6" s="685"/>
      <c r="M6" s="673"/>
      <c r="N6" s="725" t="s">
        <v>324</v>
      </c>
      <c r="O6" s="726"/>
      <c r="P6" s="206"/>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c r="Q7" s="683"/>
      <c r="R7" s="684"/>
      <c r="S7" s="684"/>
      <c r="T7" s="684"/>
      <c r="U7" s="684"/>
      <c r="V7" s="684"/>
      <c r="W7" s="685"/>
    </row>
    <row r="8" spans="2:23" s="22" customFormat="1" ht="25.5" customHeight="1" x14ac:dyDescent="0.15">
      <c r="B8" s="672"/>
      <c r="C8" s="725" t="s">
        <v>166</v>
      </c>
      <c r="D8" s="726"/>
      <c r="E8" s="208" t="s">
        <v>682</v>
      </c>
      <c r="F8" s="683"/>
      <c r="G8" s="684"/>
      <c r="H8" s="684"/>
      <c r="I8" s="684"/>
      <c r="J8" s="684"/>
      <c r="K8" s="684"/>
      <c r="L8" s="685"/>
      <c r="M8" s="672"/>
      <c r="N8" s="725" t="s">
        <v>166</v>
      </c>
      <c r="O8" s="726"/>
      <c r="P8" s="208"/>
      <c r="Q8" s="683"/>
      <c r="R8" s="684"/>
      <c r="S8" s="684"/>
      <c r="T8" s="684"/>
      <c r="U8" s="684"/>
      <c r="V8" s="684"/>
      <c r="W8" s="685"/>
    </row>
    <row r="9" spans="2:23" s="22" customFormat="1" ht="25.5" customHeight="1" x14ac:dyDescent="0.15">
      <c r="B9" s="727" t="s">
        <v>31</v>
      </c>
      <c r="C9" s="729"/>
      <c r="D9" s="728"/>
      <c r="E9" s="209" t="s">
        <v>688</v>
      </c>
      <c r="F9" s="683"/>
      <c r="G9" s="684"/>
      <c r="H9" s="684"/>
      <c r="I9" s="684"/>
      <c r="J9" s="684"/>
      <c r="K9" s="684"/>
      <c r="L9" s="685"/>
      <c r="M9" s="727" t="s">
        <v>31</v>
      </c>
      <c r="N9" s="729"/>
      <c r="O9" s="728"/>
      <c r="P9" s="209"/>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c r="Q12" s="686"/>
      <c r="R12" s="687"/>
      <c r="S12" s="687"/>
      <c r="T12" s="687"/>
      <c r="U12" s="687"/>
      <c r="V12" s="687"/>
      <c r="W12" s="688"/>
    </row>
    <row r="13" spans="2:23" s="22" customFormat="1" ht="25.5" customHeight="1" x14ac:dyDescent="0.15">
      <c r="B13" s="663" t="s">
        <v>399</v>
      </c>
      <c r="C13" s="663"/>
      <c r="D13" s="663"/>
      <c r="E13" s="664" t="s">
        <v>734</v>
      </c>
      <c r="F13" s="665"/>
      <c r="G13" s="666"/>
      <c r="H13" s="663" t="s">
        <v>438</v>
      </c>
      <c r="I13" s="663"/>
      <c r="J13" s="689" t="s">
        <v>696</v>
      </c>
      <c r="K13" s="690"/>
      <c r="L13" s="690"/>
      <c r="M13" s="663" t="s">
        <v>399</v>
      </c>
      <c r="N13" s="663"/>
      <c r="O13" s="663"/>
      <c r="P13" s="664"/>
      <c r="Q13" s="665"/>
      <c r="R13" s="666"/>
      <c r="S13" s="663" t="s">
        <v>438</v>
      </c>
      <c r="T13" s="663"/>
      <c r="U13" s="689"/>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c r="Q14" s="569"/>
      <c r="R14" s="569"/>
      <c r="S14" s="674" t="s">
        <v>4</v>
      </c>
      <c r="T14" s="675"/>
      <c r="U14" s="660"/>
      <c r="V14" s="661"/>
      <c r="W14" s="662"/>
    </row>
    <row r="15" spans="2:23" s="22" customFormat="1" ht="39.75" customHeight="1" x14ac:dyDescent="0.15">
      <c r="B15" s="667" t="s">
        <v>400</v>
      </c>
      <c r="C15" s="667"/>
      <c r="D15" s="667"/>
      <c r="E15" s="668" t="s">
        <v>732</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9" t="s">
        <v>32</v>
      </c>
      <c r="C16" s="679" t="s">
        <v>190</v>
      </c>
      <c r="D16" s="679"/>
      <c r="E16" s="208"/>
      <c r="F16" s="680" t="s">
        <v>506</v>
      </c>
      <c r="G16" s="681"/>
      <c r="H16" s="681"/>
      <c r="I16" s="681"/>
      <c r="J16" s="681"/>
      <c r="K16" s="681"/>
      <c r="L16" s="682"/>
      <c r="M16" s="679" t="s">
        <v>32</v>
      </c>
      <c r="N16" s="679" t="s">
        <v>190</v>
      </c>
      <c r="O16" s="679"/>
      <c r="P16" s="208"/>
      <c r="Q16" s="680" t="s">
        <v>506</v>
      </c>
      <c r="R16" s="681"/>
      <c r="S16" s="681"/>
      <c r="T16" s="681"/>
      <c r="U16" s="681"/>
      <c r="V16" s="681"/>
      <c r="W16" s="682"/>
    </row>
    <row r="17" spans="2:24" s="22" customFormat="1" ht="25.5" customHeight="1" x14ac:dyDescent="0.15">
      <c r="B17" s="679"/>
      <c r="C17" s="679" t="s">
        <v>324</v>
      </c>
      <c r="D17" s="679"/>
      <c r="E17" s="206"/>
      <c r="F17" s="683"/>
      <c r="G17" s="684"/>
      <c r="H17" s="684"/>
      <c r="I17" s="684"/>
      <c r="J17" s="684"/>
      <c r="K17" s="684"/>
      <c r="L17" s="685"/>
      <c r="M17" s="679"/>
      <c r="N17" s="679" t="s">
        <v>324</v>
      </c>
      <c r="O17" s="679"/>
      <c r="P17" s="206"/>
      <c r="Q17" s="683"/>
      <c r="R17" s="684"/>
      <c r="S17" s="684"/>
      <c r="T17" s="684"/>
      <c r="U17" s="684"/>
      <c r="V17" s="684"/>
      <c r="W17" s="685"/>
    </row>
    <row r="18" spans="2:24" s="22" customFormat="1" ht="25.5" customHeight="1" x14ac:dyDescent="0.15">
      <c r="B18" s="679" t="s">
        <v>30</v>
      </c>
      <c r="C18" s="679" t="s">
        <v>167</v>
      </c>
      <c r="D18" s="679"/>
      <c r="E18" s="207"/>
      <c r="F18" s="683"/>
      <c r="G18" s="684"/>
      <c r="H18" s="684"/>
      <c r="I18" s="684"/>
      <c r="J18" s="684"/>
      <c r="K18" s="684"/>
      <c r="L18" s="685"/>
      <c r="M18" s="679" t="s">
        <v>30</v>
      </c>
      <c r="N18" s="679" t="s">
        <v>167</v>
      </c>
      <c r="O18" s="679"/>
      <c r="P18" s="207"/>
      <c r="Q18" s="683"/>
      <c r="R18" s="684"/>
      <c r="S18" s="684"/>
      <c r="T18" s="684"/>
      <c r="U18" s="684"/>
      <c r="V18" s="684"/>
      <c r="W18" s="685"/>
    </row>
    <row r="19" spans="2:24" s="22" customFormat="1" ht="25.5" customHeight="1" x14ac:dyDescent="0.15">
      <c r="B19" s="679"/>
      <c r="C19" s="679" t="s">
        <v>166</v>
      </c>
      <c r="D19" s="679"/>
      <c r="E19" s="208"/>
      <c r="F19" s="683"/>
      <c r="G19" s="684"/>
      <c r="H19" s="684"/>
      <c r="I19" s="684"/>
      <c r="J19" s="684"/>
      <c r="K19" s="684"/>
      <c r="L19" s="685"/>
      <c r="M19" s="679"/>
      <c r="N19" s="679" t="s">
        <v>166</v>
      </c>
      <c r="O19" s="679"/>
      <c r="P19" s="208"/>
      <c r="Q19" s="683"/>
      <c r="R19" s="684"/>
      <c r="S19" s="684"/>
      <c r="T19" s="684"/>
      <c r="U19" s="684"/>
      <c r="V19" s="684"/>
      <c r="W19" s="685"/>
    </row>
    <row r="20" spans="2:24" s="22" customFormat="1" ht="25.5" customHeight="1" x14ac:dyDescent="0.15">
      <c r="B20" s="667" t="s">
        <v>31</v>
      </c>
      <c r="C20" s="667"/>
      <c r="D20" s="667"/>
      <c r="E20" s="209"/>
      <c r="F20" s="683"/>
      <c r="G20" s="684"/>
      <c r="H20" s="684"/>
      <c r="I20" s="684"/>
      <c r="J20" s="684"/>
      <c r="K20" s="684"/>
      <c r="L20" s="685"/>
      <c r="M20" s="667" t="s">
        <v>31</v>
      </c>
      <c r="N20" s="667"/>
      <c r="O20" s="667"/>
      <c r="P20" s="209"/>
      <c r="Q20" s="683"/>
      <c r="R20" s="684"/>
      <c r="S20" s="684"/>
      <c r="T20" s="684"/>
      <c r="U20" s="684"/>
      <c r="V20" s="684"/>
      <c r="W20" s="685"/>
    </row>
    <row r="21" spans="2:24" s="22" customFormat="1" ht="25.5" customHeight="1" x14ac:dyDescent="0.15">
      <c r="B21" s="671" t="s">
        <v>220</v>
      </c>
      <c r="C21" s="667" t="s">
        <v>398</v>
      </c>
      <c r="D21" s="667"/>
      <c r="E21" s="206"/>
      <c r="F21" s="683"/>
      <c r="G21" s="684"/>
      <c r="H21" s="684"/>
      <c r="I21" s="684"/>
      <c r="J21" s="684"/>
      <c r="K21" s="684"/>
      <c r="L21" s="685"/>
      <c r="M21" s="671" t="s">
        <v>220</v>
      </c>
      <c r="N21" s="667" t="s">
        <v>398</v>
      </c>
      <c r="O21" s="667"/>
      <c r="P21" s="206"/>
      <c r="Q21" s="683"/>
      <c r="R21" s="684"/>
      <c r="S21" s="684"/>
      <c r="T21" s="684"/>
      <c r="U21" s="684"/>
      <c r="V21" s="684"/>
      <c r="W21" s="685"/>
    </row>
    <row r="22" spans="2:24" s="22" customFormat="1" ht="25.5" customHeight="1" x14ac:dyDescent="0.15">
      <c r="B22" s="672"/>
      <c r="C22" s="667" t="s">
        <v>219</v>
      </c>
      <c r="D22" s="667"/>
      <c r="E22" s="178"/>
      <c r="F22" s="683"/>
      <c r="G22" s="684"/>
      <c r="H22" s="684"/>
      <c r="I22" s="684"/>
      <c r="J22" s="684"/>
      <c r="K22" s="684"/>
      <c r="L22" s="685"/>
      <c r="M22" s="672"/>
      <c r="N22" s="667" t="s">
        <v>219</v>
      </c>
      <c r="O22" s="667"/>
      <c r="P22" s="178"/>
      <c r="Q22" s="683"/>
      <c r="R22" s="684"/>
      <c r="S22" s="684"/>
      <c r="T22" s="684"/>
      <c r="U22" s="684"/>
      <c r="V22" s="684"/>
      <c r="W22" s="685"/>
    </row>
    <row r="23" spans="2:24" s="22" customFormat="1" ht="25.5" customHeight="1" x14ac:dyDescent="0.15">
      <c r="B23" s="673"/>
      <c r="C23" s="667" t="s">
        <v>221</v>
      </c>
      <c r="D23" s="667"/>
      <c r="E23" s="178"/>
      <c r="F23" s="686"/>
      <c r="G23" s="687"/>
      <c r="H23" s="687"/>
      <c r="I23" s="687"/>
      <c r="J23" s="687"/>
      <c r="K23" s="687"/>
      <c r="L23" s="688"/>
      <c r="M23" s="673"/>
      <c r="N23" s="667" t="s">
        <v>221</v>
      </c>
      <c r="O23" s="667"/>
      <c r="P23" s="178"/>
      <c r="Q23" s="686"/>
      <c r="R23" s="687"/>
      <c r="S23" s="687"/>
      <c r="T23" s="687"/>
      <c r="U23" s="687"/>
      <c r="V23" s="687"/>
      <c r="W23" s="688"/>
    </row>
    <row r="24" spans="2:24" s="22" customFormat="1" ht="25.5" customHeight="1" x14ac:dyDescent="0.15">
      <c r="B24" s="663" t="s">
        <v>399</v>
      </c>
      <c r="C24" s="663"/>
      <c r="D24" s="663"/>
      <c r="E24" s="664"/>
      <c r="F24" s="665"/>
      <c r="G24" s="666"/>
      <c r="H24" s="663" t="s">
        <v>438</v>
      </c>
      <c r="I24" s="663"/>
      <c r="J24" s="689"/>
      <c r="K24" s="690"/>
      <c r="L24" s="690"/>
      <c r="M24" s="663" t="s">
        <v>399</v>
      </c>
      <c r="N24" s="663"/>
      <c r="O24" s="663"/>
      <c r="P24" s="664"/>
      <c r="Q24" s="665"/>
      <c r="R24" s="666"/>
      <c r="S24" s="663" t="s">
        <v>438</v>
      </c>
      <c r="T24" s="663"/>
      <c r="U24" s="689"/>
      <c r="V24" s="690"/>
      <c r="W24" s="690"/>
    </row>
    <row r="25" spans="2:24" s="22" customFormat="1" ht="25.5" customHeight="1" x14ac:dyDescent="0.15">
      <c r="B25" s="350" t="s">
        <v>235</v>
      </c>
      <c r="C25" s="350"/>
      <c r="D25" s="350"/>
      <c r="E25" s="288"/>
      <c r="F25" s="569"/>
      <c r="G25" s="569"/>
      <c r="H25" s="674" t="s">
        <v>4</v>
      </c>
      <c r="I25" s="675"/>
      <c r="J25" s="660"/>
      <c r="K25" s="661"/>
      <c r="L25" s="662"/>
      <c r="M25" s="252" t="s">
        <v>235</v>
      </c>
      <c r="N25" s="253"/>
      <c r="O25" s="259"/>
      <c r="P25" s="288"/>
      <c r="Q25" s="569"/>
      <c r="R25" s="569"/>
      <c r="S25" s="674" t="s">
        <v>4</v>
      </c>
      <c r="T25" s="675"/>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P8 P19 E19" xr:uid="{44B4A31B-FE36-43B7-89F1-FAB311BE337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A36EF64-0CB2-45AA-828C-9D796EB7BE73}">
          <x14:formula1>
            <xm:f>'(参考)リスト'!$F$16:$F$21</xm:f>
          </x14:formula1>
          <xm:sqref>E11:E12 P11:P12 P22:P23 E22:E23</xm:sqref>
        </x14:dataValidation>
        <x14:dataValidation type="list" allowBlank="1" showInputMessage="1" showErrorMessage="1" xr:uid="{2ED0D177-EF28-4CF7-BFA0-F5A3C582DCE6}">
          <x14:formula1>
            <xm:f>'(参考)リスト'!$D$16:$D$18</xm:f>
          </x14:formula1>
          <xm:sqref>E10 P10 P21 E21</xm:sqref>
        </x14:dataValidation>
        <x14:dataValidation type="list" allowBlank="1" showInputMessage="1" showErrorMessage="1" xr:uid="{7AD72BFA-33E5-4DB1-9BAE-D177C4BA98B4}">
          <x14:formula1>
            <xm:f>'(参考)リスト'!$E$16:$E$27</xm:f>
          </x14:formula1>
          <xm:sqref>E9 P9 P20 E20</xm:sqref>
        </x14:dataValidation>
        <x14:dataValidation type="list" allowBlank="1" showInputMessage="1" showErrorMessage="1" xr:uid="{B31650AB-E87E-46F2-8831-45AE33F4BF5F}">
          <x14:formula1>
            <xm:f>'(参考)リスト'!$B$16:$B$21</xm:f>
          </x14:formula1>
          <xm:sqref>E7 P7 P18 E18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1254D-E444-452E-8BF9-C4735FF75D7C}">
  <sheetPr codeName="Sheet3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5</v>
      </c>
      <c r="F5" s="680" t="s">
        <v>506</v>
      </c>
      <c r="G5" s="681"/>
      <c r="H5" s="681"/>
      <c r="I5" s="681"/>
      <c r="J5" s="681"/>
      <c r="K5" s="681"/>
      <c r="L5" s="682"/>
      <c r="M5" s="671" t="s">
        <v>32</v>
      </c>
      <c r="N5" s="725" t="s">
        <v>190</v>
      </c>
      <c r="O5" s="726"/>
      <c r="P5" s="208">
        <v>5</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683</v>
      </c>
      <c r="F8" s="683"/>
      <c r="G8" s="684"/>
      <c r="H8" s="684"/>
      <c r="I8" s="684"/>
      <c r="J8" s="684"/>
      <c r="K8" s="684"/>
      <c r="L8" s="685"/>
      <c r="M8" s="672"/>
      <c r="N8" s="725" t="s">
        <v>166</v>
      </c>
      <c r="O8" s="726"/>
      <c r="P8" s="208" t="s">
        <v>682</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735</v>
      </c>
      <c r="K13" s="690"/>
      <c r="L13" s="690"/>
      <c r="M13" s="663" t="s">
        <v>399</v>
      </c>
      <c r="N13" s="663"/>
      <c r="O13" s="663"/>
      <c r="P13" s="664" t="s">
        <v>365</v>
      </c>
      <c r="Q13" s="665"/>
      <c r="R13" s="666"/>
      <c r="S13" s="663" t="s">
        <v>438</v>
      </c>
      <c r="T13" s="663"/>
      <c r="U13" s="689" t="s">
        <v>737</v>
      </c>
      <c r="V13" s="690"/>
      <c r="W13" s="690"/>
    </row>
    <row r="14" spans="2:23" s="22" customFormat="1" ht="25.5" customHeight="1" x14ac:dyDescent="0.15">
      <c r="B14" s="350" t="s">
        <v>235</v>
      </c>
      <c r="C14" s="350"/>
      <c r="D14" s="350"/>
      <c r="E14" s="692" t="s">
        <v>689</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736</v>
      </c>
      <c r="F15" s="669"/>
      <c r="G15" s="669"/>
      <c r="H15" s="669"/>
      <c r="I15" s="669"/>
      <c r="J15" s="669"/>
      <c r="K15" s="669"/>
      <c r="L15" s="670"/>
      <c r="M15" s="667" t="s">
        <v>400</v>
      </c>
      <c r="N15" s="667"/>
      <c r="O15" s="667"/>
      <c r="P15" s="668" t="s">
        <v>708</v>
      </c>
      <c r="Q15" s="669"/>
      <c r="R15" s="669"/>
      <c r="S15" s="669"/>
      <c r="T15" s="669"/>
      <c r="U15" s="669"/>
      <c r="V15" s="669"/>
      <c r="W15" s="670"/>
    </row>
    <row r="16" spans="2:23" s="22" customFormat="1" ht="25.5" customHeight="1" x14ac:dyDescent="0.15">
      <c r="B16" s="679" t="s">
        <v>32</v>
      </c>
      <c r="C16" s="679" t="s">
        <v>190</v>
      </c>
      <c r="D16" s="679"/>
      <c r="E16" s="208">
        <v>5</v>
      </c>
      <c r="F16" s="680" t="s">
        <v>506</v>
      </c>
      <c r="G16" s="681"/>
      <c r="H16" s="681"/>
      <c r="I16" s="681"/>
      <c r="J16" s="681"/>
      <c r="K16" s="681"/>
      <c r="L16" s="682"/>
      <c r="M16" s="679" t="s">
        <v>32</v>
      </c>
      <c r="N16" s="679" t="s">
        <v>190</v>
      </c>
      <c r="O16" s="679"/>
      <c r="P16" s="208">
        <v>5</v>
      </c>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v>4</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682</v>
      </c>
      <c r="F19" s="683"/>
      <c r="G19" s="684"/>
      <c r="H19" s="684"/>
      <c r="I19" s="684"/>
      <c r="J19" s="684"/>
      <c r="K19" s="684"/>
      <c r="L19" s="685"/>
      <c r="M19" s="679"/>
      <c r="N19" s="679" t="s">
        <v>166</v>
      </c>
      <c r="O19" s="679"/>
      <c r="P19" s="208" t="s">
        <v>620</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738</v>
      </c>
      <c r="K24" s="665"/>
      <c r="L24" s="666"/>
      <c r="M24" s="663" t="s">
        <v>399</v>
      </c>
      <c r="N24" s="663"/>
      <c r="O24" s="663"/>
      <c r="P24" s="664" t="s">
        <v>608</v>
      </c>
      <c r="Q24" s="665"/>
      <c r="R24" s="666"/>
      <c r="S24" s="663" t="s">
        <v>438</v>
      </c>
      <c r="T24" s="663"/>
      <c r="U24" s="689" t="s">
        <v>639</v>
      </c>
      <c r="V24" s="690"/>
      <c r="W24" s="690"/>
    </row>
    <row r="25" spans="2:24" s="22" customFormat="1" ht="25.5" customHeight="1" x14ac:dyDescent="0.15">
      <c r="B25" s="350" t="s">
        <v>235</v>
      </c>
      <c r="C25" s="350"/>
      <c r="D25" s="350"/>
      <c r="E25" s="691" t="s">
        <v>680</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699</v>
      </c>
      <c r="F26" s="669"/>
      <c r="G26" s="669"/>
      <c r="H26" s="669"/>
      <c r="I26" s="669"/>
      <c r="J26" s="669"/>
      <c r="K26" s="669"/>
      <c r="L26" s="670"/>
      <c r="M26" s="667" t="s">
        <v>400</v>
      </c>
      <c r="N26" s="667"/>
      <c r="O26" s="667"/>
      <c r="P26" s="668" t="s">
        <v>627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E3A16238-217C-480B-B790-9762DAB3E58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84A99F0-B747-426D-9E48-88FB9F1D239E}">
          <x14:formula1>
            <xm:f>'(参考)リスト'!$F$16:$F$21</xm:f>
          </x14:formula1>
          <xm:sqref>E11:E12 E22:E23 P11:P12 P22:P23</xm:sqref>
        </x14:dataValidation>
        <x14:dataValidation type="list" allowBlank="1" showInputMessage="1" showErrorMessage="1" xr:uid="{94DD7936-EC23-4A79-99A5-407EE10AFF0C}">
          <x14:formula1>
            <xm:f>'(参考)リスト'!$D$16:$D$18</xm:f>
          </x14:formula1>
          <xm:sqref>E10 E21 P10 P21</xm:sqref>
        </x14:dataValidation>
        <x14:dataValidation type="list" allowBlank="1" showInputMessage="1" showErrorMessage="1" xr:uid="{A1497328-0A7C-431F-9337-3B7DFB55DC3F}">
          <x14:formula1>
            <xm:f>'(参考)リスト'!$E$16:$E$27</xm:f>
          </x14:formula1>
          <xm:sqref>E9 E20 P9 P20</xm:sqref>
        </x14:dataValidation>
        <x14:dataValidation type="list" allowBlank="1" showInputMessage="1" showErrorMessage="1" xr:uid="{D0D758C4-121B-4FEC-98EE-4BAF6A37068A}">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2E3E4-38A4-4B2C-99C9-C36267BA165E}">
  <sheetPr codeName="Sheet3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5</v>
      </c>
      <c r="F5" s="680" t="s">
        <v>506</v>
      </c>
      <c r="G5" s="681"/>
      <c r="H5" s="681"/>
      <c r="I5" s="681"/>
      <c r="J5" s="681"/>
      <c r="K5" s="681"/>
      <c r="L5" s="682"/>
      <c r="M5" s="671" t="s">
        <v>32</v>
      </c>
      <c r="N5" s="725" t="s">
        <v>190</v>
      </c>
      <c r="O5" s="726"/>
      <c r="P5" s="208">
        <v>5</v>
      </c>
      <c r="Q5" s="680" t="s">
        <v>506</v>
      </c>
      <c r="R5" s="681"/>
      <c r="S5" s="681"/>
      <c r="T5" s="681"/>
      <c r="U5" s="681"/>
      <c r="V5" s="681"/>
      <c r="W5" s="682"/>
    </row>
    <row r="6" spans="2:23" s="22" customFormat="1" ht="25.5" customHeight="1" x14ac:dyDescent="0.15">
      <c r="B6" s="673"/>
      <c r="C6" s="725" t="s">
        <v>324</v>
      </c>
      <c r="D6" s="726"/>
      <c r="E6" s="206">
        <v>5</v>
      </c>
      <c r="F6" s="683"/>
      <c r="G6" s="684"/>
      <c r="H6" s="684"/>
      <c r="I6" s="684"/>
      <c r="J6" s="684"/>
      <c r="K6" s="684"/>
      <c r="L6" s="685"/>
      <c r="M6" s="673"/>
      <c r="N6" s="725" t="s">
        <v>324</v>
      </c>
      <c r="O6" s="726"/>
      <c r="P6" s="206">
        <v>6</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687</v>
      </c>
      <c r="F8" s="683"/>
      <c r="G8" s="684"/>
      <c r="H8" s="684"/>
      <c r="I8" s="684"/>
      <c r="J8" s="684"/>
      <c r="K8" s="684"/>
      <c r="L8" s="685"/>
      <c r="M8" s="672"/>
      <c r="N8" s="725" t="s">
        <v>166</v>
      </c>
      <c r="O8" s="726"/>
      <c r="P8" s="208" t="s">
        <v>687</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739</v>
      </c>
      <c r="K13" s="690"/>
      <c r="L13" s="690"/>
      <c r="M13" s="663" t="s">
        <v>399</v>
      </c>
      <c r="N13" s="663"/>
      <c r="O13" s="663"/>
      <c r="P13" s="664" t="s">
        <v>365</v>
      </c>
      <c r="Q13" s="665"/>
      <c r="R13" s="666"/>
      <c r="S13" s="663" t="s">
        <v>438</v>
      </c>
      <c r="T13" s="663"/>
      <c r="U13" s="689" t="s">
        <v>740</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699</v>
      </c>
      <c r="F15" s="669"/>
      <c r="G15" s="669"/>
      <c r="H15" s="669"/>
      <c r="I15" s="669"/>
      <c r="J15" s="669"/>
      <c r="K15" s="669"/>
      <c r="L15" s="670"/>
      <c r="M15" s="667" t="s">
        <v>400</v>
      </c>
      <c r="N15" s="667"/>
      <c r="O15" s="667"/>
      <c r="P15" s="668" t="s">
        <v>699</v>
      </c>
      <c r="Q15" s="669"/>
      <c r="R15" s="669"/>
      <c r="S15" s="669"/>
      <c r="T15" s="669"/>
      <c r="U15" s="669"/>
      <c r="V15" s="669"/>
      <c r="W15" s="670"/>
    </row>
    <row r="16" spans="2:23" s="22" customFormat="1" ht="25.5" customHeight="1" x14ac:dyDescent="0.15">
      <c r="B16" s="679" t="s">
        <v>32</v>
      </c>
      <c r="C16" s="679" t="s">
        <v>190</v>
      </c>
      <c r="D16" s="679"/>
      <c r="E16" s="208">
        <v>5</v>
      </c>
      <c r="F16" s="680" t="s">
        <v>506</v>
      </c>
      <c r="G16" s="681"/>
      <c r="H16" s="681"/>
      <c r="I16" s="681"/>
      <c r="J16" s="681"/>
      <c r="K16" s="681"/>
      <c r="L16" s="682"/>
      <c r="M16" s="679" t="s">
        <v>32</v>
      </c>
      <c r="N16" s="679" t="s">
        <v>190</v>
      </c>
      <c r="O16" s="679"/>
      <c r="P16" s="208">
        <v>5</v>
      </c>
      <c r="Q16" s="680" t="s">
        <v>506</v>
      </c>
      <c r="R16" s="681"/>
      <c r="S16" s="681"/>
      <c r="T16" s="681"/>
      <c r="U16" s="681"/>
      <c r="V16" s="681"/>
      <c r="W16" s="682"/>
    </row>
    <row r="17" spans="2:24" s="22" customFormat="1" ht="25.5" customHeight="1" x14ac:dyDescent="0.15">
      <c r="B17" s="679"/>
      <c r="C17" s="679" t="s">
        <v>324</v>
      </c>
      <c r="D17" s="679"/>
      <c r="E17" s="206">
        <v>7</v>
      </c>
      <c r="F17" s="683"/>
      <c r="G17" s="684"/>
      <c r="H17" s="684"/>
      <c r="I17" s="684"/>
      <c r="J17" s="684"/>
      <c r="K17" s="684"/>
      <c r="L17" s="685"/>
      <c r="M17" s="679"/>
      <c r="N17" s="679" t="s">
        <v>324</v>
      </c>
      <c r="O17" s="679"/>
      <c r="P17" s="206">
        <v>8</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687</v>
      </c>
      <c r="F19" s="683"/>
      <c r="G19" s="684"/>
      <c r="H19" s="684"/>
      <c r="I19" s="684"/>
      <c r="J19" s="684"/>
      <c r="K19" s="684"/>
      <c r="L19" s="685"/>
      <c r="M19" s="679"/>
      <c r="N19" s="679" t="s">
        <v>166</v>
      </c>
      <c r="O19" s="679"/>
      <c r="P19" s="208" t="s">
        <v>620</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480</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480</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t="s">
        <v>607</v>
      </c>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741</v>
      </c>
      <c r="K24" s="665"/>
      <c r="L24" s="666"/>
      <c r="M24" s="663" t="s">
        <v>399</v>
      </c>
      <c r="N24" s="663"/>
      <c r="O24" s="663"/>
      <c r="P24" s="664" t="s">
        <v>640</v>
      </c>
      <c r="Q24" s="665"/>
      <c r="R24" s="666"/>
      <c r="S24" s="663" t="s">
        <v>438</v>
      </c>
      <c r="T24" s="663"/>
      <c r="U24" s="689" t="s">
        <v>610</v>
      </c>
      <c r="V24" s="690"/>
      <c r="W24" s="690"/>
    </row>
    <row r="25" spans="2:24" s="22" customFormat="1" ht="25.5" customHeight="1" x14ac:dyDescent="0.15">
      <c r="B25" s="350" t="s">
        <v>235</v>
      </c>
      <c r="C25" s="350"/>
      <c r="D25" s="350"/>
      <c r="E25" s="691" t="s">
        <v>680</v>
      </c>
      <c r="F25" s="569"/>
      <c r="G25" s="569"/>
      <c r="H25" s="252" t="s">
        <v>4</v>
      </c>
      <c r="I25" s="253"/>
      <c r="J25" s="660" t="s">
        <v>365</v>
      </c>
      <c r="K25" s="661"/>
      <c r="L25" s="662"/>
      <c r="M25" s="252" t="s">
        <v>235</v>
      </c>
      <c r="N25" s="253"/>
      <c r="O25" s="259"/>
      <c r="P25" s="288" t="s">
        <v>626</v>
      </c>
      <c r="Q25" s="569"/>
      <c r="R25" s="569"/>
      <c r="S25" s="674" t="s">
        <v>4</v>
      </c>
      <c r="T25" s="675"/>
      <c r="U25" s="660" t="s">
        <v>608</v>
      </c>
      <c r="V25" s="661"/>
      <c r="W25" s="662"/>
    </row>
    <row r="26" spans="2:24" s="22" customFormat="1" ht="39.75" customHeight="1" x14ac:dyDescent="0.15">
      <c r="B26" s="667" t="s">
        <v>400</v>
      </c>
      <c r="C26" s="667"/>
      <c r="D26" s="667"/>
      <c r="E26" s="668" t="s">
        <v>699</v>
      </c>
      <c r="F26" s="669"/>
      <c r="G26" s="669"/>
      <c r="H26" s="669"/>
      <c r="I26" s="669"/>
      <c r="J26" s="669"/>
      <c r="K26" s="669"/>
      <c r="L26" s="670"/>
      <c r="M26" s="667" t="s">
        <v>400</v>
      </c>
      <c r="N26" s="667"/>
      <c r="O26" s="667"/>
      <c r="P26" s="668" t="s">
        <v>629</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BF1C7062-2072-4D7B-8944-C49866F5D25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B8367CA-B338-498D-BFCA-412CD3553623}">
          <x14:formula1>
            <xm:f>'(参考)リスト'!$F$16:$F$21</xm:f>
          </x14:formula1>
          <xm:sqref>E11:E12 E22:E23 P11:P12 P22:P23</xm:sqref>
        </x14:dataValidation>
        <x14:dataValidation type="list" allowBlank="1" showInputMessage="1" showErrorMessage="1" xr:uid="{84EC6D89-E969-4D6A-983C-33E80C793163}">
          <x14:formula1>
            <xm:f>'(参考)リスト'!$D$16:$D$18</xm:f>
          </x14:formula1>
          <xm:sqref>E10 E21 P10 P21</xm:sqref>
        </x14:dataValidation>
        <x14:dataValidation type="list" allowBlank="1" showInputMessage="1" showErrorMessage="1" xr:uid="{CC02B25A-66FA-4CD7-94A5-6C80D713A3BB}">
          <x14:formula1>
            <xm:f>'(参考)リスト'!$E$16:$E$27</xm:f>
          </x14:formula1>
          <xm:sqref>E9 E20 P9 P20</xm:sqref>
        </x14:dataValidation>
        <x14:dataValidation type="list" allowBlank="1" showInputMessage="1" showErrorMessage="1" xr:uid="{CBA15286-BB09-4C15-979A-9545E42695E1}">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9C26E-E696-4BA3-B6B7-79E09E48200B}">
  <sheetPr codeName="Sheet3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5</v>
      </c>
      <c r="F5" s="680" t="s">
        <v>506</v>
      </c>
      <c r="G5" s="681"/>
      <c r="H5" s="681"/>
      <c r="I5" s="681"/>
      <c r="J5" s="681"/>
      <c r="K5" s="681"/>
      <c r="L5" s="682"/>
      <c r="M5" s="671" t="s">
        <v>32</v>
      </c>
      <c r="N5" s="725" t="s">
        <v>190</v>
      </c>
      <c r="O5" s="726"/>
      <c r="P5" s="208">
        <v>5</v>
      </c>
      <c r="Q5" s="680" t="s">
        <v>506</v>
      </c>
      <c r="R5" s="681"/>
      <c r="S5" s="681"/>
      <c r="T5" s="681"/>
      <c r="U5" s="681"/>
      <c r="V5" s="681"/>
      <c r="W5" s="682"/>
    </row>
    <row r="6" spans="2:23" s="22" customFormat="1" ht="25.5" customHeight="1" x14ac:dyDescent="0.15">
      <c r="B6" s="673"/>
      <c r="C6" s="725" t="s">
        <v>324</v>
      </c>
      <c r="D6" s="726"/>
      <c r="E6" s="206">
        <v>9</v>
      </c>
      <c r="F6" s="683"/>
      <c r="G6" s="684"/>
      <c r="H6" s="684"/>
      <c r="I6" s="684"/>
      <c r="J6" s="684"/>
      <c r="K6" s="684"/>
      <c r="L6" s="685"/>
      <c r="M6" s="673"/>
      <c r="N6" s="725" t="s">
        <v>324</v>
      </c>
      <c r="O6" s="726"/>
      <c r="P6" s="206">
        <v>10</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672</v>
      </c>
      <c r="F8" s="683"/>
      <c r="G8" s="684"/>
      <c r="H8" s="684"/>
      <c r="I8" s="684"/>
      <c r="J8" s="684"/>
      <c r="K8" s="684"/>
      <c r="L8" s="685"/>
      <c r="M8" s="672"/>
      <c r="N8" s="725" t="s">
        <v>166</v>
      </c>
      <c r="O8" s="726"/>
      <c r="P8" s="208" t="s">
        <v>682</v>
      </c>
      <c r="Q8" s="683"/>
      <c r="R8" s="684"/>
      <c r="S8" s="684"/>
      <c r="T8" s="684"/>
      <c r="U8" s="684"/>
      <c r="V8" s="684"/>
      <c r="W8" s="685"/>
    </row>
    <row r="9" spans="2:23" s="22" customFormat="1" ht="25.5" customHeight="1" x14ac:dyDescent="0.15">
      <c r="B9" s="727" t="s">
        <v>31</v>
      </c>
      <c r="C9" s="729"/>
      <c r="D9" s="728"/>
      <c r="E9" s="209" t="s">
        <v>673</v>
      </c>
      <c r="F9" s="683"/>
      <c r="G9" s="684"/>
      <c r="H9" s="684"/>
      <c r="I9" s="684"/>
      <c r="J9" s="684"/>
      <c r="K9" s="684"/>
      <c r="L9" s="685"/>
      <c r="M9" s="727" t="s">
        <v>31</v>
      </c>
      <c r="N9" s="729"/>
      <c r="O9" s="728"/>
      <c r="P9" s="209" t="s">
        <v>673</v>
      </c>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t="s">
        <v>673</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t="s">
        <v>259</v>
      </c>
      <c r="Q12" s="686"/>
      <c r="R12" s="687"/>
      <c r="S12" s="687"/>
      <c r="T12" s="687"/>
      <c r="U12" s="687"/>
      <c r="V12" s="687"/>
      <c r="W12" s="688"/>
    </row>
    <row r="13" spans="2:23" s="22" customFormat="1" ht="25.5" customHeight="1" x14ac:dyDescent="0.15">
      <c r="B13" s="663" t="s">
        <v>399</v>
      </c>
      <c r="C13" s="663"/>
      <c r="D13" s="663"/>
      <c r="E13" s="664" t="s">
        <v>700</v>
      </c>
      <c r="F13" s="665"/>
      <c r="G13" s="666"/>
      <c r="H13" s="663" t="s">
        <v>438</v>
      </c>
      <c r="I13" s="663"/>
      <c r="J13" s="689" t="s">
        <v>611</v>
      </c>
      <c r="K13" s="690"/>
      <c r="L13" s="690"/>
      <c r="M13" s="663" t="s">
        <v>399</v>
      </c>
      <c r="N13" s="663"/>
      <c r="O13" s="663"/>
      <c r="P13" s="664" t="s">
        <v>695</v>
      </c>
      <c r="Q13" s="665"/>
      <c r="R13" s="666"/>
      <c r="S13" s="663" t="s">
        <v>438</v>
      </c>
      <c r="T13" s="663"/>
      <c r="U13" s="689" t="s">
        <v>611</v>
      </c>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714</v>
      </c>
      <c r="F15" s="669"/>
      <c r="G15" s="669"/>
      <c r="H15" s="669"/>
      <c r="I15" s="669"/>
      <c r="J15" s="669"/>
      <c r="K15" s="669"/>
      <c r="L15" s="670"/>
      <c r="M15" s="667" t="s">
        <v>400</v>
      </c>
      <c r="N15" s="667"/>
      <c r="O15" s="667"/>
      <c r="P15" s="668" t="s">
        <v>706</v>
      </c>
      <c r="Q15" s="669"/>
      <c r="R15" s="669"/>
      <c r="S15" s="669"/>
      <c r="T15" s="669"/>
      <c r="U15" s="669"/>
      <c r="V15" s="669"/>
      <c r="W15" s="670"/>
    </row>
    <row r="16" spans="2:23" s="22" customFormat="1" ht="25.5" customHeight="1" x14ac:dyDescent="0.15">
      <c r="B16" s="679" t="s">
        <v>32</v>
      </c>
      <c r="C16" s="679" t="s">
        <v>190</v>
      </c>
      <c r="D16" s="679"/>
      <c r="E16" s="208"/>
      <c r="F16" s="680" t="s">
        <v>506</v>
      </c>
      <c r="G16" s="681"/>
      <c r="H16" s="681"/>
      <c r="I16" s="681"/>
      <c r="J16" s="681"/>
      <c r="K16" s="681"/>
      <c r="L16" s="682"/>
      <c r="M16" s="679" t="s">
        <v>32</v>
      </c>
      <c r="N16" s="679" t="s">
        <v>190</v>
      </c>
      <c r="O16" s="679"/>
      <c r="P16" s="208"/>
      <c r="Q16" s="680" t="s">
        <v>506</v>
      </c>
      <c r="R16" s="681"/>
      <c r="S16" s="681"/>
      <c r="T16" s="681"/>
      <c r="U16" s="681"/>
      <c r="V16" s="681"/>
      <c r="W16" s="682"/>
    </row>
    <row r="17" spans="2:24" s="22" customFormat="1" ht="25.5" customHeight="1" x14ac:dyDescent="0.15">
      <c r="B17" s="679"/>
      <c r="C17" s="679" t="s">
        <v>324</v>
      </c>
      <c r="D17" s="679"/>
      <c r="E17" s="206"/>
      <c r="F17" s="683"/>
      <c r="G17" s="684"/>
      <c r="H17" s="684"/>
      <c r="I17" s="684"/>
      <c r="J17" s="684"/>
      <c r="K17" s="684"/>
      <c r="L17" s="685"/>
      <c r="M17" s="679"/>
      <c r="N17" s="679" t="s">
        <v>324</v>
      </c>
      <c r="O17" s="679"/>
      <c r="P17" s="206"/>
      <c r="Q17" s="683"/>
      <c r="R17" s="684"/>
      <c r="S17" s="684"/>
      <c r="T17" s="684"/>
      <c r="U17" s="684"/>
      <c r="V17" s="684"/>
      <c r="W17" s="685"/>
    </row>
    <row r="18" spans="2:24" s="22" customFormat="1" ht="25.5" customHeight="1" x14ac:dyDescent="0.15">
      <c r="B18" s="679" t="s">
        <v>30</v>
      </c>
      <c r="C18" s="679" t="s">
        <v>167</v>
      </c>
      <c r="D18" s="679"/>
      <c r="E18" s="207"/>
      <c r="F18" s="683"/>
      <c r="G18" s="684"/>
      <c r="H18" s="684"/>
      <c r="I18" s="684"/>
      <c r="J18" s="684"/>
      <c r="K18" s="684"/>
      <c r="L18" s="685"/>
      <c r="M18" s="679" t="s">
        <v>30</v>
      </c>
      <c r="N18" s="679" t="s">
        <v>167</v>
      </c>
      <c r="O18" s="679"/>
      <c r="P18" s="207"/>
      <c r="Q18" s="683"/>
      <c r="R18" s="684"/>
      <c r="S18" s="684"/>
      <c r="T18" s="684"/>
      <c r="U18" s="684"/>
      <c r="V18" s="684"/>
      <c r="W18" s="685"/>
    </row>
    <row r="19" spans="2:24" s="22" customFormat="1" ht="25.5" customHeight="1" x14ac:dyDescent="0.15">
      <c r="B19" s="679"/>
      <c r="C19" s="679" t="s">
        <v>166</v>
      </c>
      <c r="D19" s="679"/>
      <c r="E19" s="208"/>
      <c r="F19" s="683"/>
      <c r="G19" s="684"/>
      <c r="H19" s="684"/>
      <c r="I19" s="684"/>
      <c r="J19" s="684"/>
      <c r="K19" s="684"/>
      <c r="L19" s="685"/>
      <c r="M19" s="679"/>
      <c r="N19" s="679" t="s">
        <v>166</v>
      </c>
      <c r="O19" s="679"/>
      <c r="P19" s="208"/>
      <c r="Q19" s="683"/>
      <c r="R19" s="684"/>
      <c r="S19" s="684"/>
      <c r="T19" s="684"/>
      <c r="U19" s="684"/>
      <c r="V19" s="684"/>
      <c r="W19" s="685"/>
    </row>
    <row r="20" spans="2:24" s="22" customFormat="1" ht="25.5" customHeight="1" x14ac:dyDescent="0.15">
      <c r="B20" s="667" t="s">
        <v>31</v>
      </c>
      <c r="C20" s="667"/>
      <c r="D20" s="667"/>
      <c r="E20" s="209"/>
      <c r="F20" s="683"/>
      <c r="G20" s="684"/>
      <c r="H20" s="684"/>
      <c r="I20" s="684"/>
      <c r="J20" s="684"/>
      <c r="K20" s="684"/>
      <c r="L20" s="685"/>
      <c r="M20" s="667" t="s">
        <v>31</v>
      </c>
      <c r="N20" s="667"/>
      <c r="O20" s="667"/>
      <c r="P20" s="209"/>
      <c r="Q20" s="683"/>
      <c r="R20" s="684"/>
      <c r="S20" s="684"/>
      <c r="T20" s="684"/>
      <c r="U20" s="684"/>
      <c r="V20" s="684"/>
      <c r="W20" s="685"/>
    </row>
    <row r="21" spans="2:24" s="22" customFormat="1" ht="25.5" customHeight="1" x14ac:dyDescent="0.15">
      <c r="B21" s="671" t="s">
        <v>220</v>
      </c>
      <c r="C21" s="667" t="s">
        <v>398</v>
      </c>
      <c r="D21" s="667"/>
      <c r="E21" s="206"/>
      <c r="F21" s="683"/>
      <c r="G21" s="684"/>
      <c r="H21" s="684"/>
      <c r="I21" s="684"/>
      <c r="J21" s="684"/>
      <c r="K21" s="684"/>
      <c r="L21" s="685"/>
      <c r="M21" s="671" t="s">
        <v>220</v>
      </c>
      <c r="N21" s="667" t="s">
        <v>398</v>
      </c>
      <c r="O21" s="667"/>
      <c r="P21" s="206"/>
      <c r="Q21" s="683"/>
      <c r="R21" s="684"/>
      <c r="S21" s="684"/>
      <c r="T21" s="684"/>
      <c r="U21" s="684"/>
      <c r="V21" s="684"/>
      <c r="W21" s="685"/>
    </row>
    <row r="22" spans="2:24" s="22" customFormat="1" ht="25.5" customHeight="1" x14ac:dyDescent="0.15">
      <c r="B22" s="672"/>
      <c r="C22" s="667" t="s">
        <v>219</v>
      </c>
      <c r="D22" s="667"/>
      <c r="E22" s="178"/>
      <c r="F22" s="683"/>
      <c r="G22" s="684"/>
      <c r="H22" s="684"/>
      <c r="I22" s="684"/>
      <c r="J22" s="684"/>
      <c r="K22" s="684"/>
      <c r="L22" s="685"/>
      <c r="M22" s="672"/>
      <c r="N22" s="667" t="s">
        <v>219</v>
      </c>
      <c r="O22" s="667"/>
      <c r="P22" s="178"/>
      <c r="Q22" s="683"/>
      <c r="R22" s="684"/>
      <c r="S22" s="684"/>
      <c r="T22" s="684"/>
      <c r="U22" s="684"/>
      <c r="V22" s="684"/>
      <c r="W22" s="685"/>
    </row>
    <row r="23" spans="2:24" s="22" customFormat="1" ht="25.5" customHeight="1" x14ac:dyDescent="0.15">
      <c r="B23" s="673"/>
      <c r="C23" s="667" t="s">
        <v>221</v>
      </c>
      <c r="D23" s="667"/>
      <c r="E23" s="178"/>
      <c r="F23" s="686"/>
      <c r="G23" s="687"/>
      <c r="H23" s="687"/>
      <c r="I23" s="687"/>
      <c r="J23" s="687"/>
      <c r="K23" s="687"/>
      <c r="L23" s="688"/>
      <c r="M23" s="673"/>
      <c r="N23" s="667" t="s">
        <v>221</v>
      </c>
      <c r="O23" s="667"/>
      <c r="P23" s="178"/>
      <c r="Q23" s="686"/>
      <c r="R23" s="687"/>
      <c r="S23" s="687"/>
      <c r="T23" s="687"/>
      <c r="U23" s="687"/>
      <c r="V23" s="687"/>
      <c r="W23" s="688"/>
    </row>
    <row r="24" spans="2:24" s="22" customFormat="1" ht="25.5" customHeight="1" x14ac:dyDescent="0.15">
      <c r="B24" s="663" t="s">
        <v>399</v>
      </c>
      <c r="C24" s="663"/>
      <c r="D24" s="663"/>
      <c r="E24" s="664"/>
      <c r="F24" s="665"/>
      <c r="G24" s="666"/>
      <c r="H24" s="663" t="s">
        <v>438</v>
      </c>
      <c r="I24" s="663"/>
      <c r="J24" s="664"/>
      <c r="K24" s="665"/>
      <c r="L24" s="666"/>
      <c r="M24" s="663" t="s">
        <v>399</v>
      </c>
      <c r="N24" s="663"/>
      <c r="O24" s="663"/>
      <c r="P24" s="664"/>
      <c r="Q24" s="665"/>
      <c r="R24" s="666"/>
      <c r="S24" s="663" t="s">
        <v>438</v>
      </c>
      <c r="T24" s="663"/>
      <c r="U24" s="689"/>
      <c r="V24" s="690"/>
      <c r="W24" s="690"/>
    </row>
    <row r="25" spans="2:24" s="22" customFormat="1" ht="25.5" customHeight="1" x14ac:dyDescent="0.15">
      <c r="B25" s="350" t="s">
        <v>235</v>
      </c>
      <c r="C25" s="350"/>
      <c r="D25" s="350"/>
      <c r="E25" s="691"/>
      <c r="F25" s="569"/>
      <c r="G25" s="569"/>
      <c r="H25" s="252" t="s">
        <v>4</v>
      </c>
      <c r="I25" s="253"/>
      <c r="J25" s="660"/>
      <c r="K25" s="661"/>
      <c r="L25" s="662"/>
      <c r="M25" s="252" t="s">
        <v>235</v>
      </c>
      <c r="N25" s="253"/>
      <c r="O25" s="259"/>
      <c r="P25" s="288"/>
      <c r="Q25" s="569"/>
      <c r="R25" s="569"/>
      <c r="S25" s="674" t="s">
        <v>4</v>
      </c>
      <c r="T25" s="675"/>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042C888B-28CA-430E-A20D-D7F7D077E44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84CAF-E323-4A17-8F49-78F9F01481DC}">
          <x14:formula1>
            <xm:f>'(参考)リスト'!$F$16:$F$21</xm:f>
          </x14:formula1>
          <xm:sqref>E11:E12 E22:E23 P11:P12 P22:P23</xm:sqref>
        </x14:dataValidation>
        <x14:dataValidation type="list" allowBlank="1" showInputMessage="1" showErrorMessage="1" xr:uid="{40BFEE23-A386-4654-82E6-9C5AD9E8C93F}">
          <x14:formula1>
            <xm:f>'(参考)リスト'!$D$16:$D$18</xm:f>
          </x14:formula1>
          <xm:sqref>E10 E21 P10 P21</xm:sqref>
        </x14:dataValidation>
        <x14:dataValidation type="list" allowBlank="1" showInputMessage="1" showErrorMessage="1" xr:uid="{757F83E2-4E40-42BF-8904-DAF7C71040DF}">
          <x14:formula1>
            <xm:f>'(参考)リスト'!$E$16:$E$27</xm:f>
          </x14:formula1>
          <xm:sqref>E9 E20 P9 P20</xm:sqref>
        </x14:dataValidation>
        <x14:dataValidation type="list" allowBlank="1" showInputMessage="1" showErrorMessage="1" xr:uid="{61486FE0-92A6-4CBD-AA77-37E31B49D04C}">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C9C84-E550-48A7-AAE5-C962814B0045}">
  <sheetPr codeName="Sheet3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6</v>
      </c>
      <c r="F5" s="680" t="s">
        <v>506</v>
      </c>
      <c r="G5" s="681"/>
      <c r="H5" s="681"/>
      <c r="I5" s="681"/>
      <c r="J5" s="681"/>
      <c r="K5" s="681"/>
      <c r="L5" s="682"/>
      <c r="M5" s="671" t="s">
        <v>32</v>
      </c>
      <c r="N5" s="725" t="s">
        <v>190</v>
      </c>
      <c r="O5" s="726"/>
      <c r="P5" s="208">
        <v>6</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672</v>
      </c>
      <c r="F8" s="683"/>
      <c r="G8" s="684"/>
      <c r="H8" s="684"/>
      <c r="I8" s="684"/>
      <c r="J8" s="684"/>
      <c r="K8" s="684"/>
      <c r="L8" s="685"/>
      <c r="M8" s="672"/>
      <c r="N8" s="725" t="s">
        <v>166</v>
      </c>
      <c r="O8" s="726"/>
      <c r="P8" s="208" t="s">
        <v>684</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688</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673</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259</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726</v>
      </c>
      <c r="K13" s="690"/>
      <c r="L13" s="690"/>
      <c r="M13" s="663" t="s">
        <v>399</v>
      </c>
      <c r="N13" s="663"/>
      <c r="O13" s="663"/>
      <c r="P13" s="664" t="s">
        <v>742</v>
      </c>
      <c r="Q13" s="665"/>
      <c r="R13" s="666"/>
      <c r="S13" s="663" t="s">
        <v>438</v>
      </c>
      <c r="T13" s="663"/>
      <c r="U13" s="689" t="s">
        <v>743</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708</v>
      </c>
      <c r="F15" s="669"/>
      <c r="G15" s="669"/>
      <c r="H15" s="669"/>
      <c r="I15" s="669"/>
      <c r="J15" s="669"/>
      <c r="K15" s="669"/>
      <c r="L15" s="670"/>
      <c r="M15" s="667" t="s">
        <v>400</v>
      </c>
      <c r="N15" s="667"/>
      <c r="O15" s="667"/>
      <c r="P15" s="668" t="s">
        <v>744</v>
      </c>
      <c r="Q15" s="669"/>
      <c r="R15" s="669"/>
      <c r="S15" s="669"/>
      <c r="T15" s="669"/>
      <c r="U15" s="669"/>
      <c r="V15" s="669"/>
      <c r="W15" s="670"/>
    </row>
    <row r="16" spans="2:23" s="22" customFormat="1" ht="25.5" customHeight="1" x14ac:dyDescent="0.15">
      <c r="B16" s="679" t="s">
        <v>32</v>
      </c>
      <c r="C16" s="679" t="s">
        <v>190</v>
      </c>
      <c r="D16" s="679"/>
      <c r="E16" s="208">
        <v>6</v>
      </c>
      <c r="F16" s="680" t="s">
        <v>506</v>
      </c>
      <c r="G16" s="681"/>
      <c r="H16" s="681"/>
      <c r="I16" s="681"/>
      <c r="J16" s="681"/>
      <c r="K16" s="681"/>
      <c r="L16" s="682"/>
      <c r="M16" s="679" t="s">
        <v>32</v>
      </c>
      <c r="N16" s="679" t="s">
        <v>190</v>
      </c>
      <c r="O16" s="679"/>
      <c r="P16" s="208">
        <v>6</v>
      </c>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v>4</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682</v>
      </c>
      <c r="F19" s="683"/>
      <c r="G19" s="684"/>
      <c r="H19" s="684"/>
      <c r="I19" s="684"/>
      <c r="J19" s="684"/>
      <c r="K19" s="684"/>
      <c r="L19" s="685"/>
      <c r="M19" s="679"/>
      <c r="N19" s="679" t="s">
        <v>166</v>
      </c>
      <c r="O19" s="679"/>
      <c r="P19" s="208" t="s">
        <v>620</v>
      </c>
      <c r="Q19" s="683"/>
      <c r="R19" s="684"/>
      <c r="S19" s="684"/>
      <c r="T19" s="684"/>
      <c r="U19" s="684"/>
      <c r="V19" s="684"/>
      <c r="W19" s="685"/>
    </row>
    <row r="20" spans="2:24" s="22" customFormat="1" ht="25.5" customHeight="1" x14ac:dyDescent="0.15">
      <c r="B20" s="667" t="s">
        <v>31</v>
      </c>
      <c r="C20" s="667"/>
      <c r="D20" s="667"/>
      <c r="E20" s="209" t="s">
        <v>673</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673</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259</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745</v>
      </c>
      <c r="F24" s="665"/>
      <c r="G24" s="666"/>
      <c r="H24" s="663" t="s">
        <v>438</v>
      </c>
      <c r="I24" s="663"/>
      <c r="J24" s="664" t="s">
        <v>611</v>
      </c>
      <c r="K24" s="665"/>
      <c r="L24" s="666"/>
      <c r="M24" s="663" t="s">
        <v>399</v>
      </c>
      <c r="N24" s="663"/>
      <c r="O24" s="663"/>
      <c r="P24" s="664" t="s">
        <v>608</v>
      </c>
      <c r="Q24" s="665"/>
      <c r="R24" s="666"/>
      <c r="S24" s="663" t="s">
        <v>438</v>
      </c>
      <c r="T24" s="663"/>
      <c r="U24" s="689" t="s">
        <v>642</v>
      </c>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746</v>
      </c>
      <c r="F26" s="669"/>
      <c r="G26" s="669"/>
      <c r="H26" s="669"/>
      <c r="I26" s="669"/>
      <c r="J26" s="669"/>
      <c r="K26" s="669"/>
      <c r="L26" s="670"/>
      <c r="M26" s="667" t="s">
        <v>400</v>
      </c>
      <c r="N26" s="667"/>
      <c r="O26" s="667"/>
      <c r="P26" s="668" t="s">
        <v>627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F39F9B9F-5B29-45F1-AA0A-3A7023D6304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4193809-6938-464E-B54A-0F47FDAB67B0}">
          <x14:formula1>
            <xm:f>'(参考)リスト'!$F$16:$F$21</xm:f>
          </x14:formula1>
          <xm:sqref>E11:E12 E22:E23 P11:P12 P22:P23</xm:sqref>
        </x14:dataValidation>
        <x14:dataValidation type="list" allowBlank="1" showInputMessage="1" showErrorMessage="1" xr:uid="{DDB68916-6685-481E-999F-5725DC454B8B}">
          <x14:formula1>
            <xm:f>'(参考)リスト'!$D$16:$D$18</xm:f>
          </x14:formula1>
          <xm:sqref>E10 E21 P10 P21</xm:sqref>
        </x14:dataValidation>
        <x14:dataValidation type="list" allowBlank="1" showInputMessage="1" showErrorMessage="1" xr:uid="{A346014C-2AAD-4E5A-9612-FAFF6883FD0D}">
          <x14:formula1>
            <xm:f>'(参考)リスト'!$E$16:$E$27</xm:f>
          </x14:formula1>
          <xm:sqref>E9 E20 P9 P20</xm:sqref>
        </x14:dataValidation>
        <x14:dataValidation type="list" allowBlank="1" showInputMessage="1" showErrorMessage="1" xr:uid="{820F242F-C9CE-40DA-99F0-6F0DC9033B06}">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7C4DA-D80D-4090-9B01-9AD9ACB86BB4}">
  <sheetPr codeName="Sheet3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6</v>
      </c>
      <c r="F5" s="680" t="s">
        <v>506</v>
      </c>
      <c r="G5" s="681"/>
      <c r="H5" s="681"/>
      <c r="I5" s="681"/>
      <c r="J5" s="681"/>
      <c r="K5" s="681"/>
      <c r="L5" s="682"/>
      <c r="M5" s="671" t="s">
        <v>32</v>
      </c>
      <c r="N5" s="725" t="s">
        <v>190</v>
      </c>
      <c r="O5" s="726"/>
      <c r="P5" s="208">
        <v>6</v>
      </c>
      <c r="Q5" s="680" t="s">
        <v>506</v>
      </c>
      <c r="R5" s="681"/>
      <c r="S5" s="681"/>
      <c r="T5" s="681"/>
      <c r="U5" s="681"/>
      <c r="V5" s="681"/>
      <c r="W5" s="682"/>
    </row>
    <row r="6" spans="2:23" s="22" customFormat="1" ht="25.5" customHeight="1" x14ac:dyDescent="0.15">
      <c r="B6" s="673"/>
      <c r="C6" s="725" t="s">
        <v>324</v>
      </c>
      <c r="D6" s="726"/>
      <c r="E6" s="206">
        <v>5</v>
      </c>
      <c r="F6" s="683"/>
      <c r="G6" s="684"/>
      <c r="H6" s="684"/>
      <c r="I6" s="684"/>
      <c r="J6" s="684"/>
      <c r="K6" s="684"/>
      <c r="L6" s="685"/>
      <c r="M6" s="673"/>
      <c r="N6" s="725" t="s">
        <v>324</v>
      </c>
      <c r="O6" s="726"/>
      <c r="P6" s="206">
        <v>6</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690</v>
      </c>
      <c r="F8" s="683"/>
      <c r="G8" s="684"/>
      <c r="H8" s="684"/>
      <c r="I8" s="684"/>
      <c r="J8" s="684"/>
      <c r="K8" s="684"/>
      <c r="L8" s="685"/>
      <c r="M8" s="672"/>
      <c r="N8" s="725" t="s">
        <v>166</v>
      </c>
      <c r="O8" s="726"/>
      <c r="P8" s="208" t="s">
        <v>687</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747</v>
      </c>
      <c r="K13" s="690"/>
      <c r="L13" s="690"/>
      <c r="M13" s="663" t="s">
        <v>399</v>
      </c>
      <c r="N13" s="663"/>
      <c r="O13" s="663"/>
      <c r="P13" s="664" t="s">
        <v>365</v>
      </c>
      <c r="Q13" s="665"/>
      <c r="R13" s="666"/>
      <c r="S13" s="663" t="s">
        <v>438</v>
      </c>
      <c r="T13" s="663"/>
      <c r="U13" s="689" t="s">
        <v>748</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699</v>
      </c>
      <c r="F15" s="669"/>
      <c r="G15" s="669"/>
      <c r="H15" s="669"/>
      <c r="I15" s="669"/>
      <c r="J15" s="669"/>
      <c r="K15" s="669"/>
      <c r="L15" s="670"/>
      <c r="M15" s="667" t="s">
        <v>400</v>
      </c>
      <c r="N15" s="667"/>
      <c r="O15" s="667"/>
      <c r="P15" s="668" t="s">
        <v>699</v>
      </c>
      <c r="Q15" s="669"/>
      <c r="R15" s="669"/>
      <c r="S15" s="669"/>
      <c r="T15" s="669"/>
      <c r="U15" s="669"/>
      <c r="V15" s="669"/>
      <c r="W15" s="670"/>
    </row>
    <row r="16" spans="2:23" s="22" customFormat="1" ht="25.5" customHeight="1" x14ac:dyDescent="0.15">
      <c r="B16" s="679" t="s">
        <v>32</v>
      </c>
      <c r="C16" s="679" t="s">
        <v>190</v>
      </c>
      <c r="D16" s="679"/>
      <c r="E16" s="208">
        <v>6</v>
      </c>
      <c r="F16" s="680" t="s">
        <v>506</v>
      </c>
      <c r="G16" s="681"/>
      <c r="H16" s="681"/>
      <c r="I16" s="681"/>
      <c r="J16" s="681"/>
      <c r="K16" s="681"/>
      <c r="L16" s="682"/>
      <c r="M16" s="679" t="s">
        <v>32</v>
      </c>
      <c r="N16" s="679" t="s">
        <v>190</v>
      </c>
      <c r="O16" s="679"/>
      <c r="P16" s="208">
        <v>6</v>
      </c>
      <c r="Q16" s="680" t="s">
        <v>506</v>
      </c>
      <c r="R16" s="681"/>
      <c r="S16" s="681"/>
      <c r="T16" s="681"/>
      <c r="U16" s="681"/>
      <c r="V16" s="681"/>
      <c r="W16" s="682"/>
    </row>
    <row r="17" spans="2:24" s="22" customFormat="1" ht="25.5" customHeight="1" x14ac:dyDescent="0.15">
      <c r="B17" s="679"/>
      <c r="C17" s="679" t="s">
        <v>324</v>
      </c>
      <c r="D17" s="679"/>
      <c r="E17" s="206">
        <v>7</v>
      </c>
      <c r="F17" s="683"/>
      <c r="G17" s="684"/>
      <c r="H17" s="684"/>
      <c r="I17" s="684"/>
      <c r="J17" s="684"/>
      <c r="K17" s="684"/>
      <c r="L17" s="685"/>
      <c r="M17" s="679"/>
      <c r="N17" s="679" t="s">
        <v>324</v>
      </c>
      <c r="O17" s="679"/>
      <c r="P17" s="206">
        <v>8</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687</v>
      </c>
      <c r="F19" s="683"/>
      <c r="G19" s="684"/>
      <c r="H19" s="684"/>
      <c r="I19" s="684"/>
      <c r="J19" s="684"/>
      <c r="K19" s="684"/>
      <c r="L19" s="685"/>
      <c r="M19" s="679"/>
      <c r="N19" s="679" t="s">
        <v>166</v>
      </c>
      <c r="O19" s="679"/>
      <c r="P19" s="208" t="s">
        <v>606</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480</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480</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t="s">
        <v>607</v>
      </c>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749</v>
      </c>
      <c r="K24" s="665"/>
      <c r="L24" s="666"/>
      <c r="M24" s="663" t="s">
        <v>399</v>
      </c>
      <c r="N24" s="663"/>
      <c r="O24" s="663"/>
      <c r="P24" s="664" t="s">
        <v>643</v>
      </c>
      <c r="Q24" s="665"/>
      <c r="R24" s="666"/>
      <c r="S24" s="663" t="s">
        <v>438</v>
      </c>
      <c r="T24" s="663"/>
      <c r="U24" s="689" t="s">
        <v>610</v>
      </c>
      <c r="V24" s="690"/>
      <c r="W24" s="690"/>
    </row>
    <row r="25" spans="2:24" s="22" customFormat="1" ht="25.5" customHeight="1" x14ac:dyDescent="0.15">
      <c r="B25" s="350" t="s">
        <v>235</v>
      </c>
      <c r="C25" s="350"/>
      <c r="D25" s="350"/>
      <c r="E25" s="691" t="s">
        <v>680</v>
      </c>
      <c r="F25" s="569"/>
      <c r="G25" s="569"/>
      <c r="H25" s="252" t="s">
        <v>4</v>
      </c>
      <c r="I25" s="253"/>
      <c r="J25" s="660" t="s">
        <v>365</v>
      </c>
      <c r="K25" s="661"/>
      <c r="L25" s="662"/>
      <c r="M25" s="252" t="s">
        <v>235</v>
      </c>
      <c r="N25" s="253"/>
      <c r="O25" s="259"/>
      <c r="P25" s="288" t="s">
        <v>626</v>
      </c>
      <c r="Q25" s="569"/>
      <c r="R25" s="569"/>
      <c r="S25" s="674" t="s">
        <v>4</v>
      </c>
      <c r="T25" s="675"/>
      <c r="U25" s="660" t="s">
        <v>608</v>
      </c>
      <c r="V25" s="661"/>
      <c r="W25" s="662"/>
    </row>
    <row r="26" spans="2:24" s="22" customFormat="1" ht="39.75" customHeight="1" x14ac:dyDescent="0.15">
      <c r="B26" s="667" t="s">
        <v>400</v>
      </c>
      <c r="C26" s="667"/>
      <c r="D26" s="667"/>
      <c r="E26" s="668" t="s">
        <v>699</v>
      </c>
      <c r="F26" s="669"/>
      <c r="G26" s="669"/>
      <c r="H26" s="669"/>
      <c r="I26" s="669"/>
      <c r="J26" s="669"/>
      <c r="K26" s="669"/>
      <c r="L26" s="670"/>
      <c r="M26" s="667" t="s">
        <v>400</v>
      </c>
      <c r="N26" s="667"/>
      <c r="O26" s="667"/>
      <c r="P26" s="668" t="s">
        <v>641</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E8F72CD9-7823-42D9-B349-9DAD723D527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F44FFF4-443F-42B5-AC79-F6C91E117476}">
          <x14:formula1>
            <xm:f>'(参考)リスト'!$F$16:$F$21</xm:f>
          </x14:formula1>
          <xm:sqref>E11:E12 E22:E23 P11:P12 P22:P23</xm:sqref>
        </x14:dataValidation>
        <x14:dataValidation type="list" allowBlank="1" showInputMessage="1" showErrorMessage="1" xr:uid="{2CD0E12A-988A-44D4-8848-FEA129EDB851}">
          <x14:formula1>
            <xm:f>'(参考)リスト'!$D$16:$D$18</xm:f>
          </x14:formula1>
          <xm:sqref>E10 E21 P10 P21</xm:sqref>
        </x14:dataValidation>
        <x14:dataValidation type="list" allowBlank="1" showInputMessage="1" showErrorMessage="1" xr:uid="{193161B3-A09D-4205-BF89-65B7E1AC4245}">
          <x14:formula1>
            <xm:f>'(参考)リスト'!$E$16:$E$27</xm:f>
          </x14:formula1>
          <xm:sqref>E9 E20 P9 P20</xm:sqref>
        </x14:dataValidation>
        <x14:dataValidation type="list" allowBlank="1" showInputMessage="1" showErrorMessage="1" xr:uid="{C5488C05-B074-4BCE-8A36-3CF679CF5455}">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3AEE2-3C07-4BE9-B942-67AD40E079D1}">
  <sheetPr codeName="Sheet3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6</v>
      </c>
      <c r="F5" s="680" t="s">
        <v>506</v>
      </c>
      <c r="G5" s="681"/>
      <c r="H5" s="681"/>
      <c r="I5" s="681"/>
      <c r="J5" s="681"/>
      <c r="K5" s="681"/>
      <c r="L5" s="682"/>
      <c r="M5" s="671" t="s">
        <v>32</v>
      </c>
      <c r="N5" s="725" t="s">
        <v>190</v>
      </c>
      <c r="O5" s="726"/>
      <c r="P5" s="208"/>
      <c r="Q5" s="680" t="s">
        <v>506</v>
      </c>
      <c r="R5" s="681"/>
      <c r="S5" s="681"/>
      <c r="T5" s="681"/>
      <c r="U5" s="681"/>
      <c r="V5" s="681"/>
      <c r="W5" s="682"/>
    </row>
    <row r="6" spans="2:23" s="22" customFormat="1" ht="25.5" customHeight="1" x14ac:dyDescent="0.15">
      <c r="B6" s="673"/>
      <c r="C6" s="725" t="s">
        <v>324</v>
      </c>
      <c r="D6" s="726"/>
      <c r="E6" s="206">
        <v>9</v>
      </c>
      <c r="F6" s="683"/>
      <c r="G6" s="684"/>
      <c r="H6" s="684"/>
      <c r="I6" s="684"/>
      <c r="J6" s="684"/>
      <c r="K6" s="684"/>
      <c r="L6" s="685"/>
      <c r="M6" s="673"/>
      <c r="N6" s="725" t="s">
        <v>324</v>
      </c>
      <c r="O6" s="726"/>
      <c r="P6" s="206"/>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c r="Q7" s="683"/>
      <c r="R7" s="684"/>
      <c r="S7" s="684"/>
      <c r="T7" s="684"/>
      <c r="U7" s="684"/>
      <c r="V7" s="684"/>
      <c r="W7" s="685"/>
    </row>
    <row r="8" spans="2:23" s="22" customFormat="1" ht="25.5" customHeight="1" x14ac:dyDescent="0.15">
      <c r="B8" s="672"/>
      <c r="C8" s="725" t="s">
        <v>166</v>
      </c>
      <c r="D8" s="726"/>
      <c r="E8" s="208" t="s">
        <v>684</v>
      </c>
      <c r="F8" s="683"/>
      <c r="G8" s="684"/>
      <c r="H8" s="684"/>
      <c r="I8" s="684"/>
      <c r="J8" s="684"/>
      <c r="K8" s="684"/>
      <c r="L8" s="685"/>
      <c r="M8" s="672"/>
      <c r="N8" s="725" t="s">
        <v>166</v>
      </c>
      <c r="O8" s="726"/>
      <c r="P8" s="208"/>
      <c r="Q8" s="683"/>
      <c r="R8" s="684"/>
      <c r="S8" s="684"/>
      <c r="T8" s="684"/>
      <c r="U8" s="684"/>
      <c r="V8" s="684"/>
      <c r="W8" s="685"/>
    </row>
    <row r="9" spans="2:23" s="22" customFormat="1" ht="25.5" customHeight="1" x14ac:dyDescent="0.15">
      <c r="B9" s="727" t="s">
        <v>31</v>
      </c>
      <c r="C9" s="729"/>
      <c r="D9" s="728"/>
      <c r="E9" s="209" t="s">
        <v>688</v>
      </c>
      <c r="F9" s="683"/>
      <c r="G9" s="684"/>
      <c r="H9" s="684"/>
      <c r="I9" s="684"/>
      <c r="J9" s="684"/>
      <c r="K9" s="684"/>
      <c r="L9" s="685"/>
      <c r="M9" s="727" t="s">
        <v>31</v>
      </c>
      <c r="N9" s="729"/>
      <c r="O9" s="728"/>
      <c r="P9" s="209"/>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c r="Q11" s="683"/>
      <c r="R11" s="684"/>
      <c r="S11" s="684"/>
      <c r="T11" s="684"/>
      <c r="U11" s="684"/>
      <c r="V11" s="684"/>
      <c r="W11" s="685"/>
    </row>
    <row r="12" spans="2:23" s="22" customFormat="1" ht="25.5" customHeight="1" x14ac:dyDescent="0.15">
      <c r="B12" s="673"/>
      <c r="C12" s="667" t="s">
        <v>221</v>
      </c>
      <c r="D12" s="667"/>
      <c r="E12" s="178" t="s">
        <v>258</v>
      </c>
      <c r="F12" s="686"/>
      <c r="G12" s="687"/>
      <c r="H12" s="687"/>
      <c r="I12" s="687"/>
      <c r="J12" s="687"/>
      <c r="K12" s="687"/>
      <c r="L12" s="688"/>
      <c r="M12" s="673"/>
      <c r="N12" s="667" t="s">
        <v>221</v>
      </c>
      <c r="O12" s="667"/>
      <c r="P12" s="178"/>
      <c r="Q12" s="686"/>
      <c r="R12" s="687"/>
      <c r="S12" s="687"/>
      <c r="T12" s="687"/>
      <c r="U12" s="687"/>
      <c r="V12" s="687"/>
      <c r="W12" s="688"/>
    </row>
    <row r="13" spans="2:23" s="22" customFormat="1" ht="25.5" customHeight="1" x14ac:dyDescent="0.15">
      <c r="B13" s="663" t="s">
        <v>399</v>
      </c>
      <c r="C13" s="663"/>
      <c r="D13" s="663"/>
      <c r="E13" s="664" t="s">
        <v>742</v>
      </c>
      <c r="F13" s="665"/>
      <c r="G13" s="666"/>
      <c r="H13" s="663" t="s">
        <v>438</v>
      </c>
      <c r="I13" s="663"/>
      <c r="J13" s="689" t="s">
        <v>696</v>
      </c>
      <c r="K13" s="690"/>
      <c r="L13" s="690"/>
      <c r="M13" s="663" t="s">
        <v>399</v>
      </c>
      <c r="N13" s="663"/>
      <c r="O13" s="663"/>
      <c r="P13" s="664"/>
      <c r="Q13" s="665"/>
      <c r="R13" s="666"/>
      <c r="S13" s="663" t="s">
        <v>438</v>
      </c>
      <c r="T13" s="663"/>
      <c r="U13" s="689"/>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c r="Q14" s="569"/>
      <c r="R14" s="569"/>
      <c r="S14" s="674" t="s">
        <v>4</v>
      </c>
      <c r="T14" s="675"/>
      <c r="U14" s="660"/>
      <c r="V14" s="661"/>
      <c r="W14" s="662"/>
    </row>
    <row r="15" spans="2:23" s="22" customFormat="1" ht="39.75" customHeight="1" x14ac:dyDescent="0.15">
      <c r="B15" s="667" t="s">
        <v>400</v>
      </c>
      <c r="C15" s="667"/>
      <c r="D15" s="667"/>
      <c r="E15" s="668" t="s">
        <v>750</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9" t="s">
        <v>32</v>
      </c>
      <c r="C16" s="679" t="s">
        <v>190</v>
      </c>
      <c r="D16" s="679"/>
      <c r="E16" s="208"/>
      <c r="F16" s="680" t="s">
        <v>506</v>
      </c>
      <c r="G16" s="681"/>
      <c r="H16" s="681"/>
      <c r="I16" s="681"/>
      <c r="J16" s="681"/>
      <c r="K16" s="681"/>
      <c r="L16" s="682"/>
      <c r="M16" s="679" t="s">
        <v>32</v>
      </c>
      <c r="N16" s="679" t="s">
        <v>190</v>
      </c>
      <c r="O16" s="679"/>
      <c r="P16" s="208"/>
      <c r="Q16" s="680" t="s">
        <v>506</v>
      </c>
      <c r="R16" s="681"/>
      <c r="S16" s="681"/>
      <c r="T16" s="681"/>
      <c r="U16" s="681"/>
      <c r="V16" s="681"/>
      <c r="W16" s="682"/>
    </row>
    <row r="17" spans="2:24" s="22" customFormat="1" ht="25.5" customHeight="1" x14ac:dyDescent="0.15">
      <c r="B17" s="679"/>
      <c r="C17" s="679" t="s">
        <v>324</v>
      </c>
      <c r="D17" s="679"/>
      <c r="E17" s="206"/>
      <c r="F17" s="683"/>
      <c r="G17" s="684"/>
      <c r="H17" s="684"/>
      <c r="I17" s="684"/>
      <c r="J17" s="684"/>
      <c r="K17" s="684"/>
      <c r="L17" s="685"/>
      <c r="M17" s="679"/>
      <c r="N17" s="679" t="s">
        <v>324</v>
      </c>
      <c r="O17" s="679"/>
      <c r="P17" s="206"/>
      <c r="Q17" s="683"/>
      <c r="R17" s="684"/>
      <c r="S17" s="684"/>
      <c r="T17" s="684"/>
      <c r="U17" s="684"/>
      <c r="V17" s="684"/>
      <c r="W17" s="685"/>
    </row>
    <row r="18" spans="2:24" s="22" customFormat="1" ht="25.5" customHeight="1" x14ac:dyDescent="0.15">
      <c r="B18" s="679" t="s">
        <v>30</v>
      </c>
      <c r="C18" s="679" t="s">
        <v>167</v>
      </c>
      <c r="D18" s="679"/>
      <c r="E18" s="207"/>
      <c r="F18" s="683"/>
      <c r="G18" s="684"/>
      <c r="H18" s="684"/>
      <c r="I18" s="684"/>
      <c r="J18" s="684"/>
      <c r="K18" s="684"/>
      <c r="L18" s="685"/>
      <c r="M18" s="679" t="s">
        <v>30</v>
      </c>
      <c r="N18" s="679" t="s">
        <v>167</v>
      </c>
      <c r="O18" s="679"/>
      <c r="P18" s="207"/>
      <c r="Q18" s="683"/>
      <c r="R18" s="684"/>
      <c r="S18" s="684"/>
      <c r="T18" s="684"/>
      <c r="U18" s="684"/>
      <c r="V18" s="684"/>
      <c r="W18" s="685"/>
    </row>
    <row r="19" spans="2:24" s="22" customFormat="1" ht="25.5" customHeight="1" x14ac:dyDescent="0.15">
      <c r="B19" s="679"/>
      <c r="C19" s="679" t="s">
        <v>166</v>
      </c>
      <c r="D19" s="679"/>
      <c r="E19" s="208"/>
      <c r="F19" s="683"/>
      <c r="G19" s="684"/>
      <c r="H19" s="684"/>
      <c r="I19" s="684"/>
      <c r="J19" s="684"/>
      <c r="K19" s="684"/>
      <c r="L19" s="685"/>
      <c r="M19" s="679"/>
      <c r="N19" s="679" t="s">
        <v>166</v>
      </c>
      <c r="O19" s="679"/>
      <c r="P19" s="208"/>
      <c r="Q19" s="683"/>
      <c r="R19" s="684"/>
      <c r="S19" s="684"/>
      <c r="T19" s="684"/>
      <c r="U19" s="684"/>
      <c r="V19" s="684"/>
      <c r="W19" s="685"/>
    </row>
    <row r="20" spans="2:24" s="22" customFormat="1" ht="25.5" customHeight="1" x14ac:dyDescent="0.15">
      <c r="B20" s="667" t="s">
        <v>31</v>
      </c>
      <c r="C20" s="667"/>
      <c r="D20" s="667"/>
      <c r="E20" s="209"/>
      <c r="F20" s="683"/>
      <c r="G20" s="684"/>
      <c r="H20" s="684"/>
      <c r="I20" s="684"/>
      <c r="J20" s="684"/>
      <c r="K20" s="684"/>
      <c r="L20" s="685"/>
      <c r="M20" s="667" t="s">
        <v>31</v>
      </c>
      <c r="N20" s="667"/>
      <c r="O20" s="667"/>
      <c r="P20" s="209"/>
      <c r="Q20" s="683"/>
      <c r="R20" s="684"/>
      <c r="S20" s="684"/>
      <c r="T20" s="684"/>
      <c r="U20" s="684"/>
      <c r="V20" s="684"/>
      <c r="W20" s="685"/>
    </row>
    <row r="21" spans="2:24" s="22" customFormat="1" ht="25.5" customHeight="1" x14ac:dyDescent="0.15">
      <c r="B21" s="671" t="s">
        <v>220</v>
      </c>
      <c r="C21" s="667" t="s">
        <v>398</v>
      </c>
      <c r="D21" s="667"/>
      <c r="E21" s="206"/>
      <c r="F21" s="683"/>
      <c r="G21" s="684"/>
      <c r="H21" s="684"/>
      <c r="I21" s="684"/>
      <c r="J21" s="684"/>
      <c r="K21" s="684"/>
      <c r="L21" s="685"/>
      <c r="M21" s="671" t="s">
        <v>220</v>
      </c>
      <c r="N21" s="667" t="s">
        <v>398</v>
      </c>
      <c r="O21" s="667"/>
      <c r="P21" s="206"/>
      <c r="Q21" s="683"/>
      <c r="R21" s="684"/>
      <c r="S21" s="684"/>
      <c r="T21" s="684"/>
      <c r="U21" s="684"/>
      <c r="V21" s="684"/>
      <c r="W21" s="685"/>
    </row>
    <row r="22" spans="2:24" s="22" customFormat="1" ht="25.5" customHeight="1" x14ac:dyDescent="0.15">
      <c r="B22" s="672"/>
      <c r="C22" s="667" t="s">
        <v>219</v>
      </c>
      <c r="D22" s="667"/>
      <c r="E22" s="178"/>
      <c r="F22" s="683"/>
      <c r="G22" s="684"/>
      <c r="H22" s="684"/>
      <c r="I22" s="684"/>
      <c r="J22" s="684"/>
      <c r="K22" s="684"/>
      <c r="L22" s="685"/>
      <c r="M22" s="672"/>
      <c r="N22" s="667" t="s">
        <v>219</v>
      </c>
      <c r="O22" s="667"/>
      <c r="P22" s="178"/>
      <c r="Q22" s="683"/>
      <c r="R22" s="684"/>
      <c r="S22" s="684"/>
      <c r="T22" s="684"/>
      <c r="U22" s="684"/>
      <c r="V22" s="684"/>
      <c r="W22" s="685"/>
    </row>
    <row r="23" spans="2:24" s="22" customFormat="1" ht="25.5" customHeight="1" x14ac:dyDescent="0.15">
      <c r="B23" s="673"/>
      <c r="C23" s="667" t="s">
        <v>221</v>
      </c>
      <c r="D23" s="667"/>
      <c r="E23" s="178"/>
      <c r="F23" s="686"/>
      <c r="G23" s="687"/>
      <c r="H23" s="687"/>
      <c r="I23" s="687"/>
      <c r="J23" s="687"/>
      <c r="K23" s="687"/>
      <c r="L23" s="688"/>
      <c r="M23" s="673"/>
      <c r="N23" s="667" t="s">
        <v>221</v>
      </c>
      <c r="O23" s="667"/>
      <c r="P23" s="178"/>
      <c r="Q23" s="686"/>
      <c r="R23" s="687"/>
      <c r="S23" s="687"/>
      <c r="T23" s="687"/>
      <c r="U23" s="687"/>
      <c r="V23" s="687"/>
      <c r="W23" s="688"/>
    </row>
    <row r="24" spans="2:24" s="22" customFormat="1" ht="25.5" customHeight="1" x14ac:dyDescent="0.15">
      <c r="B24" s="663" t="s">
        <v>399</v>
      </c>
      <c r="C24" s="663"/>
      <c r="D24" s="663"/>
      <c r="E24" s="664"/>
      <c r="F24" s="665"/>
      <c r="G24" s="666"/>
      <c r="H24" s="663" t="s">
        <v>438</v>
      </c>
      <c r="I24" s="663"/>
      <c r="J24" s="689"/>
      <c r="K24" s="690"/>
      <c r="L24" s="690"/>
      <c r="M24" s="663" t="s">
        <v>399</v>
      </c>
      <c r="N24" s="663"/>
      <c r="O24" s="663"/>
      <c r="P24" s="664"/>
      <c r="Q24" s="665"/>
      <c r="R24" s="666"/>
      <c r="S24" s="663" t="s">
        <v>438</v>
      </c>
      <c r="T24" s="663"/>
      <c r="U24" s="689"/>
      <c r="V24" s="690"/>
      <c r="W24" s="690"/>
    </row>
    <row r="25" spans="2:24" s="22" customFormat="1" ht="25.5" customHeight="1" x14ac:dyDescent="0.15">
      <c r="B25" s="350" t="s">
        <v>235</v>
      </c>
      <c r="C25" s="350"/>
      <c r="D25" s="350"/>
      <c r="E25" s="288"/>
      <c r="F25" s="569"/>
      <c r="G25" s="569"/>
      <c r="H25" s="674" t="s">
        <v>4</v>
      </c>
      <c r="I25" s="675"/>
      <c r="J25" s="660"/>
      <c r="K25" s="661"/>
      <c r="L25" s="662"/>
      <c r="M25" s="252" t="s">
        <v>235</v>
      </c>
      <c r="N25" s="253"/>
      <c r="O25" s="259"/>
      <c r="P25" s="288"/>
      <c r="Q25" s="569"/>
      <c r="R25" s="569"/>
      <c r="S25" s="674" t="s">
        <v>4</v>
      </c>
      <c r="T25" s="675"/>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P8 P19 E19" xr:uid="{B5A3BF24-C6B6-482B-B9C8-37A35A9AA6F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5A8976-8F1D-4A23-9BC5-2114FE9E8871}">
          <x14:formula1>
            <xm:f>'(参考)リスト'!$F$16:$F$21</xm:f>
          </x14:formula1>
          <xm:sqref>E11:E12 P11:P12 P22:P23 E22:E23</xm:sqref>
        </x14:dataValidation>
        <x14:dataValidation type="list" allowBlank="1" showInputMessage="1" showErrorMessage="1" xr:uid="{745E95FC-907C-43F4-B157-2F6F48B268C8}">
          <x14:formula1>
            <xm:f>'(参考)リスト'!$D$16:$D$18</xm:f>
          </x14:formula1>
          <xm:sqref>E10 P10 P21 E21</xm:sqref>
        </x14:dataValidation>
        <x14:dataValidation type="list" allowBlank="1" showInputMessage="1" showErrorMessage="1" xr:uid="{948D683A-ECA3-4C84-BAF4-AC189BDE660F}">
          <x14:formula1>
            <xm:f>'(参考)リスト'!$E$16:$E$27</xm:f>
          </x14:formula1>
          <xm:sqref>E9 P9 P20 E20</xm:sqref>
        </x14:dataValidation>
        <x14:dataValidation type="list" allowBlank="1" showInputMessage="1" showErrorMessage="1" xr:uid="{9AE9B2C5-E6DC-4149-A044-7198549F8404}">
          <x14:formula1>
            <xm:f>'(参考)リスト'!$B$16:$B$21</xm:f>
          </x14:formula1>
          <xm:sqref>E7 P7 P18 E18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8945C-AB11-472F-8404-688C366911A0}">
  <sheetPr codeName="Sheet3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7</v>
      </c>
      <c r="F5" s="680" t="s">
        <v>506</v>
      </c>
      <c r="G5" s="681"/>
      <c r="H5" s="681"/>
      <c r="I5" s="681"/>
      <c r="J5" s="681"/>
      <c r="K5" s="681"/>
      <c r="L5" s="682"/>
      <c r="M5" s="671" t="s">
        <v>32</v>
      </c>
      <c r="N5" s="725" t="s">
        <v>190</v>
      </c>
      <c r="O5" s="726"/>
      <c r="P5" s="208">
        <v>7</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684</v>
      </c>
      <c r="F8" s="683"/>
      <c r="G8" s="684"/>
      <c r="H8" s="684"/>
      <c r="I8" s="684"/>
      <c r="J8" s="684"/>
      <c r="K8" s="684"/>
      <c r="L8" s="685"/>
      <c r="M8" s="672"/>
      <c r="N8" s="725" t="s">
        <v>166</v>
      </c>
      <c r="O8" s="726"/>
      <c r="P8" s="208" t="s">
        <v>685</v>
      </c>
      <c r="Q8" s="683"/>
      <c r="R8" s="684"/>
      <c r="S8" s="684"/>
      <c r="T8" s="684"/>
      <c r="U8" s="684"/>
      <c r="V8" s="684"/>
      <c r="W8" s="685"/>
    </row>
    <row r="9" spans="2:23" s="22" customFormat="1" ht="25.5" customHeight="1" x14ac:dyDescent="0.15">
      <c r="B9" s="727" t="s">
        <v>31</v>
      </c>
      <c r="C9" s="729"/>
      <c r="D9" s="728"/>
      <c r="E9" s="209" t="s">
        <v>673</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t="s">
        <v>259</v>
      </c>
      <c r="Q12" s="686"/>
      <c r="R12" s="687"/>
      <c r="S12" s="687"/>
      <c r="T12" s="687"/>
      <c r="U12" s="687"/>
      <c r="V12" s="687"/>
      <c r="W12" s="688"/>
    </row>
    <row r="13" spans="2:23" s="22" customFormat="1" ht="25.5" customHeight="1" x14ac:dyDescent="0.15">
      <c r="B13" s="663" t="s">
        <v>399</v>
      </c>
      <c r="C13" s="663"/>
      <c r="D13" s="663"/>
      <c r="E13" s="664" t="s">
        <v>751</v>
      </c>
      <c r="F13" s="665"/>
      <c r="G13" s="666"/>
      <c r="H13" s="663" t="s">
        <v>438</v>
      </c>
      <c r="I13" s="663"/>
      <c r="J13" s="689" t="s">
        <v>611</v>
      </c>
      <c r="K13" s="690"/>
      <c r="L13" s="690"/>
      <c r="M13" s="663" t="s">
        <v>399</v>
      </c>
      <c r="N13" s="663"/>
      <c r="O13" s="663"/>
      <c r="P13" s="664" t="s">
        <v>753</v>
      </c>
      <c r="Q13" s="665"/>
      <c r="R13" s="666"/>
      <c r="S13" s="663" t="s">
        <v>438</v>
      </c>
      <c r="T13" s="663"/>
      <c r="U13" s="689" t="s">
        <v>754</v>
      </c>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752</v>
      </c>
      <c r="F15" s="669"/>
      <c r="G15" s="669"/>
      <c r="H15" s="669"/>
      <c r="I15" s="669"/>
      <c r="J15" s="669"/>
      <c r="K15" s="669"/>
      <c r="L15" s="670"/>
      <c r="M15" s="667" t="s">
        <v>400</v>
      </c>
      <c r="N15" s="667"/>
      <c r="O15" s="667"/>
      <c r="P15" s="668" t="s">
        <v>755</v>
      </c>
      <c r="Q15" s="669"/>
      <c r="R15" s="669"/>
      <c r="S15" s="669"/>
      <c r="T15" s="669"/>
      <c r="U15" s="669"/>
      <c r="V15" s="669"/>
      <c r="W15" s="670"/>
    </row>
    <row r="16" spans="2:23" s="22" customFormat="1" ht="25.5" customHeight="1" x14ac:dyDescent="0.15">
      <c r="B16" s="679" t="s">
        <v>32</v>
      </c>
      <c r="C16" s="679" t="s">
        <v>190</v>
      </c>
      <c r="D16" s="679"/>
      <c r="E16" s="208">
        <v>7</v>
      </c>
      <c r="F16" s="680" t="s">
        <v>506</v>
      </c>
      <c r="G16" s="681"/>
      <c r="H16" s="681"/>
      <c r="I16" s="681"/>
      <c r="J16" s="681"/>
      <c r="K16" s="681"/>
      <c r="L16" s="682"/>
      <c r="M16" s="679" t="s">
        <v>32</v>
      </c>
      <c r="N16" s="679" t="s">
        <v>190</v>
      </c>
      <c r="O16" s="679"/>
      <c r="P16" s="208">
        <v>7</v>
      </c>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v>4</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683</v>
      </c>
      <c r="F19" s="683"/>
      <c r="G19" s="684"/>
      <c r="H19" s="684"/>
      <c r="I19" s="684"/>
      <c r="J19" s="684"/>
      <c r="K19" s="684"/>
      <c r="L19" s="685"/>
      <c r="M19" s="679"/>
      <c r="N19" s="679" t="s">
        <v>166</v>
      </c>
      <c r="O19" s="679"/>
      <c r="P19" s="208" t="s">
        <v>606</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t="s">
        <v>607</v>
      </c>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756</v>
      </c>
      <c r="K24" s="665"/>
      <c r="L24" s="666"/>
      <c r="M24" s="663" t="s">
        <v>399</v>
      </c>
      <c r="N24" s="663"/>
      <c r="O24" s="663"/>
      <c r="P24" s="664" t="s">
        <v>646</v>
      </c>
      <c r="Q24" s="665"/>
      <c r="R24" s="666"/>
      <c r="S24" s="663" t="s">
        <v>438</v>
      </c>
      <c r="T24" s="663"/>
      <c r="U24" s="689" t="s">
        <v>647</v>
      </c>
      <c r="V24" s="690"/>
      <c r="W24" s="690"/>
    </row>
    <row r="25" spans="2:24" s="22" customFormat="1" ht="25.5" customHeight="1" x14ac:dyDescent="0.15">
      <c r="B25" s="350" t="s">
        <v>235</v>
      </c>
      <c r="C25" s="350"/>
      <c r="D25" s="350"/>
      <c r="E25" s="691" t="s">
        <v>689</v>
      </c>
      <c r="F25" s="569"/>
      <c r="G25" s="569"/>
      <c r="H25" s="252" t="s">
        <v>4</v>
      </c>
      <c r="I25" s="253"/>
      <c r="J25" s="660" t="s">
        <v>365</v>
      </c>
      <c r="K25" s="661"/>
      <c r="L25" s="662"/>
      <c r="M25" s="252" t="s">
        <v>235</v>
      </c>
      <c r="N25" s="253"/>
      <c r="O25" s="259"/>
      <c r="P25" s="288" t="s">
        <v>626</v>
      </c>
      <c r="Q25" s="569"/>
      <c r="R25" s="569"/>
      <c r="S25" s="674" t="s">
        <v>4</v>
      </c>
      <c r="T25" s="675"/>
      <c r="U25" s="660" t="s">
        <v>608</v>
      </c>
      <c r="V25" s="661"/>
      <c r="W25" s="662"/>
    </row>
    <row r="26" spans="2:24" s="22" customFormat="1" ht="39.75" customHeight="1" x14ac:dyDescent="0.15">
      <c r="B26" s="667" t="s">
        <v>400</v>
      </c>
      <c r="C26" s="667"/>
      <c r="D26" s="667"/>
      <c r="E26" s="668" t="s">
        <v>699</v>
      </c>
      <c r="F26" s="669"/>
      <c r="G26" s="669"/>
      <c r="H26" s="669"/>
      <c r="I26" s="669"/>
      <c r="J26" s="669"/>
      <c r="K26" s="669"/>
      <c r="L26" s="670"/>
      <c r="M26" s="667" t="s">
        <v>400</v>
      </c>
      <c r="N26" s="667"/>
      <c r="O26" s="667"/>
      <c r="P26" s="668" t="s">
        <v>648</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4617530B-457B-43EB-8112-8D4E2467F1A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5BFBB14-CA64-47E1-8FAE-8F3FB396A536}">
          <x14:formula1>
            <xm:f>'(参考)リスト'!$F$16:$F$21</xm:f>
          </x14:formula1>
          <xm:sqref>E11:E12 E22:E23 P11:P12 P22:P23</xm:sqref>
        </x14:dataValidation>
        <x14:dataValidation type="list" allowBlank="1" showInputMessage="1" showErrorMessage="1" xr:uid="{851E6F5D-7A39-408F-B12B-6EBE785C72C9}">
          <x14:formula1>
            <xm:f>'(参考)リスト'!$D$16:$D$18</xm:f>
          </x14:formula1>
          <xm:sqref>E10 E21 P10 P21</xm:sqref>
        </x14:dataValidation>
        <x14:dataValidation type="list" allowBlank="1" showInputMessage="1" showErrorMessage="1" xr:uid="{069F4B04-5A2E-40FA-9E92-8DF717270C0B}">
          <x14:formula1>
            <xm:f>'(参考)リスト'!$E$16:$E$27</xm:f>
          </x14:formula1>
          <xm:sqref>E9 E20 P9 P20</xm:sqref>
        </x14:dataValidation>
        <x14:dataValidation type="list" allowBlank="1" showInputMessage="1" showErrorMessage="1" xr:uid="{7E3BC401-97B6-44B7-9A93-DEF61BE56D20}">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3DDE6-BAE8-475E-8D2C-3BDB93FF2797}">
  <sheetPr codeName="Sheet3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7</v>
      </c>
      <c r="F5" s="680" t="s">
        <v>506</v>
      </c>
      <c r="G5" s="681"/>
      <c r="H5" s="681"/>
      <c r="I5" s="681"/>
      <c r="J5" s="681"/>
      <c r="K5" s="681"/>
      <c r="L5" s="682"/>
      <c r="M5" s="671" t="s">
        <v>32</v>
      </c>
      <c r="N5" s="725" t="s">
        <v>190</v>
      </c>
      <c r="O5" s="726"/>
      <c r="P5" s="208">
        <v>7</v>
      </c>
      <c r="Q5" s="680" t="s">
        <v>506</v>
      </c>
      <c r="R5" s="681"/>
      <c r="S5" s="681"/>
      <c r="T5" s="681"/>
      <c r="U5" s="681"/>
      <c r="V5" s="681"/>
      <c r="W5" s="682"/>
    </row>
    <row r="6" spans="2:23" s="22" customFormat="1" ht="25.5" customHeight="1" x14ac:dyDescent="0.15">
      <c r="B6" s="673"/>
      <c r="C6" s="725" t="s">
        <v>324</v>
      </c>
      <c r="D6" s="726"/>
      <c r="E6" s="206">
        <v>5</v>
      </c>
      <c r="F6" s="683"/>
      <c r="G6" s="684"/>
      <c r="H6" s="684"/>
      <c r="I6" s="684"/>
      <c r="J6" s="684"/>
      <c r="K6" s="684"/>
      <c r="L6" s="685"/>
      <c r="M6" s="673"/>
      <c r="N6" s="725" t="s">
        <v>324</v>
      </c>
      <c r="O6" s="726"/>
      <c r="P6" s="206">
        <v>6</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672</v>
      </c>
      <c r="F8" s="683"/>
      <c r="G8" s="684"/>
      <c r="H8" s="684"/>
      <c r="I8" s="684"/>
      <c r="J8" s="684"/>
      <c r="K8" s="684"/>
      <c r="L8" s="685"/>
      <c r="M8" s="672"/>
      <c r="N8" s="725" t="s">
        <v>166</v>
      </c>
      <c r="O8" s="726"/>
      <c r="P8" s="208" t="s">
        <v>683</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258</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757</v>
      </c>
      <c r="K13" s="690"/>
      <c r="L13" s="690"/>
      <c r="M13" s="663" t="s">
        <v>399</v>
      </c>
      <c r="N13" s="663"/>
      <c r="O13" s="663"/>
      <c r="P13" s="664" t="s">
        <v>758</v>
      </c>
      <c r="Q13" s="665"/>
      <c r="R13" s="666"/>
      <c r="S13" s="663" t="s">
        <v>438</v>
      </c>
      <c r="T13" s="663"/>
      <c r="U13" s="689" t="s">
        <v>759</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708</v>
      </c>
      <c r="F15" s="669"/>
      <c r="G15" s="669"/>
      <c r="H15" s="669"/>
      <c r="I15" s="669"/>
      <c r="J15" s="669"/>
      <c r="K15" s="669"/>
      <c r="L15" s="670"/>
      <c r="M15" s="667" t="s">
        <v>400</v>
      </c>
      <c r="N15" s="667"/>
      <c r="O15" s="667"/>
      <c r="P15" s="668" t="s">
        <v>760</v>
      </c>
      <c r="Q15" s="669"/>
      <c r="R15" s="669"/>
      <c r="S15" s="669"/>
      <c r="T15" s="669"/>
      <c r="U15" s="669"/>
      <c r="V15" s="669"/>
      <c r="W15" s="670"/>
    </row>
    <row r="16" spans="2:23" s="22" customFormat="1" ht="25.5" customHeight="1" x14ac:dyDescent="0.15">
      <c r="B16" s="679" t="s">
        <v>32</v>
      </c>
      <c r="C16" s="679" t="s">
        <v>190</v>
      </c>
      <c r="D16" s="679"/>
      <c r="E16" s="208">
        <v>7</v>
      </c>
      <c r="F16" s="680" t="s">
        <v>506</v>
      </c>
      <c r="G16" s="681"/>
      <c r="H16" s="681"/>
      <c r="I16" s="681"/>
      <c r="J16" s="681"/>
      <c r="K16" s="681"/>
      <c r="L16" s="682"/>
      <c r="M16" s="679" t="s">
        <v>32</v>
      </c>
      <c r="N16" s="679" t="s">
        <v>190</v>
      </c>
      <c r="O16" s="679"/>
      <c r="P16" s="208">
        <v>7</v>
      </c>
      <c r="Q16" s="680" t="s">
        <v>506</v>
      </c>
      <c r="R16" s="681"/>
      <c r="S16" s="681"/>
      <c r="T16" s="681"/>
      <c r="U16" s="681"/>
      <c r="V16" s="681"/>
      <c r="W16" s="682"/>
    </row>
    <row r="17" spans="2:24" s="22" customFormat="1" ht="25.5" customHeight="1" x14ac:dyDescent="0.15">
      <c r="B17" s="679"/>
      <c r="C17" s="679" t="s">
        <v>324</v>
      </c>
      <c r="D17" s="679"/>
      <c r="E17" s="206">
        <v>7</v>
      </c>
      <c r="F17" s="683"/>
      <c r="G17" s="684"/>
      <c r="H17" s="684"/>
      <c r="I17" s="684"/>
      <c r="J17" s="684"/>
      <c r="K17" s="684"/>
      <c r="L17" s="685"/>
      <c r="M17" s="679"/>
      <c r="N17" s="679" t="s">
        <v>324</v>
      </c>
      <c r="O17" s="679"/>
      <c r="P17" s="206">
        <v>8</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686</v>
      </c>
      <c r="F19" s="683"/>
      <c r="G19" s="684"/>
      <c r="H19" s="684"/>
      <c r="I19" s="684"/>
      <c r="J19" s="684"/>
      <c r="K19" s="684"/>
      <c r="L19" s="685"/>
      <c r="M19" s="679"/>
      <c r="N19" s="679" t="s">
        <v>166</v>
      </c>
      <c r="O19" s="679"/>
      <c r="P19" s="208" t="s">
        <v>616</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761</v>
      </c>
      <c r="K24" s="665"/>
      <c r="L24" s="666"/>
      <c r="M24" s="663" t="s">
        <v>399</v>
      </c>
      <c r="N24" s="663"/>
      <c r="O24" s="663"/>
      <c r="P24" s="664" t="s">
        <v>608</v>
      </c>
      <c r="Q24" s="665"/>
      <c r="R24" s="666"/>
      <c r="S24" s="663" t="s">
        <v>438</v>
      </c>
      <c r="T24" s="663"/>
      <c r="U24" s="689" t="s">
        <v>649</v>
      </c>
      <c r="V24" s="690"/>
      <c r="W24" s="690"/>
    </row>
    <row r="25" spans="2:24" s="22" customFormat="1" ht="25.5" customHeight="1" x14ac:dyDescent="0.15">
      <c r="B25" s="350" t="s">
        <v>235</v>
      </c>
      <c r="C25" s="350"/>
      <c r="D25" s="350"/>
      <c r="E25" s="691" t="s">
        <v>680</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708</v>
      </c>
      <c r="F26" s="669"/>
      <c r="G26" s="669"/>
      <c r="H26" s="669"/>
      <c r="I26" s="669"/>
      <c r="J26" s="669"/>
      <c r="K26" s="669"/>
      <c r="L26" s="670"/>
      <c r="M26" s="667" t="s">
        <v>400</v>
      </c>
      <c r="N26" s="667"/>
      <c r="O26" s="667"/>
      <c r="P26" s="668" t="s">
        <v>627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D3EE7303-A49E-413C-97E7-356D258BD4E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75DEE5B-932C-48F6-BBC5-C3C3E3A314CC}">
          <x14:formula1>
            <xm:f>'(参考)リスト'!$F$16:$F$21</xm:f>
          </x14:formula1>
          <xm:sqref>E11:E12 E22:E23 P11:P12 P22:P23</xm:sqref>
        </x14:dataValidation>
        <x14:dataValidation type="list" allowBlank="1" showInputMessage="1" showErrorMessage="1" xr:uid="{2BD905EB-98C9-41C5-B362-43B599A7FE13}">
          <x14:formula1>
            <xm:f>'(参考)リスト'!$D$16:$D$18</xm:f>
          </x14:formula1>
          <xm:sqref>E10 E21 P10 P21</xm:sqref>
        </x14:dataValidation>
        <x14:dataValidation type="list" allowBlank="1" showInputMessage="1" showErrorMessage="1" xr:uid="{8620CAB3-5273-47CE-BF9A-611375CDA538}">
          <x14:formula1>
            <xm:f>'(参考)リスト'!$E$16:$E$27</xm:f>
          </x14:formula1>
          <xm:sqref>E9 E20 P9 P20</xm:sqref>
        </x14:dataValidation>
        <x14:dataValidation type="list" allowBlank="1" showInputMessage="1" showErrorMessage="1" xr:uid="{2A641A13-02CD-42C9-8BF3-FAF4E9254623}">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4E742-850F-473E-9021-65B26C4D8ED8}">
  <sheetPr codeName="Sheet3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7</v>
      </c>
      <c r="F5" s="680" t="s">
        <v>506</v>
      </c>
      <c r="G5" s="681"/>
      <c r="H5" s="681"/>
      <c r="I5" s="681"/>
      <c r="J5" s="681"/>
      <c r="K5" s="681"/>
      <c r="L5" s="682"/>
      <c r="M5" s="671" t="s">
        <v>32</v>
      </c>
      <c r="N5" s="725" t="s">
        <v>190</v>
      </c>
      <c r="O5" s="726"/>
      <c r="P5" s="208">
        <v>7</v>
      </c>
      <c r="Q5" s="680" t="s">
        <v>506</v>
      </c>
      <c r="R5" s="681"/>
      <c r="S5" s="681"/>
      <c r="T5" s="681"/>
      <c r="U5" s="681"/>
      <c r="V5" s="681"/>
      <c r="W5" s="682"/>
    </row>
    <row r="6" spans="2:23" s="22" customFormat="1" ht="25.5" customHeight="1" x14ac:dyDescent="0.15">
      <c r="B6" s="673"/>
      <c r="C6" s="725" t="s">
        <v>324</v>
      </c>
      <c r="D6" s="726"/>
      <c r="E6" s="206">
        <v>9</v>
      </c>
      <c r="F6" s="683"/>
      <c r="G6" s="684"/>
      <c r="H6" s="684"/>
      <c r="I6" s="684"/>
      <c r="J6" s="684"/>
      <c r="K6" s="684"/>
      <c r="L6" s="685"/>
      <c r="M6" s="673"/>
      <c r="N6" s="725" t="s">
        <v>324</v>
      </c>
      <c r="O6" s="726"/>
      <c r="P6" s="206">
        <v>10</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672</v>
      </c>
      <c r="F8" s="683"/>
      <c r="G8" s="684"/>
      <c r="H8" s="684"/>
      <c r="I8" s="684"/>
      <c r="J8" s="684"/>
      <c r="K8" s="684"/>
      <c r="L8" s="685"/>
      <c r="M8" s="672"/>
      <c r="N8" s="725" t="s">
        <v>166</v>
      </c>
      <c r="O8" s="726"/>
      <c r="P8" s="208" t="s">
        <v>687</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762</v>
      </c>
      <c r="K13" s="690"/>
      <c r="L13" s="690"/>
      <c r="M13" s="663" t="s">
        <v>399</v>
      </c>
      <c r="N13" s="663"/>
      <c r="O13" s="663"/>
      <c r="P13" s="664" t="s">
        <v>365</v>
      </c>
      <c r="Q13" s="665"/>
      <c r="R13" s="666"/>
      <c r="S13" s="663" t="s">
        <v>438</v>
      </c>
      <c r="T13" s="663"/>
      <c r="U13" s="689" t="s">
        <v>763</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699</v>
      </c>
      <c r="F15" s="669"/>
      <c r="G15" s="669"/>
      <c r="H15" s="669"/>
      <c r="I15" s="669"/>
      <c r="J15" s="669"/>
      <c r="K15" s="669"/>
      <c r="L15" s="670"/>
      <c r="M15" s="667" t="s">
        <v>400</v>
      </c>
      <c r="N15" s="667"/>
      <c r="O15" s="667"/>
      <c r="P15" s="668" t="s">
        <v>699</v>
      </c>
      <c r="Q15" s="669"/>
      <c r="R15" s="669"/>
      <c r="S15" s="669"/>
      <c r="T15" s="669"/>
      <c r="U15" s="669"/>
      <c r="V15" s="669"/>
      <c r="W15" s="670"/>
    </row>
    <row r="16" spans="2:23" s="22" customFormat="1" ht="25.5" customHeight="1" x14ac:dyDescent="0.15">
      <c r="B16" s="679" t="s">
        <v>32</v>
      </c>
      <c r="C16" s="679" t="s">
        <v>190</v>
      </c>
      <c r="D16" s="679"/>
      <c r="E16" s="208">
        <v>7</v>
      </c>
      <c r="F16" s="680" t="s">
        <v>506</v>
      </c>
      <c r="G16" s="681"/>
      <c r="H16" s="681"/>
      <c r="I16" s="681"/>
      <c r="J16" s="681"/>
      <c r="K16" s="681"/>
      <c r="L16" s="682"/>
      <c r="M16" s="679" t="s">
        <v>32</v>
      </c>
      <c r="N16" s="679" t="s">
        <v>190</v>
      </c>
      <c r="O16" s="679"/>
      <c r="P16" s="208">
        <v>7</v>
      </c>
      <c r="Q16" s="680" t="s">
        <v>506</v>
      </c>
      <c r="R16" s="681"/>
      <c r="S16" s="681"/>
      <c r="T16" s="681"/>
      <c r="U16" s="681"/>
      <c r="V16" s="681"/>
      <c r="W16" s="682"/>
    </row>
    <row r="17" spans="2:24" s="22" customFormat="1" ht="25.5" customHeight="1" x14ac:dyDescent="0.15">
      <c r="B17" s="679"/>
      <c r="C17" s="679" t="s">
        <v>324</v>
      </c>
      <c r="D17" s="679"/>
      <c r="E17" s="206">
        <v>11</v>
      </c>
      <c r="F17" s="683"/>
      <c r="G17" s="684"/>
      <c r="H17" s="684"/>
      <c r="I17" s="684"/>
      <c r="J17" s="684"/>
      <c r="K17" s="684"/>
      <c r="L17" s="685"/>
      <c r="M17" s="679"/>
      <c r="N17" s="679" t="s">
        <v>324</v>
      </c>
      <c r="O17" s="679"/>
      <c r="P17" s="206">
        <v>12</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691</v>
      </c>
      <c r="F19" s="683"/>
      <c r="G19" s="684"/>
      <c r="H19" s="684"/>
      <c r="I19" s="684"/>
      <c r="J19" s="684"/>
      <c r="K19" s="684"/>
      <c r="L19" s="685"/>
      <c r="M19" s="679"/>
      <c r="N19" s="679" t="s">
        <v>166</v>
      </c>
      <c r="O19" s="679"/>
      <c r="P19" s="208" t="s">
        <v>612</v>
      </c>
      <c r="Q19" s="683"/>
      <c r="R19" s="684"/>
      <c r="S19" s="684"/>
      <c r="T19" s="684"/>
      <c r="U19" s="684"/>
      <c r="V19" s="684"/>
      <c r="W19" s="685"/>
    </row>
    <row r="20" spans="2:24" s="22" customFormat="1" ht="25.5" customHeight="1" x14ac:dyDescent="0.15">
      <c r="B20" s="667" t="s">
        <v>31</v>
      </c>
      <c r="C20" s="667"/>
      <c r="D20" s="667"/>
      <c r="E20" s="209" t="s">
        <v>673</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673</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259</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695</v>
      </c>
      <c r="F24" s="665"/>
      <c r="G24" s="666"/>
      <c r="H24" s="663" t="s">
        <v>438</v>
      </c>
      <c r="I24" s="663"/>
      <c r="J24" s="664" t="s">
        <v>611</v>
      </c>
      <c r="K24" s="665"/>
      <c r="L24" s="666"/>
      <c r="M24" s="663" t="s">
        <v>399</v>
      </c>
      <c r="N24" s="663"/>
      <c r="O24" s="663"/>
      <c r="P24" s="664" t="s">
        <v>608</v>
      </c>
      <c r="Q24" s="665"/>
      <c r="R24" s="666"/>
      <c r="S24" s="663" t="s">
        <v>438</v>
      </c>
      <c r="T24" s="663"/>
      <c r="U24" s="689" t="s">
        <v>650</v>
      </c>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746</v>
      </c>
      <c r="F26" s="669"/>
      <c r="G26" s="669"/>
      <c r="H26" s="669"/>
      <c r="I26" s="669"/>
      <c r="J26" s="669"/>
      <c r="K26" s="669"/>
      <c r="L26" s="670"/>
      <c r="M26" s="667" t="s">
        <v>400</v>
      </c>
      <c r="N26" s="667"/>
      <c r="O26" s="667"/>
      <c r="P26" s="668" t="s">
        <v>627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C2F2EFBE-ADE0-40FF-9344-CF904372FA3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42B2B1-9B69-4A7E-A542-11EC043745E9}">
          <x14:formula1>
            <xm:f>'(参考)リスト'!$F$16:$F$21</xm:f>
          </x14:formula1>
          <xm:sqref>E11:E12 E22:E23 P11:P12 P22:P23</xm:sqref>
        </x14:dataValidation>
        <x14:dataValidation type="list" allowBlank="1" showInputMessage="1" showErrorMessage="1" xr:uid="{5B7618AA-084D-4253-9CFF-DD60C3BF3789}">
          <x14:formula1>
            <xm:f>'(参考)リスト'!$D$16:$D$18</xm:f>
          </x14:formula1>
          <xm:sqref>E10 E21 P10 P21</xm:sqref>
        </x14:dataValidation>
        <x14:dataValidation type="list" allowBlank="1" showInputMessage="1" showErrorMessage="1" xr:uid="{C0CDEACC-F4E6-4E25-AD9D-6DC89723215D}">
          <x14:formula1>
            <xm:f>'(参考)リスト'!$E$16:$E$27</xm:f>
          </x14:formula1>
          <xm:sqref>E9 E20 P9 P20</xm:sqref>
        </x14:dataValidation>
        <x14:dataValidation type="list" allowBlank="1" showInputMessage="1" showErrorMessage="1" xr:uid="{E0667A99-10BE-4202-9CEF-68EBC8416467}">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599DB-B6D5-4415-A88A-92C9637AAD29}">
  <sheetPr codeName="Sheet3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7</v>
      </c>
      <c r="F5" s="680" t="s">
        <v>506</v>
      </c>
      <c r="G5" s="681"/>
      <c r="H5" s="681"/>
      <c r="I5" s="681"/>
      <c r="J5" s="681"/>
      <c r="K5" s="681"/>
      <c r="L5" s="682"/>
      <c r="M5" s="671" t="s">
        <v>32</v>
      </c>
      <c r="N5" s="725" t="s">
        <v>190</v>
      </c>
      <c r="O5" s="726"/>
      <c r="P5" s="208"/>
      <c r="Q5" s="680" t="s">
        <v>506</v>
      </c>
      <c r="R5" s="681"/>
      <c r="S5" s="681"/>
      <c r="T5" s="681"/>
      <c r="U5" s="681"/>
      <c r="V5" s="681"/>
      <c r="W5" s="682"/>
    </row>
    <row r="6" spans="2:23" s="22" customFormat="1" ht="25.5" customHeight="1" x14ac:dyDescent="0.15">
      <c r="B6" s="673"/>
      <c r="C6" s="725" t="s">
        <v>324</v>
      </c>
      <c r="D6" s="726"/>
      <c r="E6" s="206">
        <v>13</v>
      </c>
      <c r="F6" s="683"/>
      <c r="G6" s="684"/>
      <c r="H6" s="684"/>
      <c r="I6" s="684"/>
      <c r="J6" s="684"/>
      <c r="K6" s="684"/>
      <c r="L6" s="685"/>
      <c r="M6" s="673"/>
      <c r="N6" s="725" t="s">
        <v>324</v>
      </c>
      <c r="O6" s="726"/>
      <c r="P6" s="206"/>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c r="Q7" s="683"/>
      <c r="R7" s="684"/>
      <c r="S7" s="684"/>
      <c r="T7" s="684"/>
      <c r="U7" s="684"/>
      <c r="V7" s="684"/>
      <c r="W7" s="685"/>
    </row>
    <row r="8" spans="2:23" s="22" customFormat="1" ht="25.5" customHeight="1" x14ac:dyDescent="0.15">
      <c r="B8" s="672"/>
      <c r="C8" s="725" t="s">
        <v>166</v>
      </c>
      <c r="D8" s="726"/>
      <c r="E8" s="208" t="s">
        <v>683</v>
      </c>
      <c r="F8" s="683"/>
      <c r="G8" s="684"/>
      <c r="H8" s="684"/>
      <c r="I8" s="684"/>
      <c r="J8" s="684"/>
      <c r="K8" s="684"/>
      <c r="L8" s="685"/>
      <c r="M8" s="672"/>
      <c r="N8" s="725" t="s">
        <v>166</v>
      </c>
      <c r="O8" s="726"/>
      <c r="P8" s="208"/>
      <c r="Q8" s="683"/>
      <c r="R8" s="684"/>
      <c r="S8" s="684"/>
      <c r="T8" s="684"/>
      <c r="U8" s="684"/>
      <c r="V8" s="684"/>
      <c r="W8" s="685"/>
    </row>
    <row r="9" spans="2:23" s="22" customFormat="1" ht="25.5" customHeight="1" x14ac:dyDescent="0.15">
      <c r="B9" s="727" t="s">
        <v>31</v>
      </c>
      <c r="C9" s="729"/>
      <c r="D9" s="728"/>
      <c r="E9" s="209" t="s">
        <v>673</v>
      </c>
      <c r="F9" s="683"/>
      <c r="G9" s="684"/>
      <c r="H9" s="684"/>
      <c r="I9" s="684"/>
      <c r="J9" s="684"/>
      <c r="K9" s="684"/>
      <c r="L9" s="685"/>
      <c r="M9" s="727" t="s">
        <v>31</v>
      </c>
      <c r="N9" s="729"/>
      <c r="O9" s="728"/>
      <c r="P9" s="209"/>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c r="Q12" s="686"/>
      <c r="R12" s="687"/>
      <c r="S12" s="687"/>
      <c r="T12" s="687"/>
      <c r="U12" s="687"/>
      <c r="V12" s="687"/>
      <c r="W12" s="688"/>
    </row>
    <row r="13" spans="2:23" s="22" customFormat="1" ht="25.5" customHeight="1" x14ac:dyDescent="0.15">
      <c r="B13" s="663" t="s">
        <v>399</v>
      </c>
      <c r="C13" s="663"/>
      <c r="D13" s="663"/>
      <c r="E13" s="664" t="s">
        <v>764</v>
      </c>
      <c r="F13" s="665"/>
      <c r="G13" s="666"/>
      <c r="H13" s="663" t="s">
        <v>438</v>
      </c>
      <c r="I13" s="663"/>
      <c r="J13" s="689" t="s">
        <v>696</v>
      </c>
      <c r="K13" s="690"/>
      <c r="L13" s="690"/>
      <c r="M13" s="663" t="s">
        <v>399</v>
      </c>
      <c r="N13" s="663"/>
      <c r="O13" s="663"/>
      <c r="P13" s="664"/>
      <c r="Q13" s="665"/>
      <c r="R13" s="666"/>
      <c r="S13" s="663" t="s">
        <v>438</v>
      </c>
      <c r="T13" s="663"/>
      <c r="U13" s="689"/>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c r="Q14" s="569"/>
      <c r="R14" s="569"/>
      <c r="S14" s="674" t="s">
        <v>4</v>
      </c>
      <c r="T14" s="675"/>
      <c r="U14" s="660"/>
      <c r="V14" s="661"/>
      <c r="W14" s="662"/>
    </row>
    <row r="15" spans="2:23" s="22" customFormat="1" ht="39.75" customHeight="1" x14ac:dyDescent="0.15">
      <c r="B15" s="667" t="s">
        <v>400</v>
      </c>
      <c r="C15" s="667"/>
      <c r="D15" s="667"/>
      <c r="E15" s="668" t="s">
        <v>765</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9" t="s">
        <v>32</v>
      </c>
      <c r="C16" s="679" t="s">
        <v>190</v>
      </c>
      <c r="D16" s="679"/>
      <c r="E16" s="208"/>
      <c r="F16" s="680" t="s">
        <v>506</v>
      </c>
      <c r="G16" s="681"/>
      <c r="H16" s="681"/>
      <c r="I16" s="681"/>
      <c r="J16" s="681"/>
      <c r="K16" s="681"/>
      <c r="L16" s="682"/>
      <c r="M16" s="679" t="s">
        <v>32</v>
      </c>
      <c r="N16" s="679" t="s">
        <v>190</v>
      </c>
      <c r="O16" s="679"/>
      <c r="P16" s="208"/>
      <c r="Q16" s="680" t="s">
        <v>506</v>
      </c>
      <c r="R16" s="681"/>
      <c r="S16" s="681"/>
      <c r="T16" s="681"/>
      <c r="U16" s="681"/>
      <c r="V16" s="681"/>
      <c r="W16" s="682"/>
    </row>
    <row r="17" spans="2:24" s="22" customFormat="1" ht="25.5" customHeight="1" x14ac:dyDescent="0.15">
      <c r="B17" s="679"/>
      <c r="C17" s="679" t="s">
        <v>324</v>
      </c>
      <c r="D17" s="679"/>
      <c r="E17" s="206"/>
      <c r="F17" s="683"/>
      <c r="G17" s="684"/>
      <c r="H17" s="684"/>
      <c r="I17" s="684"/>
      <c r="J17" s="684"/>
      <c r="K17" s="684"/>
      <c r="L17" s="685"/>
      <c r="M17" s="679"/>
      <c r="N17" s="679" t="s">
        <v>324</v>
      </c>
      <c r="O17" s="679"/>
      <c r="P17" s="206"/>
      <c r="Q17" s="683"/>
      <c r="R17" s="684"/>
      <c r="S17" s="684"/>
      <c r="T17" s="684"/>
      <c r="U17" s="684"/>
      <c r="V17" s="684"/>
      <c r="W17" s="685"/>
    </row>
    <row r="18" spans="2:24" s="22" customFormat="1" ht="25.5" customHeight="1" x14ac:dyDescent="0.15">
      <c r="B18" s="679" t="s">
        <v>30</v>
      </c>
      <c r="C18" s="679" t="s">
        <v>167</v>
      </c>
      <c r="D18" s="679"/>
      <c r="E18" s="207"/>
      <c r="F18" s="683"/>
      <c r="G18" s="684"/>
      <c r="H18" s="684"/>
      <c r="I18" s="684"/>
      <c r="J18" s="684"/>
      <c r="K18" s="684"/>
      <c r="L18" s="685"/>
      <c r="M18" s="679" t="s">
        <v>30</v>
      </c>
      <c r="N18" s="679" t="s">
        <v>167</v>
      </c>
      <c r="O18" s="679"/>
      <c r="P18" s="207"/>
      <c r="Q18" s="683"/>
      <c r="R18" s="684"/>
      <c r="S18" s="684"/>
      <c r="T18" s="684"/>
      <c r="U18" s="684"/>
      <c r="V18" s="684"/>
      <c r="W18" s="685"/>
    </row>
    <row r="19" spans="2:24" s="22" customFormat="1" ht="25.5" customHeight="1" x14ac:dyDescent="0.15">
      <c r="B19" s="679"/>
      <c r="C19" s="679" t="s">
        <v>166</v>
      </c>
      <c r="D19" s="679"/>
      <c r="E19" s="208"/>
      <c r="F19" s="683"/>
      <c r="G19" s="684"/>
      <c r="H19" s="684"/>
      <c r="I19" s="684"/>
      <c r="J19" s="684"/>
      <c r="K19" s="684"/>
      <c r="L19" s="685"/>
      <c r="M19" s="679"/>
      <c r="N19" s="679" t="s">
        <v>166</v>
      </c>
      <c r="O19" s="679"/>
      <c r="P19" s="208"/>
      <c r="Q19" s="683"/>
      <c r="R19" s="684"/>
      <c r="S19" s="684"/>
      <c r="T19" s="684"/>
      <c r="U19" s="684"/>
      <c r="V19" s="684"/>
      <c r="W19" s="685"/>
    </row>
    <row r="20" spans="2:24" s="22" customFormat="1" ht="25.5" customHeight="1" x14ac:dyDescent="0.15">
      <c r="B20" s="667" t="s">
        <v>31</v>
      </c>
      <c r="C20" s="667"/>
      <c r="D20" s="667"/>
      <c r="E20" s="209"/>
      <c r="F20" s="683"/>
      <c r="G20" s="684"/>
      <c r="H20" s="684"/>
      <c r="I20" s="684"/>
      <c r="J20" s="684"/>
      <c r="K20" s="684"/>
      <c r="L20" s="685"/>
      <c r="M20" s="667" t="s">
        <v>31</v>
      </c>
      <c r="N20" s="667"/>
      <c r="O20" s="667"/>
      <c r="P20" s="209"/>
      <c r="Q20" s="683"/>
      <c r="R20" s="684"/>
      <c r="S20" s="684"/>
      <c r="T20" s="684"/>
      <c r="U20" s="684"/>
      <c r="V20" s="684"/>
      <c r="W20" s="685"/>
    </row>
    <row r="21" spans="2:24" s="22" customFormat="1" ht="25.5" customHeight="1" x14ac:dyDescent="0.15">
      <c r="B21" s="671" t="s">
        <v>220</v>
      </c>
      <c r="C21" s="667" t="s">
        <v>398</v>
      </c>
      <c r="D21" s="667"/>
      <c r="E21" s="206"/>
      <c r="F21" s="683"/>
      <c r="G21" s="684"/>
      <c r="H21" s="684"/>
      <c r="I21" s="684"/>
      <c r="J21" s="684"/>
      <c r="K21" s="684"/>
      <c r="L21" s="685"/>
      <c r="M21" s="671" t="s">
        <v>220</v>
      </c>
      <c r="N21" s="667" t="s">
        <v>398</v>
      </c>
      <c r="O21" s="667"/>
      <c r="P21" s="206"/>
      <c r="Q21" s="683"/>
      <c r="R21" s="684"/>
      <c r="S21" s="684"/>
      <c r="T21" s="684"/>
      <c r="U21" s="684"/>
      <c r="V21" s="684"/>
      <c r="W21" s="685"/>
    </row>
    <row r="22" spans="2:24" s="22" customFormat="1" ht="25.5" customHeight="1" x14ac:dyDescent="0.15">
      <c r="B22" s="672"/>
      <c r="C22" s="667" t="s">
        <v>219</v>
      </c>
      <c r="D22" s="667"/>
      <c r="E22" s="178"/>
      <c r="F22" s="683"/>
      <c r="G22" s="684"/>
      <c r="H22" s="684"/>
      <c r="I22" s="684"/>
      <c r="J22" s="684"/>
      <c r="K22" s="684"/>
      <c r="L22" s="685"/>
      <c r="M22" s="672"/>
      <c r="N22" s="667" t="s">
        <v>219</v>
      </c>
      <c r="O22" s="667"/>
      <c r="P22" s="178"/>
      <c r="Q22" s="683"/>
      <c r="R22" s="684"/>
      <c r="S22" s="684"/>
      <c r="T22" s="684"/>
      <c r="U22" s="684"/>
      <c r="V22" s="684"/>
      <c r="W22" s="685"/>
    </row>
    <row r="23" spans="2:24" s="22" customFormat="1" ht="25.5" customHeight="1" x14ac:dyDescent="0.15">
      <c r="B23" s="673"/>
      <c r="C23" s="667" t="s">
        <v>221</v>
      </c>
      <c r="D23" s="667"/>
      <c r="E23" s="178"/>
      <c r="F23" s="686"/>
      <c r="G23" s="687"/>
      <c r="H23" s="687"/>
      <c r="I23" s="687"/>
      <c r="J23" s="687"/>
      <c r="K23" s="687"/>
      <c r="L23" s="688"/>
      <c r="M23" s="673"/>
      <c r="N23" s="667" t="s">
        <v>221</v>
      </c>
      <c r="O23" s="667"/>
      <c r="P23" s="178"/>
      <c r="Q23" s="686"/>
      <c r="R23" s="687"/>
      <c r="S23" s="687"/>
      <c r="T23" s="687"/>
      <c r="U23" s="687"/>
      <c r="V23" s="687"/>
      <c r="W23" s="688"/>
    </row>
    <row r="24" spans="2:24" s="22" customFormat="1" ht="25.5" customHeight="1" x14ac:dyDescent="0.15">
      <c r="B24" s="663" t="s">
        <v>399</v>
      </c>
      <c r="C24" s="663"/>
      <c r="D24" s="663"/>
      <c r="E24" s="664"/>
      <c r="F24" s="665"/>
      <c r="G24" s="666"/>
      <c r="H24" s="663" t="s">
        <v>438</v>
      </c>
      <c r="I24" s="663"/>
      <c r="J24" s="689"/>
      <c r="K24" s="690"/>
      <c r="L24" s="690"/>
      <c r="M24" s="663" t="s">
        <v>399</v>
      </c>
      <c r="N24" s="663"/>
      <c r="O24" s="663"/>
      <c r="P24" s="664"/>
      <c r="Q24" s="665"/>
      <c r="R24" s="666"/>
      <c r="S24" s="663" t="s">
        <v>438</v>
      </c>
      <c r="T24" s="663"/>
      <c r="U24" s="689"/>
      <c r="V24" s="690"/>
      <c r="W24" s="690"/>
    </row>
    <row r="25" spans="2:24" s="22" customFormat="1" ht="25.5" customHeight="1" x14ac:dyDescent="0.15">
      <c r="B25" s="350" t="s">
        <v>235</v>
      </c>
      <c r="C25" s="350"/>
      <c r="D25" s="350"/>
      <c r="E25" s="288"/>
      <c r="F25" s="569"/>
      <c r="G25" s="569"/>
      <c r="H25" s="674" t="s">
        <v>4</v>
      </c>
      <c r="I25" s="675"/>
      <c r="J25" s="660"/>
      <c r="K25" s="661"/>
      <c r="L25" s="662"/>
      <c r="M25" s="252" t="s">
        <v>235</v>
      </c>
      <c r="N25" s="253"/>
      <c r="O25" s="259"/>
      <c r="P25" s="288"/>
      <c r="Q25" s="569"/>
      <c r="R25" s="569"/>
      <c r="S25" s="674" t="s">
        <v>4</v>
      </c>
      <c r="T25" s="675"/>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19 P8" xr:uid="{429EBFD8-8AB9-4AC4-ACBC-688C3351C15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A8360F4-6E1C-4F9B-AA02-00EAA8A24FBB}">
          <x14:formula1>
            <xm:f>'(参考)リスト'!$F$16:$F$21</xm:f>
          </x14:formula1>
          <xm:sqref>E11:E12 E22:E23 P22:P23 P11:P12</xm:sqref>
        </x14:dataValidation>
        <x14:dataValidation type="list" allowBlank="1" showInputMessage="1" showErrorMessage="1" xr:uid="{2959B92E-54C9-488E-9F50-7B0CAA59CCED}">
          <x14:formula1>
            <xm:f>'(参考)リスト'!$D$16:$D$18</xm:f>
          </x14:formula1>
          <xm:sqref>E10 E21 P21 P10</xm:sqref>
        </x14:dataValidation>
        <x14:dataValidation type="list" allowBlank="1" showInputMessage="1" showErrorMessage="1" xr:uid="{9CA0C234-E985-44FA-B890-D2D930D4A3BA}">
          <x14:formula1>
            <xm:f>'(参考)リスト'!$E$16:$E$27</xm:f>
          </x14:formula1>
          <xm:sqref>E9 E20 P20 P9</xm:sqref>
        </x14:dataValidation>
        <x14:dataValidation type="list" allowBlank="1" showInputMessage="1" showErrorMessage="1" xr:uid="{A25624E7-D10A-4473-9176-926241978193}">
          <x14:formula1>
            <xm:f>'(参考)リスト'!$B$16:$B$21</xm:f>
          </x14:formula1>
          <xm:sqref>E7 E18 P18 P7</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516E5-1B46-432F-9CB7-C2CF7EA40897}">
  <sheetPr codeName="Sheet4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8</v>
      </c>
      <c r="F5" s="680" t="s">
        <v>506</v>
      </c>
      <c r="G5" s="681"/>
      <c r="H5" s="681"/>
      <c r="I5" s="681"/>
      <c r="J5" s="681"/>
      <c r="K5" s="681"/>
      <c r="L5" s="682"/>
      <c r="M5" s="671" t="s">
        <v>32</v>
      </c>
      <c r="N5" s="725" t="s">
        <v>190</v>
      </c>
      <c r="O5" s="726"/>
      <c r="P5" s="208">
        <v>8</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682</v>
      </c>
      <c r="F8" s="683"/>
      <c r="G8" s="684"/>
      <c r="H8" s="684"/>
      <c r="I8" s="684"/>
      <c r="J8" s="684"/>
      <c r="K8" s="684"/>
      <c r="L8" s="685"/>
      <c r="M8" s="672"/>
      <c r="N8" s="725" t="s">
        <v>166</v>
      </c>
      <c r="O8" s="726"/>
      <c r="P8" s="208" t="s">
        <v>682</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766</v>
      </c>
      <c r="K13" s="690"/>
      <c r="L13" s="690"/>
      <c r="M13" s="663" t="s">
        <v>399</v>
      </c>
      <c r="N13" s="663"/>
      <c r="O13" s="663"/>
      <c r="P13" s="664" t="s">
        <v>365</v>
      </c>
      <c r="Q13" s="665"/>
      <c r="R13" s="666"/>
      <c r="S13" s="663" t="s">
        <v>438</v>
      </c>
      <c r="T13" s="663"/>
      <c r="U13" s="689" t="s">
        <v>767</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708</v>
      </c>
      <c r="F15" s="669"/>
      <c r="G15" s="669"/>
      <c r="H15" s="669"/>
      <c r="I15" s="669"/>
      <c r="J15" s="669"/>
      <c r="K15" s="669"/>
      <c r="L15" s="670"/>
      <c r="M15" s="667" t="s">
        <v>400</v>
      </c>
      <c r="N15" s="667"/>
      <c r="O15" s="667"/>
      <c r="P15" s="668" t="s">
        <v>708</v>
      </c>
      <c r="Q15" s="669"/>
      <c r="R15" s="669"/>
      <c r="S15" s="669"/>
      <c r="T15" s="669"/>
      <c r="U15" s="669"/>
      <c r="V15" s="669"/>
      <c r="W15" s="670"/>
    </row>
    <row r="16" spans="2:23" s="22" customFormat="1" ht="25.5" customHeight="1" x14ac:dyDescent="0.15">
      <c r="B16" s="679" t="s">
        <v>32</v>
      </c>
      <c r="C16" s="679" t="s">
        <v>190</v>
      </c>
      <c r="D16" s="679"/>
      <c r="E16" s="208">
        <v>8</v>
      </c>
      <c r="F16" s="680" t="s">
        <v>506</v>
      </c>
      <c r="G16" s="681"/>
      <c r="H16" s="681"/>
      <c r="I16" s="681"/>
      <c r="J16" s="681"/>
      <c r="K16" s="681"/>
      <c r="L16" s="682"/>
      <c r="M16" s="679" t="s">
        <v>32</v>
      </c>
      <c r="N16" s="679" t="s">
        <v>190</v>
      </c>
      <c r="O16" s="679"/>
      <c r="P16" s="208">
        <v>8</v>
      </c>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v>4</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686</v>
      </c>
      <c r="F19" s="683"/>
      <c r="G19" s="684"/>
      <c r="H19" s="684"/>
      <c r="I19" s="684"/>
      <c r="J19" s="684"/>
      <c r="K19" s="684"/>
      <c r="L19" s="685"/>
      <c r="M19" s="679"/>
      <c r="N19" s="679" t="s">
        <v>166</v>
      </c>
      <c r="O19" s="679"/>
      <c r="P19" s="208" t="s">
        <v>616</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768</v>
      </c>
      <c r="K24" s="665"/>
      <c r="L24" s="666"/>
      <c r="M24" s="663" t="s">
        <v>399</v>
      </c>
      <c r="N24" s="663"/>
      <c r="O24" s="663"/>
      <c r="P24" s="664" t="s">
        <v>608</v>
      </c>
      <c r="Q24" s="665"/>
      <c r="R24" s="666"/>
      <c r="S24" s="663" t="s">
        <v>438</v>
      </c>
      <c r="T24" s="663"/>
      <c r="U24" s="689" t="s">
        <v>651</v>
      </c>
      <c r="V24" s="690"/>
      <c r="W24" s="690"/>
    </row>
    <row r="25" spans="2:24" s="22" customFormat="1" ht="25.5" customHeight="1" x14ac:dyDescent="0.15">
      <c r="B25" s="350" t="s">
        <v>235</v>
      </c>
      <c r="C25" s="350"/>
      <c r="D25" s="350"/>
      <c r="E25" s="691" t="s">
        <v>680</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708</v>
      </c>
      <c r="F26" s="669"/>
      <c r="G26" s="669"/>
      <c r="H26" s="669"/>
      <c r="I26" s="669"/>
      <c r="J26" s="669"/>
      <c r="K26" s="669"/>
      <c r="L26" s="670"/>
      <c r="M26" s="667" t="s">
        <v>400</v>
      </c>
      <c r="N26" s="667"/>
      <c r="O26" s="667"/>
      <c r="P26" s="668" t="s">
        <v>631</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EEAE9080-697A-46C7-AE05-ADE6D8BAA9F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D0B0FAE-81A9-4B79-8F6B-14BE33D5AA32}">
          <x14:formula1>
            <xm:f>'(参考)リスト'!$F$16:$F$21</xm:f>
          </x14:formula1>
          <xm:sqref>E11:E12 E22:E23 P11:P12 P22:P23</xm:sqref>
        </x14:dataValidation>
        <x14:dataValidation type="list" allowBlank="1" showInputMessage="1" showErrorMessage="1" xr:uid="{2210F4CA-B217-4040-9973-BB5492B22267}">
          <x14:formula1>
            <xm:f>'(参考)リスト'!$D$16:$D$18</xm:f>
          </x14:formula1>
          <xm:sqref>E10 E21 P10 P21</xm:sqref>
        </x14:dataValidation>
        <x14:dataValidation type="list" allowBlank="1" showInputMessage="1" showErrorMessage="1" xr:uid="{C7D9935D-465B-48BF-90C6-8B4F7DA271EE}">
          <x14:formula1>
            <xm:f>'(参考)リスト'!$E$16:$E$27</xm:f>
          </x14:formula1>
          <xm:sqref>E9 E20 P9 P20</xm:sqref>
        </x14:dataValidation>
        <x14:dataValidation type="list" allowBlank="1" showInputMessage="1" showErrorMessage="1" xr:uid="{EED5677B-2128-4222-BF7D-17E0160709D4}">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3CD52-B99D-4AF8-8A36-5C1D54FA0848}">
  <sheetPr codeName="Sheet4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8</v>
      </c>
      <c r="F5" s="680" t="s">
        <v>506</v>
      </c>
      <c r="G5" s="681"/>
      <c r="H5" s="681"/>
      <c r="I5" s="681"/>
      <c r="J5" s="681"/>
      <c r="K5" s="681"/>
      <c r="L5" s="682"/>
      <c r="M5" s="671" t="s">
        <v>32</v>
      </c>
      <c r="N5" s="725" t="s">
        <v>190</v>
      </c>
      <c r="O5" s="726"/>
      <c r="P5" s="208">
        <v>8</v>
      </c>
      <c r="Q5" s="680" t="s">
        <v>506</v>
      </c>
      <c r="R5" s="681"/>
      <c r="S5" s="681"/>
      <c r="T5" s="681"/>
      <c r="U5" s="681"/>
      <c r="V5" s="681"/>
      <c r="W5" s="682"/>
    </row>
    <row r="6" spans="2:23" s="22" customFormat="1" ht="25.5" customHeight="1" x14ac:dyDescent="0.15">
      <c r="B6" s="673"/>
      <c r="C6" s="725" t="s">
        <v>324</v>
      </c>
      <c r="D6" s="726"/>
      <c r="E6" s="206">
        <v>5</v>
      </c>
      <c r="F6" s="683"/>
      <c r="G6" s="684"/>
      <c r="H6" s="684"/>
      <c r="I6" s="684"/>
      <c r="J6" s="684"/>
      <c r="K6" s="684"/>
      <c r="L6" s="685"/>
      <c r="M6" s="673"/>
      <c r="N6" s="725" t="s">
        <v>324</v>
      </c>
      <c r="O6" s="726"/>
      <c r="P6" s="206">
        <v>6</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683</v>
      </c>
      <c r="F8" s="683"/>
      <c r="G8" s="684"/>
      <c r="H8" s="684"/>
      <c r="I8" s="684"/>
      <c r="J8" s="684"/>
      <c r="K8" s="684"/>
      <c r="L8" s="685"/>
      <c r="M8" s="672"/>
      <c r="N8" s="725" t="s">
        <v>166</v>
      </c>
      <c r="O8" s="726"/>
      <c r="P8" s="208" t="s">
        <v>683</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692</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t="s">
        <v>259</v>
      </c>
      <c r="Q12" s="686"/>
      <c r="R12" s="687"/>
      <c r="S12" s="687"/>
      <c r="T12" s="687"/>
      <c r="U12" s="687"/>
      <c r="V12" s="687"/>
      <c r="W12" s="688"/>
    </row>
    <row r="13" spans="2:23" s="22" customFormat="1" ht="25.5" customHeight="1" x14ac:dyDescent="0.15">
      <c r="B13" s="663" t="s">
        <v>399</v>
      </c>
      <c r="C13" s="663"/>
      <c r="D13" s="663"/>
      <c r="E13" s="664" t="s">
        <v>769</v>
      </c>
      <c r="F13" s="665"/>
      <c r="G13" s="666"/>
      <c r="H13" s="663" t="s">
        <v>438</v>
      </c>
      <c r="I13" s="663"/>
      <c r="J13" s="689" t="s">
        <v>769</v>
      </c>
      <c r="K13" s="690"/>
      <c r="L13" s="690"/>
      <c r="M13" s="663" t="s">
        <v>399</v>
      </c>
      <c r="N13" s="663"/>
      <c r="O13" s="663"/>
      <c r="P13" s="664" t="s">
        <v>771</v>
      </c>
      <c r="Q13" s="665"/>
      <c r="R13" s="666"/>
      <c r="S13" s="663" t="s">
        <v>438</v>
      </c>
      <c r="T13" s="663"/>
      <c r="U13" s="689" t="s">
        <v>772</v>
      </c>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770</v>
      </c>
      <c r="F15" s="669"/>
      <c r="G15" s="669"/>
      <c r="H15" s="669"/>
      <c r="I15" s="669"/>
      <c r="J15" s="669"/>
      <c r="K15" s="669"/>
      <c r="L15" s="670"/>
      <c r="M15" s="667" t="s">
        <v>400</v>
      </c>
      <c r="N15" s="667"/>
      <c r="O15" s="667"/>
      <c r="P15" s="668" t="s">
        <v>773</v>
      </c>
      <c r="Q15" s="669"/>
      <c r="R15" s="669"/>
      <c r="S15" s="669"/>
      <c r="T15" s="669"/>
      <c r="U15" s="669"/>
      <c r="V15" s="669"/>
      <c r="W15" s="670"/>
    </row>
    <row r="16" spans="2:23" s="22" customFormat="1" ht="25.5" customHeight="1" x14ac:dyDescent="0.15">
      <c r="B16" s="679" t="s">
        <v>32</v>
      </c>
      <c r="C16" s="679" t="s">
        <v>190</v>
      </c>
      <c r="D16" s="679"/>
      <c r="E16" s="208">
        <v>8</v>
      </c>
      <c r="F16" s="680" t="s">
        <v>506</v>
      </c>
      <c r="G16" s="681"/>
      <c r="H16" s="681"/>
      <c r="I16" s="681"/>
      <c r="J16" s="681"/>
      <c r="K16" s="681"/>
      <c r="L16" s="682"/>
      <c r="M16" s="679" t="s">
        <v>32</v>
      </c>
      <c r="N16" s="679" t="s">
        <v>190</v>
      </c>
      <c r="O16" s="679"/>
      <c r="P16" s="208">
        <v>8</v>
      </c>
      <c r="Q16" s="680" t="s">
        <v>506</v>
      </c>
      <c r="R16" s="681"/>
      <c r="S16" s="681"/>
      <c r="T16" s="681"/>
      <c r="U16" s="681"/>
      <c r="V16" s="681"/>
      <c r="W16" s="682"/>
    </row>
    <row r="17" spans="2:24" s="22" customFormat="1" ht="25.5" customHeight="1" x14ac:dyDescent="0.15">
      <c r="B17" s="679"/>
      <c r="C17" s="679" t="s">
        <v>324</v>
      </c>
      <c r="D17" s="679"/>
      <c r="E17" s="206">
        <v>7</v>
      </c>
      <c r="F17" s="683"/>
      <c r="G17" s="684"/>
      <c r="H17" s="684"/>
      <c r="I17" s="684"/>
      <c r="J17" s="684"/>
      <c r="K17" s="684"/>
      <c r="L17" s="685"/>
      <c r="M17" s="679"/>
      <c r="N17" s="679" t="s">
        <v>324</v>
      </c>
      <c r="O17" s="679"/>
      <c r="P17" s="206">
        <v>8</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685</v>
      </c>
      <c r="F19" s="683"/>
      <c r="G19" s="684"/>
      <c r="H19" s="684"/>
      <c r="I19" s="684"/>
      <c r="J19" s="684"/>
      <c r="K19" s="684"/>
      <c r="L19" s="685"/>
      <c r="M19" s="679"/>
      <c r="N19" s="679" t="s">
        <v>166</v>
      </c>
      <c r="O19" s="679"/>
      <c r="P19" s="208" t="s">
        <v>622</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259</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769</v>
      </c>
      <c r="F24" s="665"/>
      <c r="G24" s="666"/>
      <c r="H24" s="663" t="s">
        <v>438</v>
      </c>
      <c r="I24" s="663"/>
      <c r="J24" s="664" t="s">
        <v>774</v>
      </c>
      <c r="K24" s="665"/>
      <c r="L24" s="666"/>
      <c r="M24" s="663" t="s">
        <v>399</v>
      </c>
      <c r="N24" s="663"/>
      <c r="O24" s="663"/>
      <c r="P24" s="664" t="s">
        <v>608</v>
      </c>
      <c r="Q24" s="665"/>
      <c r="R24" s="666"/>
      <c r="S24" s="663" t="s">
        <v>438</v>
      </c>
      <c r="T24" s="663"/>
      <c r="U24" s="689" t="s">
        <v>652</v>
      </c>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775</v>
      </c>
      <c r="F26" s="669"/>
      <c r="G26" s="669"/>
      <c r="H26" s="669"/>
      <c r="I26" s="669"/>
      <c r="J26" s="669"/>
      <c r="K26" s="669"/>
      <c r="L26" s="670"/>
      <c r="M26" s="667" t="s">
        <v>400</v>
      </c>
      <c r="N26" s="667"/>
      <c r="O26" s="667"/>
      <c r="P26" s="668" t="s">
        <v>627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B090F99B-5696-449D-9474-86ABC3324DC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7CA1FDB-15A9-4730-B52E-C0DCC50DFE91}">
          <x14:formula1>
            <xm:f>'(参考)リスト'!$F$16:$F$21</xm:f>
          </x14:formula1>
          <xm:sqref>E11:E12 E22:E23 P11:P12 P22:P23</xm:sqref>
        </x14:dataValidation>
        <x14:dataValidation type="list" allowBlank="1" showInputMessage="1" showErrorMessage="1" xr:uid="{735E77C2-8A9B-41BA-9226-10663DDA7DE1}">
          <x14:formula1>
            <xm:f>'(参考)リスト'!$D$16:$D$18</xm:f>
          </x14:formula1>
          <xm:sqref>E10 E21 P10 P21</xm:sqref>
        </x14:dataValidation>
        <x14:dataValidation type="list" allowBlank="1" showInputMessage="1" showErrorMessage="1" xr:uid="{15543627-0DA3-4ABB-A9A8-82697C97AA8E}">
          <x14:formula1>
            <xm:f>'(参考)リスト'!$E$16:$E$27</xm:f>
          </x14:formula1>
          <xm:sqref>E9 E20 P9 P20</xm:sqref>
        </x14:dataValidation>
        <x14:dataValidation type="list" allowBlank="1" showInputMessage="1" showErrorMessage="1" xr:uid="{F0379C59-ED38-4EF0-88BE-8CEB0E0CD54E}">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CBCD4-AAB0-4E6E-AA6C-8DAACAACDC25}">
  <sheetPr codeName="Sheet4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8</v>
      </c>
      <c r="F5" s="680" t="s">
        <v>506</v>
      </c>
      <c r="G5" s="681"/>
      <c r="H5" s="681"/>
      <c r="I5" s="681"/>
      <c r="J5" s="681"/>
      <c r="K5" s="681"/>
      <c r="L5" s="682"/>
      <c r="M5" s="671" t="s">
        <v>32</v>
      </c>
      <c r="N5" s="725" t="s">
        <v>190</v>
      </c>
      <c r="O5" s="726"/>
      <c r="P5" s="208">
        <v>8</v>
      </c>
      <c r="Q5" s="680" t="s">
        <v>506</v>
      </c>
      <c r="R5" s="681"/>
      <c r="S5" s="681"/>
      <c r="T5" s="681"/>
      <c r="U5" s="681"/>
      <c r="V5" s="681"/>
      <c r="W5" s="682"/>
    </row>
    <row r="6" spans="2:23" s="22" customFormat="1" ht="25.5" customHeight="1" x14ac:dyDescent="0.15">
      <c r="B6" s="673"/>
      <c r="C6" s="725" t="s">
        <v>324</v>
      </c>
      <c r="D6" s="726"/>
      <c r="E6" s="206">
        <v>9</v>
      </c>
      <c r="F6" s="683"/>
      <c r="G6" s="684"/>
      <c r="H6" s="684"/>
      <c r="I6" s="684"/>
      <c r="J6" s="684"/>
      <c r="K6" s="684"/>
      <c r="L6" s="685"/>
      <c r="M6" s="673"/>
      <c r="N6" s="725" t="s">
        <v>324</v>
      </c>
      <c r="O6" s="726"/>
      <c r="P6" s="206">
        <v>10</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677</v>
      </c>
      <c r="F8" s="683"/>
      <c r="G8" s="684"/>
      <c r="H8" s="684"/>
      <c r="I8" s="684"/>
      <c r="J8" s="684"/>
      <c r="K8" s="684"/>
      <c r="L8" s="685"/>
      <c r="M8" s="672"/>
      <c r="N8" s="725" t="s">
        <v>166</v>
      </c>
      <c r="O8" s="726"/>
      <c r="P8" s="208" t="s">
        <v>677</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753</v>
      </c>
      <c r="K13" s="690"/>
      <c r="L13" s="690"/>
      <c r="M13" s="663" t="s">
        <v>399</v>
      </c>
      <c r="N13" s="663"/>
      <c r="O13" s="663"/>
      <c r="P13" s="664" t="s">
        <v>365</v>
      </c>
      <c r="Q13" s="665"/>
      <c r="R13" s="666"/>
      <c r="S13" s="663" t="s">
        <v>438</v>
      </c>
      <c r="T13" s="663"/>
      <c r="U13" s="689" t="s">
        <v>753</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699</v>
      </c>
      <c r="F15" s="669"/>
      <c r="G15" s="669"/>
      <c r="H15" s="669"/>
      <c r="I15" s="669"/>
      <c r="J15" s="669"/>
      <c r="K15" s="669"/>
      <c r="L15" s="670"/>
      <c r="M15" s="667" t="s">
        <v>400</v>
      </c>
      <c r="N15" s="667"/>
      <c r="O15" s="667"/>
      <c r="P15" s="668" t="s">
        <v>699</v>
      </c>
      <c r="Q15" s="669"/>
      <c r="R15" s="669"/>
      <c r="S15" s="669"/>
      <c r="T15" s="669"/>
      <c r="U15" s="669"/>
      <c r="V15" s="669"/>
      <c r="W15" s="670"/>
    </row>
    <row r="16" spans="2:23" s="22" customFormat="1" ht="25.5" customHeight="1" x14ac:dyDescent="0.15">
      <c r="B16" s="679" t="s">
        <v>32</v>
      </c>
      <c r="C16" s="679" t="s">
        <v>190</v>
      </c>
      <c r="D16" s="679"/>
      <c r="E16" s="208">
        <v>8</v>
      </c>
      <c r="F16" s="680" t="s">
        <v>506</v>
      </c>
      <c r="G16" s="681"/>
      <c r="H16" s="681"/>
      <c r="I16" s="681"/>
      <c r="J16" s="681"/>
      <c r="K16" s="681"/>
      <c r="L16" s="682"/>
      <c r="M16" s="679" t="s">
        <v>32</v>
      </c>
      <c r="N16" s="679" t="s">
        <v>190</v>
      </c>
      <c r="O16" s="679"/>
      <c r="P16" s="208">
        <v>8</v>
      </c>
      <c r="Q16" s="680" t="s">
        <v>506</v>
      </c>
      <c r="R16" s="681"/>
      <c r="S16" s="681"/>
      <c r="T16" s="681"/>
      <c r="U16" s="681"/>
      <c r="V16" s="681"/>
      <c r="W16" s="682"/>
    </row>
    <row r="17" spans="2:24" s="22" customFormat="1" ht="25.5" customHeight="1" x14ac:dyDescent="0.15">
      <c r="B17" s="679"/>
      <c r="C17" s="679" t="s">
        <v>324</v>
      </c>
      <c r="D17" s="679"/>
      <c r="E17" s="206">
        <v>11</v>
      </c>
      <c r="F17" s="683"/>
      <c r="G17" s="684"/>
      <c r="H17" s="684"/>
      <c r="I17" s="684"/>
      <c r="J17" s="684"/>
      <c r="K17" s="684"/>
      <c r="L17" s="685"/>
      <c r="M17" s="679"/>
      <c r="N17" s="679" t="s">
        <v>324</v>
      </c>
      <c r="O17" s="679"/>
      <c r="P17" s="206">
        <v>12</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685</v>
      </c>
      <c r="F19" s="683"/>
      <c r="G19" s="684"/>
      <c r="H19" s="684"/>
      <c r="I19" s="684"/>
      <c r="J19" s="684"/>
      <c r="K19" s="684"/>
      <c r="L19" s="685"/>
      <c r="M19" s="679"/>
      <c r="N19" s="679" t="s">
        <v>166</v>
      </c>
      <c r="O19" s="679"/>
      <c r="P19" s="208" t="s">
        <v>621</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480</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480</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258</v>
      </c>
      <c r="F23" s="686"/>
      <c r="G23" s="687"/>
      <c r="H23" s="687"/>
      <c r="I23" s="687"/>
      <c r="J23" s="687"/>
      <c r="K23" s="687"/>
      <c r="L23" s="688"/>
      <c r="M23" s="673"/>
      <c r="N23" s="667" t="s">
        <v>221</v>
      </c>
      <c r="O23" s="667"/>
      <c r="P23" s="178" t="s">
        <v>607</v>
      </c>
      <c r="Q23" s="686"/>
      <c r="R23" s="687"/>
      <c r="S23" s="687"/>
      <c r="T23" s="687"/>
      <c r="U23" s="687"/>
      <c r="V23" s="687"/>
      <c r="W23" s="688"/>
    </row>
    <row r="24" spans="2:24" s="22" customFormat="1" ht="25.5" customHeight="1" x14ac:dyDescent="0.15">
      <c r="B24" s="663" t="s">
        <v>399</v>
      </c>
      <c r="C24" s="663"/>
      <c r="D24" s="663"/>
      <c r="E24" s="664" t="s">
        <v>776</v>
      </c>
      <c r="F24" s="665"/>
      <c r="G24" s="666"/>
      <c r="H24" s="663" t="s">
        <v>438</v>
      </c>
      <c r="I24" s="663"/>
      <c r="J24" s="664" t="s">
        <v>696</v>
      </c>
      <c r="K24" s="665"/>
      <c r="L24" s="666"/>
      <c r="M24" s="663" t="s">
        <v>399</v>
      </c>
      <c r="N24" s="663"/>
      <c r="O24" s="663"/>
      <c r="P24" s="664" t="s">
        <v>653</v>
      </c>
      <c r="Q24" s="665"/>
      <c r="R24" s="666"/>
      <c r="S24" s="663" t="s">
        <v>438</v>
      </c>
      <c r="T24" s="663"/>
      <c r="U24" s="689" t="s">
        <v>626</v>
      </c>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t="s">
        <v>626</v>
      </c>
      <c r="Q25" s="569"/>
      <c r="R25" s="569"/>
      <c r="S25" s="674" t="s">
        <v>4</v>
      </c>
      <c r="T25" s="675"/>
      <c r="U25" s="660" t="s">
        <v>608</v>
      </c>
      <c r="V25" s="661"/>
      <c r="W25" s="662"/>
    </row>
    <row r="26" spans="2:24" s="22" customFormat="1" ht="39.75" customHeight="1" x14ac:dyDescent="0.15">
      <c r="B26" s="667" t="s">
        <v>400</v>
      </c>
      <c r="C26" s="667"/>
      <c r="D26" s="667"/>
      <c r="E26" s="668" t="s">
        <v>777</v>
      </c>
      <c r="F26" s="669"/>
      <c r="G26" s="669"/>
      <c r="H26" s="669"/>
      <c r="I26" s="669"/>
      <c r="J26" s="669"/>
      <c r="K26" s="669"/>
      <c r="L26" s="670"/>
      <c r="M26" s="667" t="s">
        <v>400</v>
      </c>
      <c r="N26" s="667"/>
      <c r="O26" s="667"/>
      <c r="P26" s="668" t="s">
        <v>654</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9D8F824C-8F67-438C-A1E8-637BC429A04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82DCCCB-4D8F-40C5-BF0A-BC39122F7790}">
          <x14:formula1>
            <xm:f>'(参考)リスト'!$F$16:$F$21</xm:f>
          </x14:formula1>
          <xm:sqref>E11:E12 E22:E23 P11:P12 P22:P23</xm:sqref>
        </x14:dataValidation>
        <x14:dataValidation type="list" allowBlank="1" showInputMessage="1" showErrorMessage="1" xr:uid="{DC1F678B-8E3F-4D14-B3DF-0D6EB7735FE3}">
          <x14:formula1>
            <xm:f>'(参考)リスト'!$D$16:$D$18</xm:f>
          </x14:formula1>
          <xm:sqref>E10 E21 P10 P21</xm:sqref>
        </x14:dataValidation>
        <x14:dataValidation type="list" allowBlank="1" showInputMessage="1" showErrorMessage="1" xr:uid="{BCB5053B-6248-43B5-978A-8A8812DE0FAC}">
          <x14:formula1>
            <xm:f>'(参考)リスト'!$E$16:$E$27</xm:f>
          </x14:formula1>
          <xm:sqref>E9 E20 P9 P20</xm:sqref>
        </x14:dataValidation>
        <x14:dataValidation type="list" allowBlank="1" showInputMessage="1" showErrorMessage="1" xr:uid="{B7DE105F-79DB-4948-837E-6CF98BA0023C}">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57F37-7863-41AB-B947-70ADF6F8083D}">
  <sheetPr codeName="Sheet4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8</v>
      </c>
      <c r="F5" s="680" t="s">
        <v>506</v>
      </c>
      <c r="G5" s="681"/>
      <c r="H5" s="681"/>
      <c r="I5" s="681"/>
      <c r="J5" s="681"/>
      <c r="K5" s="681"/>
      <c r="L5" s="682"/>
      <c r="M5" s="671" t="s">
        <v>32</v>
      </c>
      <c r="N5" s="725" t="s">
        <v>190</v>
      </c>
      <c r="O5" s="726"/>
      <c r="P5" s="208"/>
      <c r="Q5" s="680" t="s">
        <v>506</v>
      </c>
      <c r="R5" s="681"/>
      <c r="S5" s="681"/>
      <c r="T5" s="681"/>
      <c r="U5" s="681"/>
      <c r="V5" s="681"/>
      <c r="W5" s="682"/>
    </row>
    <row r="6" spans="2:23" s="22" customFormat="1" ht="25.5" customHeight="1" x14ac:dyDescent="0.15">
      <c r="B6" s="673"/>
      <c r="C6" s="725" t="s">
        <v>324</v>
      </c>
      <c r="D6" s="726"/>
      <c r="E6" s="206">
        <v>13</v>
      </c>
      <c r="F6" s="683"/>
      <c r="G6" s="684"/>
      <c r="H6" s="684"/>
      <c r="I6" s="684"/>
      <c r="J6" s="684"/>
      <c r="K6" s="684"/>
      <c r="L6" s="685"/>
      <c r="M6" s="673"/>
      <c r="N6" s="725" t="s">
        <v>324</v>
      </c>
      <c r="O6" s="726"/>
      <c r="P6" s="206"/>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c r="Q7" s="683"/>
      <c r="R7" s="684"/>
      <c r="S7" s="684"/>
      <c r="T7" s="684"/>
      <c r="U7" s="684"/>
      <c r="V7" s="684"/>
      <c r="W7" s="685"/>
    </row>
    <row r="8" spans="2:23" s="22" customFormat="1" ht="25.5" customHeight="1" x14ac:dyDescent="0.15">
      <c r="B8" s="672"/>
      <c r="C8" s="725" t="s">
        <v>166</v>
      </c>
      <c r="D8" s="726"/>
      <c r="E8" s="208" t="s">
        <v>682</v>
      </c>
      <c r="F8" s="683"/>
      <c r="G8" s="684"/>
      <c r="H8" s="684"/>
      <c r="I8" s="684"/>
      <c r="J8" s="684"/>
      <c r="K8" s="684"/>
      <c r="L8" s="685"/>
      <c r="M8" s="672"/>
      <c r="N8" s="725" t="s">
        <v>166</v>
      </c>
      <c r="O8" s="726"/>
      <c r="P8" s="208"/>
      <c r="Q8" s="683"/>
      <c r="R8" s="684"/>
      <c r="S8" s="684"/>
      <c r="T8" s="684"/>
      <c r="U8" s="684"/>
      <c r="V8" s="684"/>
      <c r="W8" s="685"/>
    </row>
    <row r="9" spans="2:23" s="22" customFormat="1" ht="25.5" customHeight="1" x14ac:dyDescent="0.15">
      <c r="B9" s="727" t="s">
        <v>31</v>
      </c>
      <c r="C9" s="729"/>
      <c r="D9" s="728"/>
      <c r="E9" s="209" t="s">
        <v>673</v>
      </c>
      <c r="F9" s="683"/>
      <c r="G9" s="684"/>
      <c r="H9" s="684"/>
      <c r="I9" s="684"/>
      <c r="J9" s="684"/>
      <c r="K9" s="684"/>
      <c r="L9" s="685"/>
      <c r="M9" s="727" t="s">
        <v>31</v>
      </c>
      <c r="N9" s="729"/>
      <c r="O9" s="728"/>
      <c r="P9" s="209"/>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c r="Q12" s="686"/>
      <c r="R12" s="687"/>
      <c r="S12" s="687"/>
      <c r="T12" s="687"/>
      <c r="U12" s="687"/>
      <c r="V12" s="687"/>
      <c r="W12" s="688"/>
    </row>
    <row r="13" spans="2:23" s="22" customFormat="1" ht="25.5" customHeight="1" x14ac:dyDescent="0.15">
      <c r="B13" s="663" t="s">
        <v>399</v>
      </c>
      <c r="C13" s="663"/>
      <c r="D13" s="663"/>
      <c r="E13" s="664" t="s">
        <v>778</v>
      </c>
      <c r="F13" s="665"/>
      <c r="G13" s="666"/>
      <c r="H13" s="663" t="s">
        <v>438</v>
      </c>
      <c r="I13" s="663"/>
      <c r="J13" s="689" t="s">
        <v>696</v>
      </c>
      <c r="K13" s="690"/>
      <c r="L13" s="690"/>
      <c r="M13" s="663" t="s">
        <v>399</v>
      </c>
      <c r="N13" s="663"/>
      <c r="O13" s="663"/>
      <c r="P13" s="664"/>
      <c r="Q13" s="665"/>
      <c r="R13" s="666"/>
      <c r="S13" s="663" t="s">
        <v>438</v>
      </c>
      <c r="T13" s="663"/>
      <c r="U13" s="689"/>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c r="Q14" s="569"/>
      <c r="R14" s="569"/>
      <c r="S14" s="674" t="s">
        <v>4</v>
      </c>
      <c r="T14" s="675"/>
      <c r="U14" s="660"/>
      <c r="V14" s="661"/>
      <c r="W14" s="662"/>
    </row>
    <row r="15" spans="2:23" s="22" customFormat="1" ht="39.75" customHeight="1" x14ac:dyDescent="0.15">
      <c r="B15" s="667" t="s">
        <v>400</v>
      </c>
      <c r="C15" s="667"/>
      <c r="D15" s="667"/>
      <c r="E15" s="668" t="s">
        <v>779</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9" t="s">
        <v>32</v>
      </c>
      <c r="C16" s="679" t="s">
        <v>190</v>
      </c>
      <c r="D16" s="679"/>
      <c r="E16" s="208"/>
      <c r="F16" s="680" t="s">
        <v>506</v>
      </c>
      <c r="G16" s="681"/>
      <c r="H16" s="681"/>
      <c r="I16" s="681"/>
      <c r="J16" s="681"/>
      <c r="K16" s="681"/>
      <c r="L16" s="682"/>
      <c r="M16" s="679" t="s">
        <v>32</v>
      </c>
      <c r="N16" s="679" t="s">
        <v>190</v>
      </c>
      <c r="O16" s="679"/>
      <c r="P16" s="208"/>
      <c r="Q16" s="680" t="s">
        <v>506</v>
      </c>
      <c r="R16" s="681"/>
      <c r="S16" s="681"/>
      <c r="T16" s="681"/>
      <c r="U16" s="681"/>
      <c r="V16" s="681"/>
      <c r="W16" s="682"/>
    </row>
    <row r="17" spans="2:24" s="22" customFormat="1" ht="25.5" customHeight="1" x14ac:dyDescent="0.15">
      <c r="B17" s="679"/>
      <c r="C17" s="679" t="s">
        <v>324</v>
      </c>
      <c r="D17" s="679"/>
      <c r="E17" s="206"/>
      <c r="F17" s="683"/>
      <c r="G17" s="684"/>
      <c r="H17" s="684"/>
      <c r="I17" s="684"/>
      <c r="J17" s="684"/>
      <c r="K17" s="684"/>
      <c r="L17" s="685"/>
      <c r="M17" s="679"/>
      <c r="N17" s="679" t="s">
        <v>324</v>
      </c>
      <c r="O17" s="679"/>
      <c r="P17" s="206"/>
      <c r="Q17" s="683"/>
      <c r="R17" s="684"/>
      <c r="S17" s="684"/>
      <c r="T17" s="684"/>
      <c r="U17" s="684"/>
      <c r="V17" s="684"/>
      <c r="W17" s="685"/>
    </row>
    <row r="18" spans="2:24" s="22" customFormat="1" ht="25.5" customHeight="1" x14ac:dyDescent="0.15">
      <c r="B18" s="679" t="s">
        <v>30</v>
      </c>
      <c r="C18" s="679" t="s">
        <v>167</v>
      </c>
      <c r="D18" s="679"/>
      <c r="E18" s="207"/>
      <c r="F18" s="683"/>
      <c r="G18" s="684"/>
      <c r="H18" s="684"/>
      <c r="I18" s="684"/>
      <c r="J18" s="684"/>
      <c r="K18" s="684"/>
      <c r="L18" s="685"/>
      <c r="M18" s="679" t="s">
        <v>30</v>
      </c>
      <c r="N18" s="679" t="s">
        <v>167</v>
      </c>
      <c r="O18" s="679"/>
      <c r="P18" s="207"/>
      <c r="Q18" s="683"/>
      <c r="R18" s="684"/>
      <c r="S18" s="684"/>
      <c r="T18" s="684"/>
      <c r="U18" s="684"/>
      <c r="V18" s="684"/>
      <c r="W18" s="685"/>
    </row>
    <row r="19" spans="2:24" s="22" customFormat="1" ht="25.5" customHeight="1" x14ac:dyDescent="0.15">
      <c r="B19" s="679"/>
      <c r="C19" s="679" t="s">
        <v>166</v>
      </c>
      <c r="D19" s="679"/>
      <c r="E19" s="208"/>
      <c r="F19" s="683"/>
      <c r="G19" s="684"/>
      <c r="H19" s="684"/>
      <c r="I19" s="684"/>
      <c r="J19" s="684"/>
      <c r="K19" s="684"/>
      <c r="L19" s="685"/>
      <c r="M19" s="679"/>
      <c r="N19" s="679" t="s">
        <v>166</v>
      </c>
      <c r="O19" s="679"/>
      <c r="P19" s="208"/>
      <c r="Q19" s="683"/>
      <c r="R19" s="684"/>
      <c r="S19" s="684"/>
      <c r="T19" s="684"/>
      <c r="U19" s="684"/>
      <c r="V19" s="684"/>
      <c r="W19" s="685"/>
    </row>
    <row r="20" spans="2:24" s="22" customFormat="1" ht="25.5" customHeight="1" x14ac:dyDescent="0.15">
      <c r="B20" s="667" t="s">
        <v>31</v>
      </c>
      <c r="C20" s="667"/>
      <c r="D20" s="667"/>
      <c r="E20" s="209"/>
      <c r="F20" s="683"/>
      <c r="G20" s="684"/>
      <c r="H20" s="684"/>
      <c r="I20" s="684"/>
      <c r="J20" s="684"/>
      <c r="K20" s="684"/>
      <c r="L20" s="685"/>
      <c r="M20" s="667" t="s">
        <v>31</v>
      </c>
      <c r="N20" s="667"/>
      <c r="O20" s="667"/>
      <c r="P20" s="209"/>
      <c r="Q20" s="683"/>
      <c r="R20" s="684"/>
      <c r="S20" s="684"/>
      <c r="T20" s="684"/>
      <c r="U20" s="684"/>
      <c r="V20" s="684"/>
      <c r="W20" s="685"/>
    </row>
    <row r="21" spans="2:24" s="22" customFormat="1" ht="25.5" customHeight="1" x14ac:dyDescent="0.15">
      <c r="B21" s="671" t="s">
        <v>220</v>
      </c>
      <c r="C21" s="667" t="s">
        <v>398</v>
      </c>
      <c r="D21" s="667"/>
      <c r="E21" s="206"/>
      <c r="F21" s="683"/>
      <c r="G21" s="684"/>
      <c r="H21" s="684"/>
      <c r="I21" s="684"/>
      <c r="J21" s="684"/>
      <c r="K21" s="684"/>
      <c r="L21" s="685"/>
      <c r="M21" s="671" t="s">
        <v>220</v>
      </c>
      <c r="N21" s="667" t="s">
        <v>398</v>
      </c>
      <c r="O21" s="667"/>
      <c r="P21" s="206"/>
      <c r="Q21" s="683"/>
      <c r="R21" s="684"/>
      <c r="S21" s="684"/>
      <c r="T21" s="684"/>
      <c r="U21" s="684"/>
      <c r="V21" s="684"/>
      <c r="W21" s="685"/>
    </row>
    <row r="22" spans="2:24" s="22" customFormat="1" ht="25.5" customHeight="1" x14ac:dyDescent="0.15">
      <c r="B22" s="672"/>
      <c r="C22" s="667" t="s">
        <v>219</v>
      </c>
      <c r="D22" s="667"/>
      <c r="E22" s="178"/>
      <c r="F22" s="683"/>
      <c r="G22" s="684"/>
      <c r="H22" s="684"/>
      <c r="I22" s="684"/>
      <c r="J22" s="684"/>
      <c r="K22" s="684"/>
      <c r="L22" s="685"/>
      <c r="M22" s="672"/>
      <c r="N22" s="667" t="s">
        <v>219</v>
      </c>
      <c r="O22" s="667"/>
      <c r="P22" s="178"/>
      <c r="Q22" s="683"/>
      <c r="R22" s="684"/>
      <c r="S22" s="684"/>
      <c r="T22" s="684"/>
      <c r="U22" s="684"/>
      <c r="V22" s="684"/>
      <c r="W22" s="685"/>
    </row>
    <row r="23" spans="2:24" s="22" customFormat="1" ht="25.5" customHeight="1" x14ac:dyDescent="0.15">
      <c r="B23" s="673"/>
      <c r="C23" s="667" t="s">
        <v>221</v>
      </c>
      <c r="D23" s="667"/>
      <c r="E23" s="178"/>
      <c r="F23" s="686"/>
      <c r="G23" s="687"/>
      <c r="H23" s="687"/>
      <c r="I23" s="687"/>
      <c r="J23" s="687"/>
      <c r="K23" s="687"/>
      <c r="L23" s="688"/>
      <c r="M23" s="673"/>
      <c r="N23" s="667" t="s">
        <v>221</v>
      </c>
      <c r="O23" s="667"/>
      <c r="P23" s="178"/>
      <c r="Q23" s="686"/>
      <c r="R23" s="687"/>
      <c r="S23" s="687"/>
      <c r="T23" s="687"/>
      <c r="U23" s="687"/>
      <c r="V23" s="687"/>
      <c r="W23" s="688"/>
    </row>
    <row r="24" spans="2:24" s="22" customFormat="1" ht="25.5" customHeight="1" x14ac:dyDescent="0.15">
      <c r="B24" s="663" t="s">
        <v>399</v>
      </c>
      <c r="C24" s="663"/>
      <c r="D24" s="663"/>
      <c r="E24" s="664"/>
      <c r="F24" s="665"/>
      <c r="G24" s="666"/>
      <c r="H24" s="663" t="s">
        <v>438</v>
      </c>
      <c r="I24" s="663"/>
      <c r="J24" s="689"/>
      <c r="K24" s="690"/>
      <c r="L24" s="690"/>
      <c r="M24" s="663" t="s">
        <v>399</v>
      </c>
      <c r="N24" s="663"/>
      <c r="O24" s="663"/>
      <c r="P24" s="664"/>
      <c r="Q24" s="665"/>
      <c r="R24" s="666"/>
      <c r="S24" s="663" t="s">
        <v>438</v>
      </c>
      <c r="T24" s="663"/>
      <c r="U24" s="689"/>
      <c r="V24" s="690"/>
      <c r="W24" s="690"/>
    </row>
    <row r="25" spans="2:24" s="22" customFormat="1" ht="25.5" customHeight="1" x14ac:dyDescent="0.15">
      <c r="B25" s="350" t="s">
        <v>235</v>
      </c>
      <c r="C25" s="350"/>
      <c r="D25" s="350"/>
      <c r="E25" s="288"/>
      <c r="F25" s="569"/>
      <c r="G25" s="569"/>
      <c r="H25" s="674" t="s">
        <v>4</v>
      </c>
      <c r="I25" s="675"/>
      <c r="J25" s="660"/>
      <c r="K25" s="661"/>
      <c r="L25" s="662"/>
      <c r="M25" s="252" t="s">
        <v>235</v>
      </c>
      <c r="N25" s="253"/>
      <c r="O25" s="259"/>
      <c r="P25" s="288"/>
      <c r="Q25" s="569"/>
      <c r="R25" s="569"/>
      <c r="S25" s="674" t="s">
        <v>4</v>
      </c>
      <c r="T25" s="675"/>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P8 P19 E19" xr:uid="{6C6E3589-EC7E-41F8-8BA1-347D6F189E8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58CE5DC-F43D-48B6-B152-16DB2306F395}">
          <x14:formula1>
            <xm:f>'(参考)リスト'!$F$16:$F$21</xm:f>
          </x14:formula1>
          <xm:sqref>E11:E12 P11:P12 P22:P23 E22:E23</xm:sqref>
        </x14:dataValidation>
        <x14:dataValidation type="list" allowBlank="1" showInputMessage="1" showErrorMessage="1" xr:uid="{9BBECD2B-02BA-46E6-B2E7-BA591DCC950C}">
          <x14:formula1>
            <xm:f>'(参考)リスト'!$D$16:$D$18</xm:f>
          </x14:formula1>
          <xm:sqref>E10 P10 P21 E21</xm:sqref>
        </x14:dataValidation>
        <x14:dataValidation type="list" allowBlank="1" showInputMessage="1" showErrorMessage="1" xr:uid="{6DDD0F5A-5DB9-452A-B554-24148C6377D3}">
          <x14:formula1>
            <xm:f>'(参考)リスト'!$E$16:$E$27</xm:f>
          </x14:formula1>
          <xm:sqref>E9 P9 P20 E20</xm:sqref>
        </x14:dataValidation>
        <x14:dataValidation type="list" allowBlank="1" showInputMessage="1" showErrorMessage="1" xr:uid="{03F5B9BC-4AC3-49A7-BF97-C4A0DA1270DE}">
          <x14:formula1>
            <xm:f>'(参考)リスト'!$B$16:$B$21</xm:f>
          </x14:formula1>
          <xm:sqref>E7 P7 P18 E18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F7716-F92A-4421-9ACD-2371DD7D6BF2}">
  <sheetPr codeName="Sheet4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9</v>
      </c>
      <c r="F5" s="680" t="s">
        <v>506</v>
      </c>
      <c r="G5" s="681"/>
      <c r="H5" s="681"/>
      <c r="I5" s="681"/>
      <c r="J5" s="681"/>
      <c r="K5" s="681"/>
      <c r="L5" s="682"/>
      <c r="M5" s="671" t="s">
        <v>32</v>
      </c>
      <c r="N5" s="725" t="s">
        <v>190</v>
      </c>
      <c r="O5" s="726"/>
      <c r="P5" s="208">
        <v>9</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682</v>
      </c>
      <c r="F8" s="683"/>
      <c r="G8" s="684"/>
      <c r="H8" s="684"/>
      <c r="I8" s="684"/>
      <c r="J8" s="684"/>
      <c r="K8" s="684"/>
      <c r="L8" s="685"/>
      <c r="M8" s="672"/>
      <c r="N8" s="725" t="s">
        <v>166</v>
      </c>
      <c r="O8" s="726"/>
      <c r="P8" s="208" t="s">
        <v>672</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673</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673</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259</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780</v>
      </c>
      <c r="K13" s="690"/>
      <c r="L13" s="690"/>
      <c r="M13" s="663" t="s">
        <v>399</v>
      </c>
      <c r="N13" s="663"/>
      <c r="O13" s="663"/>
      <c r="P13" s="664" t="s">
        <v>781</v>
      </c>
      <c r="Q13" s="665"/>
      <c r="R13" s="666"/>
      <c r="S13" s="663" t="s">
        <v>438</v>
      </c>
      <c r="T13" s="663"/>
      <c r="U13" s="689" t="s">
        <v>611</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708</v>
      </c>
      <c r="F15" s="669"/>
      <c r="G15" s="669"/>
      <c r="H15" s="669"/>
      <c r="I15" s="669"/>
      <c r="J15" s="669"/>
      <c r="K15" s="669"/>
      <c r="L15" s="670"/>
      <c r="M15" s="667" t="s">
        <v>400</v>
      </c>
      <c r="N15" s="667"/>
      <c r="O15" s="667"/>
      <c r="P15" s="668" t="s">
        <v>728</v>
      </c>
      <c r="Q15" s="669"/>
      <c r="R15" s="669"/>
      <c r="S15" s="669"/>
      <c r="T15" s="669"/>
      <c r="U15" s="669"/>
      <c r="V15" s="669"/>
      <c r="W15" s="670"/>
    </row>
    <row r="16" spans="2:23" s="22" customFormat="1" ht="25.5" customHeight="1" x14ac:dyDescent="0.15">
      <c r="B16" s="679" t="s">
        <v>32</v>
      </c>
      <c r="C16" s="679" t="s">
        <v>190</v>
      </c>
      <c r="D16" s="679"/>
      <c r="E16" s="208">
        <v>9</v>
      </c>
      <c r="F16" s="680" t="s">
        <v>506</v>
      </c>
      <c r="G16" s="681"/>
      <c r="H16" s="681"/>
      <c r="I16" s="681"/>
      <c r="J16" s="681"/>
      <c r="K16" s="681"/>
      <c r="L16" s="682"/>
      <c r="M16" s="679" t="s">
        <v>32</v>
      </c>
      <c r="N16" s="679" t="s">
        <v>190</v>
      </c>
      <c r="O16" s="679"/>
      <c r="P16" s="208">
        <v>9</v>
      </c>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v>4</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687</v>
      </c>
      <c r="F19" s="683"/>
      <c r="G19" s="684"/>
      <c r="H19" s="684"/>
      <c r="I19" s="684"/>
      <c r="J19" s="684"/>
      <c r="K19" s="684"/>
      <c r="L19" s="685"/>
      <c r="M19" s="679"/>
      <c r="N19" s="679" t="s">
        <v>166</v>
      </c>
      <c r="O19" s="679"/>
      <c r="P19" s="208" t="s">
        <v>622</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753</v>
      </c>
      <c r="K24" s="665"/>
      <c r="L24" s="666"/>
      <c r="M24" s="663" t="s">
        <v>399</v>
      </c>
      <c r="N24" s="663"/>
      <c r="O24" s="663"/>
      <c r="P24" s="664" t="s">
        <v>608</v>
      </c>
      <c r="Q24" s="665"/>
      <c r="R24" s="666"/>
      <c r="S24" s="663" t="s">
        <v>438</v>
      </c>
      <c r="T24" s="663"/>
      <c r="U24" s="689" t="s">
        <v>655</v>
      </c>
      <c r="V24" s="690"/>
      <c r="W24" s="690"/>
    </row>
    <row r="25" spans="2:24" s="22" customFormat="1" ht="25.5" customHeight="1" x14ac:dyDescent="0.15">
      <c r="B25" s="350" t="s">
        <v>235</v>
      </c>
      <c r="C25" s="350"/>
      <c r="D25" s="350"/>
      <c r="E25" s="691" t="s">
        <v>680</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699</v>
      </c>
      <c r="F26" s="669"/>
      <c r="G26" s="669"/>
      <c r="H26" s="669"/>
      <c r="I26" s="669"/>
      <c r="J26" s="669"/>
      <c r="K26" s="669"/>
      <c r="L26" s="670"/>
      <c r="M26" s="667" t="s">
        <v>400</v>
      </c>
      <c r="N26" s="667"/>
      <c r="O26" s="667"/>
      <c r="P26" s="668" t="s">
        <v>627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EE96FCF9-3BED-41E3-9B8C-F697AC3C7BF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CE336B8-5355-4CD7-95D3-E92ADEBE1032}">
          <x14:formula1>
            <xm:f>'(参考)リスト'!$F$16:$F$21</xm:f>
          </x14:formula1>
          <xm:sqref>E11:E12 E22:E23 P11:P12 P22:P23</xm:sqref>
        </x14:dataValidation>
        <x14:dataValidation type="list" allowBlank="1" showInputMessage="1" showErrorMessage="1" xr:uid="{1EF5C940-F1DD-445B-BE19-4C501AA614F3}">
          <x14:formula1>
            <xm:f>'(参考)リスト'!$D$16:$D$18</xm:f>
          </x14:formula1>
          <xm:sqref>E10 E21 P10 P21</xm:sqref>
        </x14:dataValidation>
        <x14:dataValidation type="list" allowBlank="1" showInputMessage="1" showErrorMessage="1" xr:uid="{59BF6B6B-563B-49B7-9B64-C48F570838C6}">
          <x14:formula1>
            <xm:f>'(参考)リスト'!$E$16:$E$27</xm:f>
          </x14:formula1>
          <xm:sqref>E9 E20 P9 P20</xm:sqref>
        </x14:dataValidation>
        <x14:dataValidation type="list" allowBlank="1" showInputMessage="1" showErrorMessage="1" xr:uid="{F9676556-008C-4C8D-8B4C-B751F37E4D06}">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98F87-D41F-4A8F-9324-209F00061246}">
  <sheetPr codeName="Sheet4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9</v>
      </c>
      <c r="F5" s="680" t="s">
        <v>506</v>
      </c>
      <c r="G5" s="681"/>
      <c r="H5" s="681"/>
      <c r="I5" s="681"/>
      <c r="J5" s="681"/>
      <c r="K5" s="681"/>
      <c r="L5" s="682"/>
      <c r="M5" s="671" t="s">
        <v>32</v>
      </c>
      <c r="N5" s="725" t="s">
        <v>190</v>
      </c>
      <c r="O5" s="726"/>
      <c r="P5" s="208">
        <v>9</v>
      </c>
      <c r="Q5" s="680" t="s">
        <v>506</v>
      </c>
      <c r="R5" s="681"/>
      <c r="S5" s="681"/>
      <c r="T5" s="681"/>
      <c r="U5" s="681"/>
      <c r="V5" s="681"/>
      <c r="W5" s="682"/>
    </row>
    <row r="6" spans="2:23" s="22" customFormat="1" ht="25.5" customHeight="1" x14ac:dyDescent="0.15">
      <c r="B6" s="673"/>
      <c r="C6" s="725" t="s">
        <v>324</v>
      </c>
      <c r="D6" s="726"/>
      <c r="E6" s="206">
        <v>5</v>
      </c>
      <c r="F6" s="683"/>
      <c r="G6" s="684"/>
      <c r="H6" s="684"/>
      <c r="I6" s="684"/>
      <c r="J6" s="684"/>
      <c r="K6" s="684"/>
      <c r="L6" s="685"/>
      <c r="M6" s="673"/>
      <c r="N6" s="725" t="s">
        <v>324</v>
      </c>
      <c r="O6" s="726"/>
      <c r="P6" s="206">
        <v>6</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687</v>
      </c>
      <c r="F8" s="683"/>
      <c r="G8" s="684"/>
      <c r="H8" s="684"/>
      <c r="I8" s="684"/>
      <c r="J8" s="684"/>
      <c r="K8" s="684"/>
      <c r="L8" s="685"/>
      <c r="M8" s="672"/>
      <c r="N8" s="725" t="s">
        <v>166</v>
      </c>
      <c r="O8" s="726"/>
      <c r="P8" s="208" t="s">
        <v>677</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753</v>
      </c>
      <c r="K13" s="690"/>
      <c r="L13" s="690"/>
      <c r="M13" s="663" t="s">
        <v>399</v>
      </c>
      <c r="N13" s="663"/>
      <c r="O13" s="663"/>
      <c r="P13" s="664" t="s">
        <v>365</v>
      </c>
      <c r="Q13" s="665"/>
      <c r="R13" s="666"/>
      <c r="S13" s="663" t="s">
        <v>438</v>
      </c>
      <c r="T13" s="663"/>
      <c r="U13" s="689" t="s">
        <v>782</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699</v>
      </c>
      <c r="F15" s="669"/>
      <c r="G15" s="669"/>
      <c r="H15" s="669"/>
      <c r="I15" s="669"/>
      <c r="J15" s="669"/>
      <c r="K15" s="669"/>
      <c r="L15" s="670"/>
      <c r="M15" s="667" t="s">
        <v>400</v>
      </c>
      <c r="N15" s="667"/>
      <c r="O15" s="667"/>
      <c r="P15" s="668" t="s">
        <v>699</v>
      </c>
      <c r="Q15" s="669"/>
      <c r="R15" s="669"/>
      <c r="S15" s="669"/>
      <c r="T15" s="669"/>
      <c r="U15" s="669"/>
      <c r="V15" s="669"/>
      <c r="W15" s="670"/>
    </row>
    <row r="16" spans="2:23" s="22" customFormat="1" ht="25.5" customHeight="1" x14ac:dyDescent="0.15">
      <c r="B16" s="679" t="s">
        <v>32</v>
      </c>
      <c r="C16" s="679" t="s">
        <v>190</v>
      </c>
      <c r="D16" s="679"/>
      <c r="E16" s="208">
        <v>9</v>
      </c>
      <c r="F16" s="680" t="s">
        <v>506</v>
      </c>
      <c r="G16" s="681"/>
      <c r="H16" s="681"/>
      <c r="I16" s="681"/>
      <c r="J16" s="681"/>
      <c r="K16" s="681"/>
      <c r="L16" s="682"/>
      <c r="M16" s="679" t="s">
        <v>32</v>
      </c>
      <c r="N16" s="679" t="s">
        <v>190</v>
      </c>
      <c r="O16" s="679"/>
      <c r="P16" s="208"/>
      <c r="Q16" s="680" t="s">
        <v>506</v>
      </c>
      <c r="R16" s="681"/>
      <c r="S16" s="681"/>
      <c r="T16" s="681"/>
      <c r="U16" s="681"/>
      <c r="V16" s="681"/>
      <c r="W16" s="682"/>
    </row>
    <row r="17" spans="2:24" s="22" customFormat="1" ht="25.5" customHeight="1" x14ac:dyDescent="0.15">
      <c r="B17" s="679"/>
      <c r="C17" s="679" t="s">
        <v>324</v>
      </c>
      <c r="D17" s="679"/>
      <c r="E17" s="206">
        <v>7</v>
      </c>
      <c r="F17" s="683"/>
      <c r="G17" s="684"/>
      <c r="H17" s="684"/>
      <c r="I17" s="684"/>
      <c r="J17" s="684"/>
      <c r="K17" s="684"/>
      <c r="L17" s="685"/>
      <c r="M17" s="679"/>
      <c r="N17" s="679" t="s">
        <v>324</v>
      </c>
      <c r="O17" s="679"/>
      <c r="P17" s="206"/>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c r="Q18" s="683"/>
      <c r="R18" s="684"/>
      <c r="S18" s="684"/>
      <c r="T18" s="684"/>
      <c r="U18" s="684"/>
      <c r="V18" s="684"/>
      <c r="W18" s="685"/>
    </row>
    <row r="19" spans="2:24" s="22" customFormat="1" ht="25.5" customHeight="1" x14ac:dyDescent="0.15">
      <c r="B19" s="679"/>
      <c r="C19" s="679" t="s">
        <v>166</v>
      </c>
      <c r="D19" s="679"/>
      <c r="E19" s="208" t="s">
        <v>682</v>
      </c>
      <c r="F19" s="683"/>
      <c r="G19" s="684"/>
      <c r="H19" s="684"/>
      <c r="I19" s="684"/>
      <c r="J19" s="684"/>
      <c r="K19" s="684"/>
      <c r="L19" s="685"/>
      <c r="M19" s="679"/>
      <c r="N19" s="679" t="s">
        <v>166</v>
      </c>
      <c r="O19" s="679"/>
      <c r="P19" s="208"/>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783</v>
      </c>
      <c r="K24" s="665"/>
      <c r="L24" s="666"/>
      <c r="M24" s="663" t="s">
        <v>399</v>
      </c>
      <c r="N24" s="663"/>
      <c r="O24" s="663"/>
      <c r="P24" s="664"/>
      <c r="Q24" s="665"/>
      <c r="R24" s="666"/>
      <c r="S24" s="663" t="s">
        <v>438</v>
      </c>
      <c r="T24" s="663"/>
      <c r="U24" s="689"/>
      <c r="V24" s="690"/>
      <c r="W24" s="690"/>
    </row>
    <row r="25" spans="2:24" s="22" customFormat="1" ht="25.5" customHeight="1" x14ac:dyDescent="0.15">
      <c r="B25" s="350" t="s">
        <v>235</v>
      </c>
      <c r="C25" s="350"/>
      <c r="D25" s="350"/>
      <c r="E25" s="691" t="s">
        <v>680</v>
      </c>
      <c r="F25" s="569"/>
      <c r="G25" s="569"/>
      <c r="H25" s="252" t="s">
        <v>4</v>
      </c>
      <c r="I25" s="253"/>
      <c r="J25" s="660" t="s">
        <v>365</v>
      </c>
      <c r="K25" s="661"/>
      <c r="L25" s="662"/>
      <c r="M25" s="252" t="s">
        <v>235</v>
      </c>
      <c r="N25" s="253"/>
      <c r="O25" s="259"/>
      <c r="P25" s="288"/>
      <c r="Q25" s="569"/>
      <c r="R25" s="569"/>
      <c r="S25" s="674" t="s">
        <v>4</v>
      </c>
      <c r="T25" s="675"/>
      <c r="U25" s="660"/>
      <c r="V25" s="661"/>
      <c r="W25" s="662"/>
    </row>
    <row r="26" spans="2:24" s="22" customFormat="1" ht="39.75" customHeight="1" x14ac:dyDescent="0.15">
      <c r="B26" s="667" t="s">
        <v>400</v>
      </c>
      <c r="C26" s="667"/>
      <c r="D26" s="667"/>
      <c r="E26" s="668" t="s">
        <v>699</v>
      </c>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5E48E05D-B937-4348-A5C6-A0A16C03AA0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692140C-3398-4BA7-8A1C-578107D27791}">
          <x14:formula1>
            <xm:f>'(参考)リスト'!$F$16:$F$21</xm:f>
          </x14:formula1>
          <xm:sqref>E11:E12 E22:E23 P11:P12 P22:P23</xm:sqref>
        </x14:dataValidation>
        <x14:dataValidation type="list" allowBlank="1" showInputMessage="1" showErrorMessage="1" xr:uid="{3F4345F2-2FC0-4A8D-A516-685BFEF6EA9A}">
          <x14:formula1>
            <xm:f>'(参考)リスト'!$D$16:$D$18</xm:f>
          </x14:formula1>
          <xm:sqref>E10 E21 P10 P21</xm:sqref>
        </x14:dataValidation>
        <x14:dataValidation type="list" allowBlank="1" showInputMessage="1" showErrorMessage="1" xr:uid="{877E15DE-94A9-4B46-B31A-4FD816AE4640}">
          <x14:formula1>
            <xm:f>'(参考)リスト'!$E$16:$E$27</xm:f>
          </x14:formula1>
          <xm:sqref>E9 E20 P9 P20</xm:sqref>
        </x14:dataValidation>
        <x14:dataValidation type="list" allowBlank="1" showInputMessage="1" showErrorMessage="1" xr:uid="{1181D463-A42B-4B4B-9769-0630BCF2AED8}">
          <x14:formula1>
            <xm:f>'(参考)リスト'!$B$16:$B$21</xm:f>
          </x14:formula1>
          <xm:sqref>E7 E18 P7 P18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63040-A145-4496-91CA-408C8FCF7FB2}">
  <sheetPr codeName="Sheet4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10</v>
      </c>
      <c r="F5" s="680" t="s">
        <v>506</v>
      </c>
      <c r="G5" s="681"/>
      <c r="H5" s="681"/>
      <c r="I5" s="681"/>
      <c r="J5" s="681"/>
      <c r="K5" s="681"/>
      <c r="L5" s="682"/>
      <c r="M5" s="671" t="s">
        <v>32</v>
      </c>
      <c r="N5" s="725" t="s">
        <v>190</v>
      </c>
      <c r="O5" s="726"/>
      <c r="P5" s="208">
        <v>10</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684</v>
      </c>
      <c r="F8" s="683"/>
      <c r="G8" s="684"/>
      <c r="H8" s="684"/>
      <c r="I8" s="684"/>
      <c r="J8" s="684"/>
      <c r="K8" s="684"/>
      <c r="L8" s="685"/>
      <c r="M8" s="672"/>
      <c r="N8" s="725" t="s">
        <v>166</v>
      </c>
      <c r="O8" s="726"/>
      <c r="P8" s="208" t="s">
        <v>684</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733</v>
      </c>
      <c r="K13" s="690"/>
      <c r="L13" s="690"/>
      <c r="M13" s="663" t="s">
        <v>399</v>
      </c>
      <c r="N13" s="663"/>
      <c r="O13" s="663"/>
      <c r="P13" s="664" t="s">
        <v>365</v>
      </c>
      <c r="Q13" s="665"/>
      <c r="R13" s="666"/>
      <c r="S13" s="663" t="s">
        <v>438</v>
      </c>
      <c r="T13" s="663"/>
      <c r="U13" s="689" t="s">
        <v>784</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699</v>
      </c>
      <c r="F15" s="669"/>
      <c r="G15" s="669"/>
      <c r="H15" s="669"/>
      <c r="I15" s="669"/>
      <c r="J15" s="669"/>
      <c r="K15" s="669"/>
      <c r="L15" s="670"/>
      <c r="M15" s="667" t="s">
        <v>400</v>
      </c>
      <c r="N15" s="667"/>
      <c r="O15" s="667"/>
      <c r="P15" s="668" t="s">
        <v>708</v>
      </c>
      <c r="Q15" s="669"/>
      <c r="R15" s="669"/>
      <c r="S15" s="669"/>
      <c r="T15" s="669"/>
      <c r="U15" s="669"/>
      <c r="V15" s="669"/>
      <c r="W15" s="670"/>
    </row>
    <row r="16" spans="2:23" s="22" customFormat="1" ht="25.5" customHeight="1" x14ac:dyDescent="0.15">
      <c r="B16" s="679" t="s">
        <v>32</v>
      </c>
      <c r="C16" s="679" t="s">
        <v>190</v>
      </c>
      <c r="D16" s="679"/>
      <c r="E16" s="208">
        <v>10</v>
      </c>
      <c r="F16" s="680" t="s">
        <v>506</v>
      </c>
      <c r="G16" s="681"/>
      <c r="H16" s="681"/>
      <c r="I16" s="681"/>
      <c r="J16" s="681"/>
      <c r="K16" s="681"/>
      <c r="L16" s="682"/>
      <c r="M16" s="679" t="s">
        <v>32</v>
      </c>
      <c r="N16" s="679" t="s">
        <v>190</v>
      </c>
      <c r="O16" s="679"/>
      <c r="P16" s="208">
        <v>10</v>
      </c>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v>4</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684</v>
      </c>
      <c r="F19" s="683"/>
      <c r="G19" s="684"/>
      <c r="H19" s="684"/>
      <c r="I19" s="684"/>
      <c r="J19" s="684"/>
      <c r="K19" s="684"/>
      <c r="L19" s="685"/>
      <c r="M19" s="679"/>
      <c r="N19" s="679" t="s">
        <v>166</v>
      </c>
      <c r="O19" s="679"/>
      <c r="P19" s="208" t="s">
        <v>622</v>
      </c>
      <c r="Q19" s="683"/>
      <c r="R19" s="684"/>
      <c r="S19" s="684"/>
      <c r="T19" s="684"/>
      <c r="U19" s="684"/>
      <c r="V19" s="684"/>
      <c r="W19" s="685"/>
    </row>
    <row r="20" spans="2:24" s="22" customFormat="1" ht="25.5" customHeight="1" x14ac:dyDescent="0.15">
      <c r="B20" s="667" t="s">
        <v>31</v>
      </c>
      <c r="C20" s="667"/>
      <c r="D20" s="667"/>
      <c r="E20" s="209" t="s">
        <v>673</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673</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259</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785</v>
      </c>
      <c r="F24" s="665"/>
      <c r="G24" s="666"/>
      <c r="H24" s="663" t="s">
        <v>438</v>
      </c>
      <c r="I24" s="663"/>
      <c r="J24" s="664" t="s">
        <v>611</v>
      </c>
      <c r="K24" s="665"/>
      <c r="L24" s="666"/>
      <c r="M24" s="663" t="s">
        <v>399</v>
      </c>
      <c r="N24" s="663"/>
      <c r="O24" s="663"/>
      <c r="P24" s="664" t="s">
        <v>608</v>
      </c>
      <c r="Q24" s="665"/>
      <c r="R24" s="666"/>
      <c r="S24" s="663" t="s">
        <v>438</v>
      </c>
      <c r="T24" s="663"/>
      <c r="U24" s="689" t="s">
        <v>645</v>
      </c>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706</v>
      </c>
      <c r="F26" s="669"/>
      <c r="G26" s="669"/>
      <c r="H26" s="669"/>
      <c r="I26" s="669"/>
      <c r="J26" s="669"/>
      <c r="K26" s="669"/>
      <c r="L26" s="670"/>
      <c r="M26" s="667" t="s">
        <v>400</v>
      </c>
      <c r="N26" s="667"/>
      <c r="O26" s="667"/>
      <c r="P26" s="668" t="s">
        <v>627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0821844C-CBC9-4CB7-B2A9-BA62D082229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C1E8281-CED2-43AE-ADD9-D9C441C21584}">
          <x14:formula1>
            <xm:f>'(参考)リスト'!$F$16:$F$21</xm:f>
          </x14:formula1>
          <xm:sqref>E11:E12 E22:E23 P11:P12 P22:P23</xm:sqref>
        </x14:dataValidation>
        <x14:dataValidation type="list" allowBlank="1" showInputMessage="1" showErrorMessage="1" xr:uid="{4C0A9671-449A-4E84-AB67-F76D3D37672A}">
          <x14:formula1>
            <xm:f>'(参考)リスト'!$D$16:$D$18</xm:f>
          </x14:formula1>
          <xm:sqref>E10 E21 P10 P21</xm:sqref>
        </x14:dataValidation>
        <x14:dataValidation type="list" allowBlank="1" showInputMessage="1" showErrorMessage="1" xr:uid="{4E54CE31-0CF3-4E43-9DB7-D26045075277}">
          <x14:formula1>
            <xm:f>'(参考)リスト'!$E$16:$E$27</xm:f>
          </x14:formula1>
          <xm:sqref>E9 E20 P9 P20</xm:sqref>
        </x14:dataValidation>
        <x14:dataValidation type="list" allowBlank="1" showInputMessage="1" showErrorMessage="1" xr:uid="{E0939C06-A3EE-431D-BBAB-4BCF5A7CA021}">
          <x14:formula1>
            <xm:f>'(参考)リスト'!$B$16:$B$21</xm:f>
          </x14:formula1>
          <xm:sqref>E7 E18 P7 P18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2F0E3-4D08-4CC3-9B28-2AC800934F6D}">
  <sheetPr codeName="Sheet4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10</v>
      </c>
      <c r="F5" s="680" t="s">
        <v>506</v>
      </c>
      <c r="G5" s="681"/>
      <c r="H5" s="681"/>
      <c r="I5" s="681"/>
      <c r="J5" s="681"/>
      <c r="K5" s="681"/>
      <c r="L5" s="682"/>
      <c r="M5" s="671" t="s">
        <v>32</v>
      </c>
      <c r="N5" s="725" t="s">
        <v>190</v>
      </c>
      <c r="O5" s="726"/>
      <c r="P5" s="208">
        <v>10</v>
      </c>
      <c r="Q5" s="680" t="s">
        <v>506</v>
      </c>
      <c r="R5" s="681"/>
      <c r="S5" s="681"/>
      <c r="T5" s="681"/>
      <c r="U5" s="681"/>
      <c r="V5" s="681"/>
      <c r="W5" s="682"/>
    </row>
    <row r="6" spans="2:23" s="22" customFormat="1" ht="25.5" customHeight="1" x14ac:dyDescent="0.15">
      <c r="B6" s="673"/>
      <c r="C6" s="725" t="s">
        <v>324</v>
      </c>
      <c r="D6" s="726"/>
      <c r="E6" s="206">
        <v>5</v>
      </c>
      <c r="F6" s="683"/>
      <c r="G6" s="684"/>
      <c r="H6" s="684"/>
      <c r="I6" s="684"/>
      <c r="J6" s="684"/>
      <c r="K6" s="684"/>
      <c r="L6" s="685"/>
      <c r="M6" s="673"/>
      <c r="N6" s="725" t="s">
        <v>324</v>
      </c>
      <c r="O6" s="726"/>
      <c r="P6" s="206">
        <v>6</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672</v>
      </c>
      <c r="F8" s="683"/>
      <c r="G8" s="684"/>
      <c r="H8" s="684"/>
      <c r="I8" s="684"/>
      <c r="J8" s="684"/>
      <c r="K8" s="684"/>
      <c r="L8" s="685"/>
      <c r="M8" s="672"/>
      <c r="N8" s="725" t="s">
        <v>166</v>
      </c>
      <c r="O8" s="726"/>
      <c r="P8" s="208" t="s">
        <v>677</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742</v>
      </c>
      <c r="K13" s="690"/>
      <c r="L13" s="690"/>
      <c r="M13" s="663" t="s">
        <v>399</v>
      </c>
      <c r="N13" s="663"/>
      <c r="O13" s="663"/>
      <c r="P13" s="664" t="s">
        <v>365</v>
      </c>
      <c r="Q13" s="665"/>
      <c r="R13" s="666"/>
      <c r="S13" s="663" t="s">
        <v>438</v>
      </c>
      <c r="T13" s="663"/>
      <c r="U13" s="689" t="s">
        <v>786</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699</v>
      </c>
      <c r="F15" s="669"/>
      <c r="G15" s="669"/>
      <c r="H15" s="669"/>
      <c r="I15" s="669"/>
      <c r="J15" s="669"/>
      <c r="K15" s="669"/>
      <c r="L15" s="670"/>
      <c r="M15" s="667" t="s">
        <v>400</v>
      </c>
      <c r="N15" s="667"/>
      <c r="O15" s="667"/>
      <c r="P15" s="668" t="s">
        <v>699</v>
      </c>
      <c r="Q15" s="669"/>
      <c r="R15" s="669"/>
      <c r="S15" s="669"/>
      <c r="T15" s="669"/>
      <c r="U15" s="669"/>
      <c r="V15" s="669"/>
      <c r="W15" s="670"/>
    </row>
    <row r="16" spans="2:23" s="22" customFormat="1" ht="25.5" customHeight="1" x14ac:dyDescent="0.15">
      <c r="B16" s="679" t="s">
        <v>32</v>
      </c>
      <c r="C16" s="679" t="s">
        <v>190</v>
      </c>
      <c r="D16" s="679"/>
      <c r="E16" s="208">
        <v>10</v>
      </c>
      <c r="F16" s="680" t="s">
        <v>506</v>
      </c>
      <c r="G16" s="681"/>
      <c r="H16" s="681"/>
      <c r="I16" s="681"/>
      <c r="J16" s="681"/>
      <c r="K16" s="681"/>
      <c r="L16" s="682"/>
      <c r="M16" s="679" t="s">
        <v>32</v>
      </c>
      <c r="N16" s="679" t="s">
        <v>190</v>
      </c>
      <c r="O16" s="679"/>
      <c r="P16" s="208">
        <v>10</v>
      </c>
      <c r="Q16" s="680" t="s">
        <v>506</v>
      </c>
      <c r="R16" s="681"/>
      <c r="S16" s="681"/>
      <c r="T16" s="681"/>
      <c r="U16" s="681"/>
      <c r="V16" s="681"/>
      <c r="W16" s="682"/>
    </row>
    <row r="17" spans="2:24" s="22" customFormat="1" ht="25.5" customHeight="1" x14ac:dyDescent="0.15">
      <c r="B17" s="679"/>
      <c r="C17" s="679" t="s">
        <v>324</v>
      </c>
      <c r="D17" s="679"/>
      <c r="E17" s="206">
        <v>7</v>
      </c>
      <c r="F17" s="683"/>
      <c r="G17" s="684"/>
      <c r="H17" s="684"/>
      <c r="I17" s="684"/>
      <c r="J17" s="684"/>
      <c r="K17" s="684"/>
      <c r="L17" s="685"/>
      <c r="M17" s="679"/>
      <c r="N17" s="679" t="s">
        <v>324</v>
      </c>
      <c r="O17" s="679"/>
      <c r="P17" s="206">
        <v>8</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677</v>
      </c>
      <c r="F19" s="683"/>
      <c r="G19" s="684"/>
      <c r="H19" s="684"/>
      <c r="I19" s="684"/>
      <c r="J19" s="684"/>
      <c r="K19" s="684"/>
      <c r="L19" s="685"/>
      <c r="M19" s="679"/>
      <c r="N19" s="679" t="s">
        <v>166</v>
      </c>
      <c r="O19" s="679"/>
      <c r="P19" s="208" t="s">
        <v>606</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479</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t="s">
        <v>618</v>
      </c>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787</v>
      </c>
      <c r="K24" s="665"/>
      <c r="L24" s="666"/>
      <c r="M24" s="663" t="s">
        <v>399</v>
      </c>
      <c r="N24" s="663"/>
      <c r="O24" s="663"/>
      <c r="P24" s="664" t="s">
        <v>656</v>
      </c>
      <c r="Q24" s="665"/>
      <c r="R24" s="666"/>
      <c r="S24" s="663" t="s">
        <v>438</v>
      </c>
      <c r="T24" s="663"/>
      <c r="U24" s="689" t="s">
        <v>626</v>
      </c>
      <c r="V24" s="690"/>
      <c r="W24" s="690"/>
    </row>
    <row r="25" spans="2:24" s="22" customFormat="1" ht="25.5" customHeight="1" x14ac:dyDescent="0.15">
      <c r="B25" s="350" t="s">
        <v>235</v>
      </c>
      <c r="C25" s="350"/>
      <c r="D25" s="350"/>
      <c r="E25" s="691" t="s">
        <v>680</v>
      </c>
      <c r="F25" s="569"/>
      <c r="G25" s="569"/>
      <c r="H25" s="252" t="s">
        <v>4</v>
      </c>
      <c r="I25" s="253"/>
      <c r="J25" s="660" t="s">
        <v>365</v>
      </c>
      <c r="K25" s="661"/>
      <c r="L25" s="662"/>
      <c r="M25" s="252" t="s">
        <v>235</v>
      </c>
      <c r="N25" s="253"/>
      <c r="O25" s="259"/>
      <c r="P25" s="288" t="s">
        <v>626</v>
      </c>
      <c r="Q25" s="569"/>
      <c r="R25" s="569"/>
      <c r="S25" s="674" t="s">
        <v>4</v>
      </c>
      <c r="T25" s="675"/>
      <c r="U25" s="660" t="s">
        <v>608</v>
      </c>
      <c r="V25" s="661"/>
      <c r="W25" s="662"/>
    </row>
    <row r="26" spans="2:24" s="22" customFormat="1" ht="39.75" customHeight="1" x14ac:dyDescent="0.15">
      <c r="B26" s="667" t="s">
        <v>400</v>
      </c>
      <c r="C26" s="667"/>
      <c r="D26" s="667"/>
      <c r="E26" s="668" t="s">
        <v>699</v>
      </c>
      <c r="F26" s="669"/>
      <c r="G26" s="669"/>
      <c r="H26" s="669"/>
      <c r="I26" s="669"/>
      <c r="J26" s="669"/>
      <c r="K26" s="669"/>
      <c r="L26" s="670"/>
      <c r="M26" s="667" t="s">
        <v>400</v>
      </c>
      <c r="N26" s="667"/>
      <c r="O26" s="667"/>
      <c r="P26" s="668" t="s">
        <v>657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CB1AFCDB-8726-4B95-9EFA-47DCC72E067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D2851D7-B829-4853-BAB5-8D4C23A76B89}">
          <x14:formula1>
            <xm:f>'(参考)リスト'!$F$16:$F$21</xm:f>
          </x14:formula1>
          <xm:sqref>E11:E12 E22:E23 P11:P12 P22:P23</xm:sqref>
        </x14:dataValidation>
        <x14:dataValidation type="list" allowBlank="1" showInputMessage="1" showErrorMessage="1" xr:uid="{9EEC8997-D2D8-469D-B36A-A3825C04D117}">
          <x14:formula1>
            <xm:f>'(参考)リスト'!$D$16:$D$18</xm:f>
          </x14:formula1>
          <xm:sqref>E10 E21 P10 P21</xm:sqref>
        </x14:dataValidation>
        <x14:dataValidation type="list" allowBlank="1" showInputMessage="1" showErrorMessage="1" xr:uid="{922A2C5D-3DEA-4363-A258-F9ED7681B03A}">
          <x14:formula1>
            <xm:f>'(参考)リスト'!$E$16:$E$27</xm:f>
          </x14:formula1>
          <xm:sqref>E9 E20 P9 P20</xm:sqref>
        </x14:dataValidation>
        <x14:dataValidation type="list" allowBlank="1" showInputMessage="1" showErrorMessage="1" xr:uid="{3F2826F6-8469-433C-BF62-6A2C4900B882}">
          <x14:formula1>
            <xm:f>'(参考)リスト'!$B$16:$B$21</xm:f>
          </x14:formula1>
          <xm:sqref>E7 E18 P7 P18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8A453-40A3-43E3-A560-C0EA644FE814}">
  <sheetPr codeName="Sheet4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11</v>
      </c>
      <c r="F5" s="680" t="s">
        <v>506</v>
      </c>
      <c r="G5" s="681"/>
      <c r="H5" s="681"/>
      <c r="I5" s="681"/>
      <c r="J5" s="681"/>
      <c r="K5" s="681"/>
      <c r="L5" s="682"/>
      <c r="M5" s="671" t="s">
        <v>32</v>
      </c>
      <c r="N5" s="725" t="s">
        <v>190</v>
      </c>
      <c r="O5" s="726"/>
      <c r="P5" s="208">
        <v>11</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672</v>
      </c>
      <c r="F8" s="683"/>
      <c r="G8" s="684"/>
      <c r="H8" s="684"/>
      <c r="I8" s="684"/>
      <c r="J8" s="684"/>
      <c r="K8" s="684"/>
      <c r="L8" s="685"/>
      <c r="M8" s="672"/>
      <c r="N8" s="725" t="s">
        <v>166</v>
      </c>
      <c r="O8" s="726"/>
      <c r="P8" s="208" t="s">
        <v>684</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673</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673</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259</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788</v>
      </c>
      <c r="K13" s="690"/>
      <c r="L13" s="690"/>
      <c r="M13" s="663" t="s">
        <v>399</v>
      </c>
      <c r="N13" s="663"/>
      <c r="O13" s="663"/>
      <c r="P13" s="664" t="s">
        <v>789</v>
      </c>
      <c r="Q13" s="665"/>
      <c r="R13" s="666"/>
      <c r="S13" s="663" t="s">
        <v>438</v>
      </c>
      <c r="T13" s="663"/>
      <c r="U13" s="689" t="s">
        <v>611</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696</v>
      </c>
      <c r="Q14" s="569"/>
      <c r="R14" s="569"/>
      <c r="S14" s="674" t="s">
        <v>4</v>
      </c>
      <c r="T14" s="675"/>
      <c r="U14" s="660" t="s">
        <v>365</v>
      </c>
      <c r="V14" s="661"/>
      <c r="W14" s="662"/>
    </row>
    <row r="15" spans="2:23" s="22" customFormat="1" ht="39.75" customHeight="1" x14ac:dyDescent="0.15">
      <c r="B15" s="667" t="s">
        <v>400</v>
      </c>
      <c r="C15" s="667"/>
      <c r="D15" s="667"/>
      <c r="E15" s="668" t="s">
        <v>708</v>
      </c>
      <c r="F15" s="669"/>
      <c r="G15" s="669"/>
      <c r="H15" s="669"/>
      <c r="I15" s="669"/>
      <c r="J15" s="669"/>
      <c r="K15" s="669"/>
      <c r="L15" s="670"/>
      <c r="M15" s="667" t="s">
        <v>400</v>
      </c>
      <c r="N15" s="667"/>
      <c r="O15" s="667"/>
      <c r="P15" s="668" t="s">
        <v>746</v>
      </c>
      <c r="Q15" s="669"/>
      <c r="R15" s="669"/>
      <c r="S15" s="669"/>
      <c r="T15" s="669"/>
      <c r="U15" s="669"/>
      <c r="V15" s="669"/>
      <c r="W15" s="670"/>
    </row>
    <row r="16" spans="2:23" s="22" customFormat="1" ht="25.5" customHeight="1" x14ac:dyDescent="0.15">
      <c r="B16" s="679" t="s">
        <v>32</v>
      </c>
      <c r="C16" s="679" t="s">
        <v>190</v>
      </c>
      <c r="D16" s="679"/>
      <c r="E16" s="208">
        <v>11</v>
      </c>
      <c r="F16" s="680" t="s">
        <v>506</v>
      </c>
      <c r="G16" s="681"/>
      <c r="H16" s="681"/>
      <c r="I16" s="681"/>
      <c r="J16" s="681"/>
      <c r="K16" s="681"/>
      <c r="L16" s="682"/>
      <c r="M16" s="679" t="s">
        <v>32</v>
      </c>
      <c r="N16" s="679" t="s">
        <v>190</v>
      </c>
      <c r="O16" s="679"/>
      <c r="P16" s="208">
        <v>11</v>
      </c>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v>4</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684</v>
      </c>
      <c r="F19" s="683"/>
      <c r="G19" s="684"/>
      <c r="H19" s="684"/>
      <c r="I19" s="684"/>
      <c r="J19" s="684"/>
      <c r="K19" s="684"/>
      <c r="L19" s="685"/>
      <c r="M19" s="679"/>
      <c r="N19" s="679" t="s">
        <v>166</v>
      </c>
      <c r="O19" s="679"/>
      <c r="P19" s="208" t="s">
        <v>622</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790</v>
      </c>
      <c r="K24" s="665"/>
      <c r="L24" s="666"/>
      <c r="M24" s="663" t="s">
        <v>399</v>
      </c>
      <c r="N24" s="663"/>
      <c r="O24" s="663"/>
      <c r="P24" s="664" t="s">
        <v>608</v>
      </c>
      <c r="Q24" s="665"/>
      <c r="R24" s="666"/>
      <c r="S24" s="663" t="s">
        <v>438</v>
      </c>
      <c r="T24" s="663"/>
      <c r="U24" s="689" t="s">
        <v>645</v>
      </c>
      <c r="V24" s="690"/>
      <c r="W24" s="690"/>
    </row>
    <row r="25" spans="2:24" s="22" customFormat="1" ht="25.5" customHeight="1" x14ac:dyDescent="0.15">
      <c r="B25" s="350" t="s">
        <v>235</v>
      </c>
      <c r="C25" s="350"/>
      <c r="D25" s="350"/>
      <c r="E25" s="691" t="s">
        <v>680</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708</v>
      </c>
      <c r="F26" s="669"/>
      <c r="G26" s="669"/>
      <c r="H26" s="669"/>
      <c r="I26" s="669"/>
      <c r="J26" s="669"/>
      <c r="K26" s="669"/>
      <c r="L26" s="670"/>
      <c r="M26" s="667" t="s">
        <v>400</v>
      </c>
      <c r="N26" s="667"/>
      <c r="O26" s="667"/>
      <c r="P26" s="668" t="s">
        <v>627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10636427-6070-4A29-8B70-AABE2DD4E97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9BE63FB-7E19-4AC6-88B2-177807FDBA4C}">
          <x14:formula1>
            <xm:f>'(参考)リスト'!$F$16:$F$21</xm:f>
          </x14:formula1>
          <xm:sqref>E11:E12 E22:E23 P11:P12 P22:P23</xm:sqref>
        </x14:dataValidation>
        <x14:dataValidation type="list" allowBlank="1" showInputMessage="1" showErrorMessage="1" xr:uid="{4C38920E-F8EA-4ACB-ACA2-F60FB3D8EB0C}">
          <x14:formula1>
            <xm:f>'(参考)リスト'!$D$16:$D$18</xm:f>
          </x14:formula1>
          <xm:sqref>E10 E21 P10 P21</xm:sqref>
        </x14:dataValidation>
        <x14:dataValidation type="list" allowBlank="1" showInputMessage="1" showErrorMessage="1" xr:uid="{82A1C0B0-A079-4C60-AB8A-A8570C096409}">
          <x14:formula1>
            <xm:f>'(参考)リスト'!$E$16:$E$27</xm:f>
          </x14:formula1>
          <xm:sqref>E9 E20 P9 P20</xm:sqref>
        </x14:dataValidation>
        <x14:dataValidation type="list" allowBlank="1" showInputMessage="1" showErrorMessage="1" xr:uid="{ECBBFF42-A530-48B0-A45F-B83F05422B18}">
          <x14:formula1>
            <xm:f>'(参考)リスト'!$B$16:$B$21</xm:f>
          </x14:formula1>
          <xm:sqref>E7 E18 P7 P18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1F89B-09F0-4938-86EF-33C70C2029B4}">
  <sheetPr codeName="Sheet4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11</v>
      </c>
      <c r="F5" s="680" t="s">
        <v>506</v>
      </c>
      <c r="G5" s="681"/>
      <c r="H5" s="681"/>
      <c r="I5" s="681"/>
      <c r="J5" s="681"/>
      <c r="K5" s="681"/>
      <c r="L5" s="682"/>
      <c r="M5" s="671" t="s">
        <v>32</v>
      </c>
      <c r="N5" s="725" t="s">
        <v>190</v>
      </c>
      <c r="O5" s="726"/>
      <c r="P5" s="208">
        <v>11</v>
      </c>
      <c r="Q5" s="680" t="s">
        <v>506</v>
      </c>
      <c r="R5" s="681"/>
      <c r="S5" s="681"/>
      <c r="T5" s="681"/>
      <c r="U5" s="681"/>
      <c r="V5" s="681"/>
      <c r="W5" s="682"/>
    </row>
    <row r="6" spans="2:23" s="22" customFormat="1" ht="25.5" customHeight="1" x14ac:dyDescent="0.15">
      <c r="B6" s="673"/>
      <c r="C6" s="725" t="s">
        <v>324</v>
      </c>
      <c r="D6" s="726"/>
      <c r="E6" s="206">
        <v>5</v>
      </c>
      <c r="F6" s="683"/>
      <c r="G6" s="684"/>
      <c r="H6" s="684"/>
      <c r="I6" s="684"/>
      <c r="J6" s="684"/>
      <c r="K6" s="684"/>
      <c r="L6" s="685"/>
      <c r="M6" s="673"/>
      <c r="N6" s="725" t="s">
        <v>324</v>
      </c>
      <c r="O6" s="726"/>
      <c r="P6" s="206">
        <v>6</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672</v>
      </c>
      <c r="F8" s="683"/>
      <c r="G8" s="684"/>
      <c r="H8" s="684"/>
      <c r="I8" s="684"/>
      <c r="J8" s="684"/>
      <c r="K8" s="684"/>
      <c r="L8" s="685"/>
      <c r="M8" s="672"/>
      <c r="N8" s="725" t="s">
        <v>166</v>
      </c>
      <c r="O8" s="726"/>
      <c r="P8" s="208" t="s">
        <v>677</v>
      </c>
      <c r="Q8" s="683"/>
      <c r="R8" s="684"/>
      <c r="S8" s="684"/>
      <c r="T8" s="684"/>
      <c r="U8" s="684"/>
      <c r="V8" s="684"/>
      <c r="W8" s="685"/>
    </row>
    <row r="9" spans="2:23" s="22" customFormat="1" ht="25.5" customHeight="1" x14ac:dyDescent="0.15">
      <c r="B9" s="727" t="s">
        <v>31</v>
      </c>
      <c r="C9" s="729"/>
      <c r="D9" s="728"/>
      <c r="E9" s="209" t="s">
        <v>679</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678</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257</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365</v>
      </c>
      <c r="F13" s="665"/>
      <c r="G13" s="666"/>
      <c r="H13" s="663" t="s">
        <v>438</v>
      </c>
      <c r="I13" s="663"/>
      <c r="J13" s="689" t="s">
        <v>791</v>
      </c>
      <c r="K13" s="690"/>
      <c r="L13" s="690"/>
      <c r="M13" s="663" t="s">
        <v>399</v>
      </c>
      <c r="N13" s="663"/>
      <c r="O13" s="663"/>
      <c r="P13" s="664" t="s">
        <v>365</v>
      </c>
      <c r="Q13" s="665"/>
      <c r="R13" s="666"/>
      <c r="S13" s="663" t="s">
        <v>438</v>
      </c>
      <c r="T13" s="663"/>
      <c r="U13" s="689" t="s">
        <v>741</v>
      </c>
      <c r="V13" s="690"/>
      <c r="W13" s="690"/>
    </row>
    <row r="14" spans="2:23" s="22" customFormat="1" ht="25.5" customHeight="1" x14ac:dyDescent="0.15">
      <c r="B14" s="350" t="s">
        <v>235</v>
      </c>
      <c r="C14" s="350"/>
      <c r="D14" s="350"/>
      <c r="E14" s="692" t="s">
        <v>680</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699</v>
      </c>
      <c r="F15" s="669"/>
      <c r="G15" s="669"/>
      <c r="H15" s="669"/>
      <c r="I15" s="669"/>
      <c r="J15" s="669"/>
      <c r="K15" s="669"/>
      <c r="L15" s="670"/>
      <c r="M15" s="667" t="s">
        <v>400</v>
      </c>
      <c r="N15" s="667"/>
      <c r="O15" s="667"/>
      <c r="P15" s="668" t="s">
        <v>699</v>
      </c>
      <c r="Q15" s="669"/>
      <c r="R15" s="669"/>
      <c r="S15" s="669"/>
      <c r="T15" s="669"/>
      <c r="U15" s="669"/>
      <c r="V15" s="669"/>
      <c r="W15" s="670"/>
    </row>
    <row r="16" spans="2:23" s="22" customFormat="1" ht="25.5" customHeight="1" x14ac:dyDescent="0.15">
      <c r="B16" s="679" t="s">
        <v>32</v>
      </c>
      <c r="C16" s="679" t="s">
        <v>190</v>
      </c>
      <c r="D16" s="679"/>
      <c r="E16" s="208">
        <v>11</v>
      </c>
      <c r="F16" s="680" t="s">
        <v>506</v>
      </c>
      <c r="G16" s="681"/>
      <c r="H16" s="681"/>
      <c r="I16" s="681"/>
      <c r="J16" s="681"/>
      <c r="K16" s="681"/>
      <c r="L16" s="682"/>
      <c r="M16" s="679" t="s">
        <v>32</v>
      </c>
      <c r="N16" s="679" t="s">
        <v>190</v>
      </c>
      <c r="O16" s="679"/>
      <c r="P16" s="208">
        <v>11</v>
      </c>
      <c r="Q16" s="680" t="s">
        <v>506</v>
      </c>
      <c r="R16" s="681"/>
      <c r="S16" s="681"/>
      <c r="T16" s="681"/>
      <c r="U16" s="681"/>
      <c r="V16" s="681"/>
      <c r="W16" s="682"/>
    </row>
    <row r="17" spans="2:24" s="22" customFormat="1" ht="25.5" customHeight="1" x14ac:dyDescent="0.15">
      <c r="B17" s="679"/>
      <c r="C17" s="679" t="s">
        <v>324</v>
      </c>
      <c r="D17" s="679"/>
      <c r="E17" s="206">
        <v>7</v>
      </c>
      <c r="F17" s="683"/>
      <c r="G17" s="684"/>
      <c r="H17" s="684"/>
      <c r="I17" s="684"/>
      <c r="J17" s="684"/>
      <c r="K17" s="684"/>
      <c r="L17" s="685"/>
      <c r="M17" s="679"/>
      <c r="N17" s="679" t="s">
        <v>324</v>
      </c>
      <c r="O17" s="679"/>
      <c r="P17" s="206">
        <v>8</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684</v>
      </c>
      <c r="F19" s="683"/>
      <c r="G19" s="684"/>
      <c r="H19" s="684"/>
      <c r="I19" s="684"/>
      <c r="J19" s="684"/>
      <c r="K19" s="684"/>
      <c r="L19" s="685"/>
      <c r="M19" s="679"/>
      <c r="N19" s="679" t="s">
        <v>166</v>
      </c>
      <c r="O19" s="679"/>
      <c r="P19" s="208" t="s">
        <v>616</v>
      </c>
      <c r="Q19" s="683"/>
      <c r="R19" s="684"/>
      <c r="S19" s="684"/>
      <c r="T19" s="684"/>
      <c r="U19" s="684"/>
      <c r="V19" s="684"/>
      <c r="W19" s="685"/>
    </row>
    <row r="20" spans="2:24" s="22" customFormat="1" ht="25.5" customHeight="1" x14ac:dyDescent="0.15">
      <c r="B20" s="667" t="s">
        <v>31</v>
      </c>
      <c r="C20" s="667"/>
      <c r="D20" s="667"/>
      <c r="E20" s="209" t="s">
        <v>688</v>
      </c>
      <c r="F20" s="683"/>
      <c r="G20" s="684"/>
      <c r="H20" s="684"/>
      <c r="I20" s="684"/>
      <c r="J20" s="684"/>
      <c r="K20" s="684"/>
      <c r="L20" s="685"/>
      <c r="M20" s="667" t="s">
        <v>31</v>
      </c>
      <c r="N20" s="667"/>
      <c r="O20" s="667"/>
      <c r="P20" s="209" t="s">
        <v>479</v>
      </c>
      <c r="Q20" s="683"/>
      <c r="R20" s="684"/>
      <c r="S20" s="684"/>
      <c r="T20" s="684"/>
      <c r="U20" s="684"/>
      <c r="V20" s="684"/>
      <c r="W20" s="685"/>
    </row>
    <row r="21" spans="2:24" s="22" customFormat="1" ht="25.5" customHeight="1" x14ac:dyDescent="0.15">
      <c r="B21" s="671" t="s">
        <v>220</v>
      </c>
      <c r="C21" s="667" t="s">
        <v>398</v>
      </c>
      <c r="D21" s="667"/>
      <c r="E21" s="206" t="s">
        <v>673</v>
      </c>
      <c r="F21" s="683"/>
      <c r="G21" s="684"/>
      <c r="H21" s="684"/>
      <c r="I21" s="684"/>
      <c r="J21" s="684"/>
      <c r="K21" s="684"/>
      <c r="L21" s="685"/>
      <c r="M21" s="671" t="s">
        <v>220</v>
      </c>
      <c r="N21" s="667" t="s">
        <v>398</v>
      </c>
      <c r="O21" s="667"/>
      <c r="P21" s="206" t="s">
        <v>480</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258</v>
      </c>
      <c r="F23" s="686"/>
      <c r="G23" s="687"/>
      <c r="H23" s="687"/>
      <c r="I23" s="687"/>
      <c r="J23" s="687"/>
      <c r="K23" s="687"/>
      <c r="L23" s="688"/>
      <c r="M23" s="673"/>
      <c r="N23" s="667" t="s">
        <v>221</v>
      </c>
      <c r="O23" s="667"/>
      <c r="P23" s="178" t="s">
        <v>618</v>
      </c>
      <c r="Q23" s="686"/>
      <c r="R23" s="687"/>
      <c r="S23" s="687"/>
      <c r="T23" s="687"/>
      <c r="U23" s="687"/>
      <c r="V23" s="687"/>
      <c r="W23" s="688"/>
    </row>
    <row r="24" spans="2:24" s="22" customFormat="1" ht="25.5" customHeight="1" x14ac:dyDescent="0.15">
      <c r="B24" s="663" t="s">
        <v>399</v>
      </c>
      <c r="C24" s="663"/>
      <c r="D24" s="663"/>
      <c r="E24" s="664" t="s">
        <v>792</v>
      </c>
      <c r="F24" s="665"/>
      <c r="G24" s="666"/>
      <c r="H24" s="663" t="s">
        <v>438</v>
      </c>
      <c r="I24" s="663"/>
      <c r="J24" s="664" t="s">
        <v>696</v>
      </c>
      <c r="K24" s="665"/>
      <c r="L24" s="666"/>
      <c r="M24" s="663" t="s">
        <v>399</v>
      </c>
      <c r="N24" s="663"/>
      <c r="O24" s="663"/>
      <c r="P24" s="664" t="s">
        <v>638</v>
      </c>
      <c r="Q24" s="665"/>
      <c r="R24" s="666"/>
      <c r="S24" s="663" t="s">
        <v>438</v>
      </c>
      <c r="T24" s="663"/>
      <c r="U24" s="689" t="s">
        <v>626</v>
      </c>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t="s">
        <v>626</v>
      </c>
      <c r="Q25" s="569"/>
      <c r="R25" s="569"/>
      <c r="S25" s="674" t="s">
        <v>4</v>
      </c>
      <c r="T25" s="675"/>
      <c r="U25" s="660" t="s">
        <v>608</v>
      </c>
      <c r="V25" s="661"/>
      <c r="W25" s="662"/>
    </row>
    <row r="26" spans="2:24" s="22" customFormat="1" ht="39.75" customHeight="1" x14ac:dyDescent="0.15">
      <c r="B26" s="667" t="s">
        <v>400</v>
      </c>
      <c r="C26" s="667"/>
      <c r="D26" s="667"/>
      <c r="E26" s="668" t="s">
        <v>750</v>
      </c>
      <c r="F26" s="669"/>
      <c r="G26" s="669"/>
      <c r="H26" s="669"/>
      <c r="I26" s="669"/>
      <c r="J26" s="669"/>
      <c r="K26" s="669"/>
      <c r="L26" s="670"/>
      <c r="M26" s="667" t="s">
        <v>400</v>
      </c>
      <c r="N26" s="667"/>
      <c r="O26" s="667"/>
      <c r="P26" s="668" t="s">
        <v>644</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6A4A4CDF-3531-4FE5-B997-48962000CFF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3F0C137-F2CF-4742-AD5B-371629CD6019}">
          <x14:formula1>
            <xm:f>'(参考)リスト'!$F$16:$F$21</xm:f>
          </x14:formula1>
          <xm:sqref>E11:E12 E22:E23 P11:P12 P22:P23</xm:sqref>
        </x14:dataValidation>
        <x14:dataValidation type="list" allowBlank="1" showInputMessage="1" showErrorMessage="1" xr:uid="{6F40C79A-84EF-43E7-AC22-4CD93D118875}">
          <x14:formula1>
            <xm:f>'(参考)リスト'!$D$16:$D$18</xm:f>
          </x14:formula1>
          <xm:sqref>E10 E21 P10 P21</xm:sqref>
        </x14:dataValidation>
        <x14:dataValidation type="list" allowBlank="1" showInputMessage="1" showErrorMessage="1" xr:uid="{007758AA-A5D8-423B-BD96-90ECD3B5FC90}">
          <x14:formula1>
            <xm:f>'(参考)リスト'!$E$16:$E$27</xm:f>
          </x14:formula1>
          <xm:sqref>E9 E20 P9 P20</xm:sqref>
        </x14:dataValidation>
        <x14:dataValidation type="list" allowBlank="1" showInputMessage="1" showErrorMessage="1" xr:uid="{4484893D-5A2D-42B4-A08C-CADCD0366729}">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65F72-0098-413C-B97B-3F75BA845B23}">
  <sheetPr codeName="Sheet5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12</v>
      </c>
      <c r="F5" s="680" t="s">
        <v>506</v>
      </c>
      <c r="G5" s="681"/>
      <c r="H5" s="681"/>
      <c r="I5" s="681"/>
      <c r="J5" s="681"/>
      <c r="K5" s="681"/>
      <c r="L5" s="682"/>
      <c r="M5" s="671" t="s">
        <v>32</v>
      </c>
      <c r="N5" s="725" t="s">
        <v>190</v>
      </c>
      <c r="O5" s="726"/>
      <c r="P5" s="208">
        <v>12</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685</v>
      </c>
      <c r="F8" s="683"/>
      <c r="G8" s="684"/>
      <c r="H8" s="684"/>
      <c r="I8" s="684"/>
      <c r="J8" s="684"/>
      <c r="K8" s="684"/>
      <c r="L8" s="685"/>
      <c r="M8" s="672"/>
      <c r="N8" s="725" t="s">
        <v>166</v>
      </c>
      <c r="O8" s="726"/>
      <c r="P8" s="208" t="s">
        <v>687</v>
      </c>
      <c r="Q8" s="683"/>
      <c r="R8" s="684"/>
      <c r="S8" s="684"/>
      <c r="T8" s="684"/>
      <c r="U8" s="684"/>
      <c r="V8" s="684"/>
      <c r="W8" s="685"/>
    </row>
    <row r="9" spans="2:23" s="22" customFormat="1" ht="25.5" customHeight="1" x14ac:dyDescent="0.15">
      <c r="B9" s="727" t="s">
        <v>31</v>
      </c>
      <c r="C9" s="729"/>
      <c r="D9" s="728"/>
      <c r="E9" s="209" t="s">
        <v>673</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793</v>
      </c>
      <c r="F13" s="665"/>
      <c r="G13" s="666"/>
      <c r="H13" s="663" t="s">
        <v>438</v>
      </c>
      <c r="I13" s="663"/>
      <c r="J13" s="689" t="s">
        <v>611</v>
      </c>
      <c r="K13" s="690"/>
      <c r="L13" s="690"/>
      <c r="M13" s="663" t="s">
        <v>399</v>
      </c>
      <c r="N13" s="663"/>
      <c r="O13" s="663"/>
      <c r="P13" s="664" t="s">
        <v>365</v>
      </c>
      <c r="Q13" s="665"/>
      <c r="R13" s="666"/>
      <c r="S13" s="663" t="s">
        <v>438</v>
      </c>
      <c r="T13" s="663"/>
      <c r="U13" s="689" t="s">
        <v>795</v>
      </c>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794</v>
      </c>
      <c r="F15" s="669"/>
      <c r="G15" s="669"/>
      <c r="H15" s="669"/>
      <c r="I15" s="669"/>
      <c r="J15" s="669"/>
      <c r="K15" s="669"/>
      <c r="L15" s="670"/>
      <c r="M15" s="667" t="s">
        <v>400</v>
      </c>
      <c r="N15" s="667"/>
      <c r="O15" s="667"/>
      <c r="P15" s="668" t="s">
        <v>699</v>
      </c>
      <c r="Q15" s="669"/>
      <c r="R15" s="669"/>
      <c r="S15" s="669"/>
      <c r="T15" s="669"/>
      <c r="U15" s="669"/>
      <c r="V15" s="669"/>
      <c r="W15" s="670"/>
    </row>
    <row r="16" spans="2:23" s="22" customFormat="1" ht="25.5" customHeight="1" x14ac:dyDescent="0.15">
      <c r="B16" s="679" t="s">
        <v>32</v>
      </c>
      <c r="C16" s="679" t="s">
        <v>190</v>
      </c>
      <c r="D16" s="679"/>
      <c r="E16" s="208">
        <v>12</v>
      </c>
      <c r="F16" s="680" t="s">
        <v>506</v>
      </c>
      <c r="G16" s="681"/>
      <c r="H16" s="681"/>
      <c r="I16" s="681"/>
      <c r="J16" s="681"/>
      <c r="K16" s="681"/>
      <c r="L16" s="682"/>
      <c r="M16" s="679" t="s">
        <v>32</v>
      </c>
      <c r="N16" s="679" t="s">
        <v>190</v>
      </c>
      <c r="O16" s="679"/>
      <c r="P16" s="208">
        <v>12</v>
      </c>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v>4</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685</v>
      </c>
      <c r="F19" s="683"/>
      <c r="G19" s="684"/>
      <c r="H19" s="684"/>
      <c r="I19" s="684"/>
      <c r="J19" s="684"/>
      <c r="K19" s="684"/>
      <c r="L19" s="685"/>
      <c r="M19" s="679"/>
      <c r="N19" s="679" t="s">
        <v>166</v>
      </c>
      <c r="O19" s="679"/>
      <c r="P19" s="208" t="s">
        <v>620</v>
      </c>
      <c r="Q19" s="683"/>
      <c r="R19" s="684"/>
      <c r="S19" s="684"/>
      <c r="T19" s="684"/>
      <c r="U19" s="684"/>
      <c r="V19" s="684"/>
      <c r="W19" s="685"/>
    </row>
    <row r="20" spans="2:24" s="22" customFormat="1" ht="25.5" customHeight="1" x14ac:dyDescent="0.15">
      <c r="B20" s="667" t="s">
        <v>31</v>
      </c>
      <c r="C20" s="667"/>
      <c r="D20" s="667"/>
      <c r="E20" s="209" t="s">
        <v>688</v>
      </c>
      <c r="F20" s="683"/>
      <c r="G20" s="684"/>
      <c r="H20" s="684"/>
      <c r="I20" s="684"/>
      <c r="J20" s="684"/>
      <c r="K20" s="684"/>
      <c r="L20" s="685"/>
      <c r="M20" s="667" t="s">
        <v>31</v>
      </c>
      <c r="N20" s="667"/>
      <c r="O20" s="667"/>
      <c r="P20" s="209" t="s">
        <v>479</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480</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258</v>
      </c>
      <c r="F23" s="686"/>
      <c r="G23" s="687"/>
      <c r="H23" s="687"/>
      <c r="I23" s="687"/>
      <c r="J23" s="687"/>
      <c r="K23" s="687"/>
      <c r="L23" s="688"/>
      <c r="M23" s="673"/>
      <c r="N23" s="667" t="s">
        <v>221</v>
      </c>
      <c r="O23" s="667"/>
      <c r="P23" s="178" t="s">
        <v>607</v>
      </c>
      <c r="Q23" s="686"/>
      <c r="R23" s="687"/>
      <c r="S23" s="687"/>
      <c r="T23" s="687"/>
      <c r="U23" s="687"/>
      <c r="V23" s="687"/>
      <c r="W23" s="688"/>
    </row>
    <row r="24" spans="2:24" s="22" customFormat="1" ht="25.5" customHeight="1" x14ac:dyDescent="0.15">
      <c r="B24" s="663" t="s">
        <v>399</v>
      </c>
      <c r="C24" s="663"/>
      <c r="D24" s="663"/>
      <c r="E24" s="664" t="s">
        <v>796</v>
      </c>
      <c r="F24" s="665"/>
      <c r="G24" s="666"/>
      <c r="H24" s="663" t="s">
        <v>438</v>
      </c>
      <c r="I24" s="663"/>
      <c r="J24" s="664" t="s">
        <v>696</v>
      </c>
      <c r="K24" s="665"/>
      <c r="L24" s="666"/>
      <c r="M24" s="663" t="s">
        <v>399</v>
      </c>
      <c r="N24" s="663"/>
      <c r="O24" s="663"/>
      <c r="P24" s="664" t="s">
        <v>658</v>
      </c>
      <c r="Q24" s="665"/>
      <c r="R24" s="666"/>
      <c r="S24" s="663" t="s">
        <v>438</v>
      </c>
      <c r="T24" s="663"/>
      <c r="U24" s="689" t="s">
        <v>626</v>
      </c>
      <c r="V24" s="690"/>
      <c r="W24" s="690"/>
    </row>
    <row r="25" spans="2:24" s="22" customFormat="1" ht="25.5" customHeight="1" x14ac:dyDescent="0.15">
      <c r="B25" s="350" t="s">
        <v>235</v>
      </c>
      <c r="C25" s="350"/>
      <c r="D25" s="350"/>
      <c r="E25" s="691" t="s">
        <v>696</v>
      </c>
      <c r="F25" s="569"/>
      <c r="G25" s="569"/>
      <c r="H25" s="252" t="s">
        <v>4</v>
      </c>
      <c r="I25" s="253"/>
      <c r="J25" s="660" t="s">
        <v>365</v>
      </c>
      <c r="K25" s="661"/>
      <c r="L25" s="662"/>
      <c r="M25" s="252" t="s">
        <v>235</v>
      </c>
      <c r="N25" s="253"/>
      <c r="O25" s="259"/>
      <c r="P25" s="288" t="s">
        <v>626</v>
      </c>
      <c r="Q25" s="569"/>
      <c r="R25" s="569"/>
      <c r="S25" s="674" t="s">
        <v>4</v>
      </c>
      <c r="T25" s="675"/>
      <c r="U25" s="660" t="s">
        <v>608</v>
      </c>
      <c r="V25" s="661"/>
      <c r="W25" s="662"/>
    </row>
    <row r="26" spans="2:24" s="22" customFormat="1" ht="39.75" customHeight="1" x14ac:dyDescent="0.15">
      <c r="B26" s="667" t="s">
        <v>400</v>
      </c>
      <c r="C26" s="667"/>
      <c r="D26" s="667"/>
      <c r="E26" s="668" t="s">
        <v>797</v>
      </c>
      <c r="F26" s="669"/>
      <c r="G26" s="669"/>
      <c r="H26" s="669"/>
      <c r="I26" s="669"/>
      <c r="J26" s="669"/>
      <c r="K26" s="669"/>
      <c r="L26" s="670"/>
      <c r="M26" s="667" t="s">
        <v>400</v>
      </c>
      <c r="N26" s="667"/>
      <c r="O26" s="667"/>
      <c r="P26" s="668" t="s">
        <v>637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197A39C6-8EC8-4C62-9750-EE15DDAD625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ED7DA65-C0F2-4610-8F04-E14334B76D2F}">
          <x14:formula1>
            <xm:f>'(参考)リスト'!$F$16:$F$21</xm:f>
          </x14:formula1>
          <xm:sqref>E11:E12 E22:E23 P11:P12 P22:P23</xm:sqref>
        </x14:dataValidation>
        <x14:dataValidation type="list" allowBlank="1" showInputMessage="1" showErrorMessage="1" xr:uid="{2564506F-7EF3-42D8-816A-5BAE25FBF587}">
          <x14:formula1>
            <xm:f>'(参考)リスト'!$D$16:$D$18</xm:f>
          </x14:formula1>
          <xm:sqref>E10 E21 P10 P21</xm:sqref>
        </x14:dataValidation>
        <x14:dataValidation type="list" allowBlank="1" showInputMessage="1" showErrorMessage="1" xr:uid="{BB4868C6-4DFB-4133-9F83-89F8E1A01C64}">
          <x14:formula1>
            <xm:f>'(参考)リスト'!$E$16:$E$27</xm:f>
          </x14:formula1>
          <xm:sqref>E9 E20 P9 P20</xm:sqref>
        </x14:dataValidation>
        <x14:dataValidation type="list" allowBlank="1" showInputMessage="1" showErrorMessage="1" xr:uid="{4AF876DB-BABC-4006-9EA7-A2AE29A0CFB5}">
          <x14:formula1>
            <xm:f>'(参考)リスト'!$B$16:$B$21</xm:f>
          </x14:formula1>
          <xm:sqref>E7 E18 P7 P18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31D70-A548-48D0-8312-30977BAA9C67}">
  <sheetPr codeName="Sheet5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12</v>
      </c>
      <c r="F5" s="680" t="s">
        <v>506</v>
      </c>
      <c r="G5" s="681"/>
      <c r="H5" s="681"/>
      <c r="I5" s="681"/>
      <c r="J5" s="681"/>
      <c r="K5" s="681"/>
      <c r="L5" s="682"/>
      <c r="M5" s="671" t="s">
        <v>32</v>
      </c>
      <c r="N5" s="725" t="s">
        <v>190</v>
      </c>
      <c r="O5" s="726"/>
      <c r="P5" s="208"/>
      <c r="Q5" s="680" t="s">
        <v>506</v>
      </c>
      <c r="R5" s="681"/>
      <c r="S5" s="681"/>
      <c r="T5" s="681"/>
      <c r="U5" s="681"/>
      <c r="V5" s="681"/>
      <c r="W5" s="682"/>
    </row>
    <row r="6" spans="2:23" s="22" customFormat="1" ht="25.5" customHeight="1" x14ac:dyDescent="0.15">
      <c r="B6" s="673"/>
      <c r="C6" s="725" t="s">
        <v>324</v>
      </c>
      <c r="D6" s="726"/>
      <c r="E6" s="206">
        <v>5</v>
      </c>
      <c r="F6" s="683"/>
      <c r="G6" s="684"/>
      <c r="H6" s="684"/>
      <c r="I6" s="684"/>
      <c r="J6" s="684"/>
      <c r="K6" s="684"/>
      <c r="L6" s="685"/>
      <c r="M6" s="673"/>
      <c r="N6" s="725" t="s">
        <v>324</v>
      </c>
      <c r="O6" s="726"/>
      <c r="P6" s="206"/>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c r="Q7" s="683"/>
      <c r="R7" s="684"/>
      <c r="S7" s="684"/>
      <c r="T7" s="684"/>
      <c r="U7" s="684"/>
      <c r="V7" s="684"/>
      <c r="W7" s="685"/>
    </row>
    <row r="8" spans="2:23" s="22" customFormat="1" ht="25.5" customHeight="1" x14ac:dyDescent="0.15">
      <c r="B8" s="672"/>
      <c r="C8" s="725" t="s">
        <v>166</v>
      </c>
      <c r="D8" s="726"/>
      <c r="E8" s="208" t="s">
        <v>686</v>
      </c>
      <c r="F8" s="683"/>
      <c r="G8" s="684"/>
      <c r="H8" s="684"/>
      <c r="I8" s="684"/>
      <c r="J8" s="684"/>
      <c r="K8" s="684"/>
      <c r="L8" s="685"/>
      <c r="M8" s="672"/>
      <c r="N8" s="725" t="s">
        <v>166</v>
      </c>
      <c r="O8" s="726"/>
      <c r="P8" s="208"/>
      <c r="Q8" s="683"/>
      <c r="R8" s="684"/>
      <c r="S8" s="684"/>
      <c r="T8" s="684"/>
      <c r="U8" s="684"/>
      <c r="V8" s="684"/>
      <c r="W8" s="685"/>
    </row>
    <row r="9" spans="2:23" s="22" customFormat="1" ht="25.5" customHeight="1" x14ac:dyDescent="0.15">
      <c r="B9" s="727" t="s">
        <v>31</v>
      </c>
      <c r="C9" s="729"/>
      <c r="D9" s="728"/>
      <c r="E9" s="209" t="s">
        <v>688</v>
      </c>
      <c r="F9" s="683"/>
      <c r="G9" s="684"/>
      <c r="H9" s="684"/>
      <c r="I9" s="684"/>
      <c r="J9" s="684"/>
      <c r="K9" s="684"/>
      <c r="L9" s="685"/>
      <c r="M9" s="727" t="s">
        <v>31</v>
      </c>
      <c r="N9" s="729"/>
      <c r="O9" s="728"/>
      <c r="P9" s="209"/>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c r="Q12" s="686"/>
      <c r="R12" s="687"/>
      <c r="S12" s="687"/>
      <c r="T12" s="687"/>
      <c r="U12" s="687"/>
      <c r="V12" s="687"/>
      <c r="W12" s="688"/>
    </row>
    <row r="13" spans="2:23" s="22" customFormat="1" ht="25.5" customHeight="1" x14ac:dyDescent="0.15">
      <c r="B13" s="663" t="s">
        <v>399</v>
      </c>
      <c r="C13" s="663"/>
      <c r="D13" s="663"/>
      <c r="E13" s="664" t="s">
        <v>737</v>
      </c>
      <c r="F13" s="665"/>
      <c r="G13" s="666"/>
      <c r="H13" s="663" t="s">
        <v>438</v>
      </c>
      <c r="I13" s="663"/>
      <c r="J13" s="689" t="s">
        <v>696</v>
      </c>
      <c r="K13" s="690"/>
      <c r="L13" s="690"/>
      <c r="M13" s="663" t="s">
        <v>399</v>
      </c>
      <c r="N13" s="663"/>
      <c r="O13" s="663"/>
      <c r="P13" s="664"/>
      <c r="Q13" s="665"/>
      <c r="R13" s="666"/>
      <c r="S13" s="663" t="s">
        <v>438</v>
      </c>
      <c r="T13" s="663"/>
      <c r="U13" s="689"/>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c r="Q14" s="569"/>
      <c r="R14" s="569"/>
      <c r="S14" s="674" t="s">
        <v>4</v>
      </c>
      <c r="T14" s="675"/>
      <c r="U14" s="660"/>
      <c r="V14" s="661"/>
      <c r="W14" s="662"/>
    </row>
    <row r="15" spans="2:23" s="22" customFormat="1" ht="39.75" customHeight="1" x14ac:dyDescent="0.15">
      <c r="B15" s="667" t="s">
        <v>400</v>
      </c>
      <c r="C15" s="667"/>
      <c r="D15" s="667"/>
      <c r="E15" s="668" t="s">
        <v>732</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9" t="s">
        <v>32</v>
      </c>
      <c r="C16" s="679" t="s">
        <v>190</v>
      </c>
      <c r="D16" s="679"/>
      <c r="E16" s="208"/>
      <c r="F16" s="680" t="s">
        <v>506</v>
      </c>
      <c r="G16" s="681"/>
      <c r="H16" s="681"/>
      <c r="I16" s="681"/>
      <c r="J16" s="681"/>
      <c r="K16" s="681"/>
      <c r="L16" s="682"/>
      <c r="M16" s="679" t="s">
        <v>32</v>
      </c>
      <c r="N16" s="679" t="s">
        <v>190</v>
      </c>
      <c r="O16" s="679"/>
      <c r="P16" s="208"/>
      <c r="Q16" s="680" t="s">
        <v>506</v>
      </c>
      <c r="R16" s="681"/>
      <c r="S16" s="681"/>
      <c r="T16" s="681"/>
      <c r="U16" s="681"/>
      <c r="V16" s="681"/>
      <c r="W16" s="682"/>
    </row>
    <row r="17" spans="2:24" s="22" customFormat="1" ht="25.5" customHeight="1" x14ac:dyDescent="0.15">
      <c r="B17" s="679"/>
      <c r="C17" s="679" t="s">
        <v>324</v>
      </c>
      <c r="D17" s="679"/>
      <c r="E17" s="206"/>
      <c r="F17" s="683"/>
      <c r="G17" s="684"/>
      <c r="H17" s="684"/>
      <c r="I17" s="684"/>
      <c r="J17" s="684"/>
      <c r="K17" s="684"/>
      <c r="L17" s="685"/>
      <c r="M17" s="679"/>
      <c r="N17" s="679" t="s">
        <v>324</v>
      </c>
      <c r="O17" s="679"/>
      <c r="P17" s="206"/>
      <c r="Q17" s="683"/>
      <c r="R17" s="684"/>
      <c r="S17" s="684"/>
      <c r="T17" s="684"/>
      <c r="U17" s="684"/>
      <c r="V17" s="684"/>
      <c r="W17" s="685"/>
    </row>
    <row r="18" spans="2:24" s="22" customFormat="1" ht="25.5" customHeight="1" x14ac:dyDescent="0.15">
      <c r="B18" s="679" t="s">
        <v>30</v>
      </c>
      <c r="C18" s="679" t="s">
        <v>167</v>
      </c>
      <c r="D18" s="679"/>
      <c r="E18" s="207"/>
      <c r="F18" s="683"/>
      <c r="G18" s="684"/>
      <c r="H18" s="684"/>
      <c r="I18" s="684"/>
      <c r="J18" s="684"/>
      <c r="K18" s="684"/>
      <c r="L18" s="685"/>
      <c r="M18" s="679" t="s">
        <v>30</v>
      </c>
      <c r="N18" s="679" t="s">
        <v>167</v>
      </c>
      <c r="O18" s="679"/>
      <c r="P18" s="207"/>
      <c r="Q18" s="683"/>
      <c r="R18" s="684"/>
      <c r="S18" s="684"/>
      <c r="T18" s="684"/>
      <c r="U18" s="684"/>
      <c r="V18" s="684"/>
      <c r="W18" s="685"/>
    </row>
    <row r="19" spans="2:24" s="22" customFormat="1" ht="25.5" customHeight="1" x14ac:dyDescent="0.15">
      <c r="B19" s="679"/>
      <c r="C19" s="679" t="s">
        <v>166</v>
      </c>
      <c r="D19" s="679"/>
      <c r="E19" s="208"/>
      <c r="F19" s="683"/>
      <c r="G19" s="684"/>
      <c r="H19" s="684"/>
      <c r="I19" s="684"/>
      <c r="J19" s="684"/>
      <c r="K19" s="684"/>
      <c r="L19" s="685"/>
      <c r="M19" s="679"/>
      <c r="N19" s="679" t="s">
        <v>166</v>
      </c>
      <c r="O19" s="679"/>
      <c r="P19" s="208"/>
      <c r="Q19" s="683"/>
      <c r="R19" s="684"/>
      <c r="S19" s="684"/>
      <c r="T19" s="684"/>
      <c r="U19" s="684"/>
      <c r="V19" s="684"/>
      <c r="W19" s="685"/>
    </row>
    <row r="20" spans="2:24" s="22" customFormat="1" ht="25.5" customHeight="1" x14ac:dyDescent="0.15">
      <c r="B20" s="667" t="s">
        <v>31</v>
      </c>
      <c r="C20" s="667"/>
      <c r="D20" s="667"/>
      <c r="E20" s="209"/>
      <c r="F20" s="683"/>
      <c r="G20" s="684"/>
      <c r="H20" s="684"/>
      <c r="I20" s="684"/>
      <c r="J20" s="684"/>
      <c r="K20" s="684"/>
      <c r="L20" s="685"/>
      <c r="M20" s="667" t="s">
        <v>31</v>
      </c>
      <c r="N20" s="667"/>
      <c r="O20" s="667"/>
      <c r="P20" s="209"/>
      <c r="Q20" s="683"/>
      <c r="R20" s="684"/>
      <c r="S20" s="684"/>
      <c r="T20" s="684"/>
      <c r="U20" s="684"/>
      <c r="V20" s="684"/>
      <c r="W20" s="685"/>
    </row>
    <row r="21" spans="2:24" s="22" customFormat="1" ht="25.5" customHeight="1" x14ac:dyDescent="0.15">
      <c r="B21" s="671" t="s">
        <v>220</v>
      </c>
      <c r="C21" s="667" t="s">
        <v>398</v>
      </c>
      <c r="D21" s="667"/>
      <c r="E21" s="206"/>
      <c r="F21" s="683"/>
      <c r="G21" s="684"/>
      <c r="H21" s="684"/>
      <c r="I21" s="684"/>
      <c r="J21" s="684"/>
      <c r="K21" s="684"/>
      <c r="L21" s="685"/>
      <c r="M21" s="671" t="s">
        <v>220</v>
      </c>
      <c r="N21" s="667" t="s">
        <v>398</v>
      </c>
      <c r="O21" s="667"/>
      <c r="P21" s="206"/>
      <c r="Q21" s="683"/>
      <c r="R21" s="684"/>
      <c r="S21" s="684"/>
      <c r="T21" s="684"/>
      <c r="U21" s="684"/>
      <c r="V21" s="684"/>
      <c r="W21" s="685"/>
    </row>
    <row r="22" spans="2:24" s="22" customFormat="1" ht="25.5" customHeight="1" x14ac:dyDescent="0.15">
      <c r="B22" s="672"/>
      <c r="C22" s="667" t="s">
        <v>219</v>
      </c>
      <c r="D22" s="667"/>
      <c r="E22" s="178"/>
      <c r="F22" s="683"/>
      <c r="G22" s="684"/>
      <c r="H22" s="684"/>
      <c r="I22" s="684"/>
      <c r="J22" s="684"/>
      <c r="K22" s="684"/>
      <c r="L22" s="685"/>
      <c r="M22" s="672"/>
      <c r="N22" s="667" t="s">
        <v>219</v>
      </c>
      <c r="O22" s="667"/>
      <c r="P22" s="178"/>
      <c r="Q22" s="683"/>
      <c r="R22" s="684"/>
      <c r="S22" s="684"/>
      <c r="T22" s="684"/>
      <c r="U22" s="684"/>
      <c r="V22" s="684"/>
      <c r="W22" s="685"/>
    </row>
    <row r="23" spans="2:24" s="22" customFormat="1" ht="25.5" customHeight="1" x14ac:dyDescent="0.15">
      <c r="B23" s="673"/>
      <c r="C23" s="667" t="s">
        <v>221</v>
      </c>
      <c r="D23" s="667"/>
      <c r="E23" s="178"/>
      <c r="F23" s="686"/>
      <c r="G23" s="687"/>
      <c r="H23" s="687"/>
      <c r="I23" s="687"/>
      <c r="J23" s="687"/>
      <c r="K23" s="687"/>
      <c r="L23" s="688"/>
      <c r="M23" s="673"/>
      <c r="N23" s="667" t="s">
        <v>221</v>
      </c>
      <c r="O23" s="667"/>
      <c r="P23" s="178"/>
      <c r="Q23" s="686"/>
      <c r="R23" s="687"/>
      <c r="S23" s="687"/>
      <c r="T23" s="687"/>
      <c r="U23" s="687"/>
      <c r="V23" s="687"/>
      <c r="W23" s="688"/>
    </row>
    <row r="24" spans="2:24" s="22" customFormat="1" ht="25.5" customHeight="1" x14ac:dyDescent="0.15">
      <c r="B24" s="663" t="s">
        <v>399</v>
      </c>
      <c r="C24" s="663"/>
      <c r="D24" s="663"/>
      <c r="E24" s="664"/>
      <c r="F24" s="665"/>
      <c r="G24" s="666"/>
      <c r="H24" s="663" t="s">
        <v>438</v>
      </c>
      <c r="I24" s="663"/>
      <c r="J24" s="689"/>
      <c r="K24" s="690"/>
      <c r="L24" s="690"/>
      <c r="M24" s="663" t="s">
        <v>399</v>
      </c>
      <c r="N24" s="663"/>
      <c r="O24" s="663"/>
      <c r="P24" s="664"/>
      <c r="Q24" s="665"/>
      <c r="R24" s="666"/>
      <c r="S24" s="663" t="s">
        <v>438</v>
      </c>
      <c r="T24" s="663"/>
      <c r="U24" s="689"/>
      <c r="V24" s="690"/>
      <c r="W24" s="690"/>
    </row>
    <row r="25" spans="2:24" s="22" customFormat="1" ht="25.5" customHeight="1" x14ac:dyDescent="0.15">
      <c r="B25" s="350" t="s">
        <v>235</v>
      </c>
      <c r="C25" s="350"/>
      <c r="D25" s="350"/>
      <c r="E25" s="288"/>
      <c r="F25" s="569"/>
      <c r="G25" s="569"/>
      <c r="H25" s="674" t="s">
        <v>4</v>
      </c>
      <c r="I25" s="675"/>
      <c r="J25" s="660"/>
      <c r="K25" s="661"/>
      <c r="L25" s="662"/>
      <c r="M25" s="252" t="s">
        <v>235</v>
      </c>
      <c r="N25" s="253"/>
      <c r="O25" s="259"/>
      <c r="P25" s="288"/>
      <c r="Q25" s="569"/>
      <c r="R25" s="569"/>
      <c r="S25" s="674" t="s">
        <v>4</v>
      </c>
      <c r="T25" s="675"/>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P8 P19 E19" xr:uid="{1E7D2A3C-2B1C-42F3-808D-D60FEC38F99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0587DE6-7BE0-4696-B46F-EC2C150D4EF5}">
          <x14:formula1>
            <xm:f>'(参考)リスト'!$F$16:$F$21</xm:f>
          </x14:formula1>
          <xm:sqref>E11:E12 P11:P12 P22:P23 E22:E23</xm:sqref>
        </x14:dataValidation>
        <x14:dataValidation type="list" allowBlank="1" showInputMessage="1" showErrorMessage="1" xr:uid="{F2BBEB51-067D-4F61-81AE-7C2D952774F6}">
          <x14:formula1>
            <xm:f>'(参考)リスト'!$D$16:$D$18</xm:f>
          </x14:formula1>
          <xm:sqref>E10 P10 P21 E21</xm:sqref>
        </x14:dataValidation>
        <x14:dataValidation type="list" allowBlank="1" showInputMessage="1" showErrorMessage="1" xr:uid="{305ABAD0-3771-4868-9A0A-2FB709AC0A9B}">
          <x14:formula1>
            <xm:f>'(参考)リスト'!$E$16:$E$27</xm:f>
          </x14:formula1>
          <xm:sqref>E9 P9 P20 E20</xm:sqref>
        </x14:dataValidation>
        <x14:dataValidation type="list" allowBlank="1" showInputMessage="1" showErrorMessage="1" xr:uid="{C645DD90-6902-48C4-BB54-FC66E2AC7F08}">
          <x14:formula1>
            <xm:f>'(参考)リスト'!$B$16:$B$21</xm:f>
          </x14:formula1>
          <xm:sqref>E7 P7 P18 E18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7E7C4-188F-46D5-BC33-D7C7192171A1}">
  <sheetPr codeName="Sheet5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13</v>
      </c>
      <c r="F5" s="680" t="s">
        <v>506</v>
      </c>
      <c r="G5" s="681"/>
      <c r="H5" s="681"/>
      <c r="I5" s="681"/>
      <c r="J5" s="681"/>
      <c r="K5" s="681"/>
      <c r="L5" s="682"/>
      <c r="M5" s="671" t="s">
        <v>32</v>
      </c>
      <c r="N5" s="725" t="s">
        <v>190</v>
      </c>
      <c r="O5" s="726"/>
      <c r="P5" s="208">
        <v>13</v>
      </c>
      <c r="Q5" s="680" t="s">
        <v>506</v>
      </c>
      <c r="R5" s="681"/>
      <c r="S5" s="681"/>
      <c r="T5" s="681"/>
      <c r="U5" s="681"/>
      <c r="V5" s="681"/>
      <c r="W5" s="682"/>
    </row>
    <row r="6" spans="2:23" s="22" customFormat="1" ht="25.5" customHeight="1" x14ac:dyDescent="0.15">
      <c r="B6" s="673"/>
      <c r="C6" s="725" t="s">
        <v>324</v>
      </c>
      <c r="D6" s="726"/>
      <c r="E6" s="206">
        <v>1</v>
      </c>
      <c r="F6" s="683"/>
      <c r="G6" s="684"/>
      <c r="H6" s="684"/>
      <c r="I6" s="684"/>
      <c r="J6" s="684"/>
      <c r="K6" s="684"/>
      <c r="L6" s="685"/>
      <c r="M6" s="673"/>
      <c r="N6" s="725" t="s">
        <v>324</v>
      </c>
      <c r="O6" s="726"/>
      <c r="P6" s="206">
        <v>2</v>
      </c>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t="s">
        <v>671</v>
      </c>
      <c r="Q7" s="683"/>
      <c r="R7" s="684"/>
      <c r="S7" s="684"/>
      <c r="T7" s="684"/>
      <c r="U7" s="684"/>
      <c r="V7" s="684"/>
      <c r="W7" s="685"/>
    </row>
    <row r="8" spans="2:23" s="22" customFormat="1" ht="25.5" customHeight="1" x14ac:dyDescent="0.15">
      <c r="B8" s="672"/>
      <c r="C8" s="725" t="s">
        <v>166</v>
      </c>
      <c r="D8" s="726"/>
      <c r="E8" s="208" t="s">
        <v>686</v>
      </c>
      <c r="F8" s="683"/>
      <c r="G8" s="684"/>
      <c r="H8" s="684"/>
      <c r="I8" s="684"/>
      <c r="J8" s="684"/>
      <c r="K8" s="684"/>
      <c r="L8" s="685"/>
      <c r="M8" s="672"/>
      <c r="N8" s="725" t="s">
        <v>166</v>
      </c>
      <c r="O8" s="726"/>
      <c r="P8" s="208" t="s">
        <v>684</v>
      </c>
      <c r="Q8" s="683"/>
      <c r="R8" s="684"/>
      <c r="S8" s="684"/>
      <c r="T8" s="684"/>
      <c r="U8" s="684"/>
      <c r="V8" s="684"/>
      <c r="W8" s="685"/>
    </row>
    <row r="9" spans="2:23" s="22" customFormat="1" ht="25.5" customHeight="1" x14ac:dyDescent="0.15">
      <c r="B9" s="727" t="s">
        <v>31</v>
      </c>
      <c r="C9" s="729"/>
      <c r="D9" s="728"/>
      <c r="E9" s="209" t="s">
        <v>694</v>
      </c>
      <c r="F9" s="683"/>
      <c r="G9" s="684"/>
      <c r="H9" s="684"/>
      <c r="I9" s="684"/>
      <c r="J9" s="684"/>
      <c r="K9" s="684"/>
      <c r="L9" s="685"/>
      <c r="M9" s="727" t="s">
        <v>31</v>
      </c>
      <c r="N9" s="729"/>
      <c r="O9" s="728"/>
      <c r="P9" s="209" t="s">
        <v>679</v>
      </c>
      <c r="Q9" s="683"/>
      <c r="R9" s="684"/>
      <c r="S9" s="684"/>
      <c r="T9" s="684"/>
      <c r="U9" s="684"/>
      <c r="V9" s="684"/>
      <c r="W9" s="685"/>
    </row>
    <row r="10" spans="2:23" s="22" customFormat="1" ht="25.5" customHeight="1" x14ac:dyDescent="0.15">
      <c r="B10" s="671" t="s">
        <v>220</v>
      </c>
      <c r="C10" s="727" t="s">
        <v>398</v>
      </c>
      <c r="D10" s="728"/>
      <c r="E10" s="206" t="s">
        <v>693</v>
      </c>
      <c r="F10" s="683"/>
      <c r="G10" s="684"/>
      <c r="H10" s="684"/>
      <c r="I10" s="684"/>
      <c r="J10" s="684"/>
      <c r="K10" s="684"/>
      <c r="L10" s="685"/>
      <c r="M10" s="671" t="s">
        <v>220</v>
      </c>
      <c r="N10" s="727" t="s">
        <v>398</v>
      </c>
      <c r="O10" s="728"/>
      <c r="P10" s="206" t="s">
        <v>678</v>
      </c>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t="s">
        <v>365</v>
      </c>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t="s">
        <v>257</v>
      </c>
      <c r="Q12" s="686"/>
      <c r="R12" s="687"/>
      <c r="S12" s="687"/>
      <c r="T12" s="687"/>
      <c r="U12" s="687"/>
      <c r="V12" s="687"/>
      <c r="W12" s="688"/>
    </row>
    <row r="13" spans="2:23" s="22" customFormat="1" ht="25.5" customHeight="1" x14ac:dyDescent="0.15">
      <c r="B13" s="663" t="s">
        <v>399</v>
      </c>
      <c r="C13" s="663"/>
      <c r="D13" s="663"/>
      <c r="E13" s="664" t="s">
        <v>798</v>
      </c>
      <c r="F13" s="665"/>
      <c r="G13" s="666"/>
      <c r="H13" s="663" t="s">
        <v>438</v>
      </c>
      <c r="I13" s="663"/>
      <c r="J13" s="689" t="s">
        <v>611</v>
      </c>
      <c r="K13" s="690"/>
      <c r="L13" s="690"/>
      <c r="M13" s="663" t="s">
        <v>399</v>
      </c>
      <c r="N13" s="663"/>
      <c r="O13" s="663"/>
      <c r="P13" s="664" t="s">
        <v>365</v>
      </c>
      <c r="Q13" s="665"/>
      <c r="R13" s="666"/>
      <c r="S13" s="663" t="s">
        <v>438</v>
      </c>
      <c r="T13" s="663"/>
      <c r="U13" s="689" t="s">
        <v>800</v>
      </c>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t="s">
        <v>680</v>
      </c>
      <c r="Q14" s="569"/>
      <c r="R14" s="569"/>
      <c r="S14" s="674" t="s">
        <v>4</v>
      </c>
      <c r="T14" s="675"/>
      <c r="U14" s="660" t="s">
        <v>365</v>
      </c>
      <c r="V14" s="661"/>
      <c r="W14" s="662"/>
    </row>
    <row r="15" spans="2:23" s="22" customFormat="1" ht="39.75" customHeight="1" x14ac:dyDescent="0.15">
      <c r="B15" s="667" t="s">
        <v>400</v>
      </c>
      <c r="C15" s="667"/>
      <c r="D15" s="667"/>
      <c r="E15" s="668" t="s">
        <v>799</v>
      </c>
      <c r="F15" s="669"/>
      <c r="G15" s="669"/>
      <c r="H15" s="669"/>
      <c r="I15" s="669"/>
      <c r="J15" s="669"/>
      <c r="K15" s="669"/>
      <c r="L15" s="670"/>
      <c r="M15" s="667" t="s">
        <v>400</v>
      </c>
      <c r="N15" s="667"/>
      <c r="O15" s="667"/>
      <c r="P15" s="668" t="s">
        <v>708</v>
      </c>
      <c r="Q15" s="669"/>
      <c r="R15" s="669"/>
      <c r="S15" s="669"/>
      <c r="T15" s="669"/>
      <c r="U15" s="669"/>
      <c r="V15" s="669"/>
      <c r="W15" s="670"/>
    </row>
    <row r="16" spans="2:23" s="22" customFormat="1" ht="25.5" customHeight="1" x14ac:dyDescent="0.15">
      <c r="B16" s="679" t="s">
        <v>32</v>
      </c>
      <c r="C16" s="679" t="s">
        <v>190</v>
      </c>
      <c r="D16" s="679"/>
      <c r="E16" s="208">
        <v>13</v>
      </c>
      <c r="F16" s="680" t="s">
        <v>506</v>
      </c>
      <c r="G16" s="681"/>
      <c r="H16" s="681"/>
      <c r="I16" s="681"/>
      <c r="J16" s="681"/>
      <c r="K16" s="681"/>
      <c r="L16" s="682"/>
      <c r="M16" s="679" t="s">
        <v>32</v>
      </c>
      <c r="N16" s="679" t="s">
        <v>190</v>
      </c>
      <c r="O16" s="679"/>
      <c r="P16" s="208">
        <v>13</v>
      </c>
      <c r="Q16" s="680" t="s">
        <v>506</v>
      </c>
      <c r="R16" s="681"/>
      <c r="S16" s="681"/>
      <c r="T16" s="681"/>
      <c r="U16" s="681"/>
      <c r="V16" s="681"/>
      <c r="W16" s="682"/>
    </row>
    <row r="17" spans="2:24" s="22" customFormat="1" ht="25.5" customHeight="1" x14ac:dyDescent="0.15">
      <c r="B17" s="679"/>
      <c r="C17" s="679" t="s">
        <v>324</v>
      </c>
      <c r="D17" s="679"/>
      <c r="E17" s="206">
        <v>3</v>
      </c>
      <c r="F17" s="683"/>
      <c r="G17" s="684"/>
      <c r="H17" s="684"/>
      <c r="I17" s="684"/>
      <c r="J17" s="684"/>
      <c r="K17" s="684"/>
      <c r="L17" s="685"/>
      <c r="M17" s="679"/>
      <c r="N17" s="679" t="s">
        <v>324</v>
      </c>
      <c r="O17" s="679"/>
      <c r="P17" s="206">
        <v>4</v>
      </c>
      <c r="Q17" s="683"/>
      <c r="R17" s="684"/>
      <c r="S17" s="684"/>
      <c r="T17" s="684"/>
      <c r="U17" s="684"/>
      <c r="V17" s="684"/>
      <c r="W17" s="685"/>
    </row>
    <row r="18" spans="2:24" s="22" customFormat="1" ht="25.5" customHeight="1" x14ac:dyDescent="0.15">
      <c r="B18" s="679" t="s">
        <v>30</v>
      </c>
      <c r="C18" s="679" t="s">
        <v>167</v>
      </c>
      <c r="D18" s="679"/>
      <c r="E18" s="207" t="s">
        <v>671</v>
      </c>
      <c r="F18" s="683"/>
      <c r="G18" s="684"/>
      <c r="H18" s="684"/>
      <c r="I18" s="684"/>
      <c r="J18" s="684"/>
      <c r="K18" s="684"/>
      <c r="L18" s="685"/>
      <c r="M18" s="679" t="s">
        <v>30</v>
      </c>
      <c r="N18" s="679" t="s">
        <v>167</v>
      </c>
      <c r="O18" s="679"/>
      <c r="P18" s="207" t="s">
        <v>605</v>
      </c>
      <c r="Q18" s="683"/>
      <c r="R18" s="684"/>
      <c r="S18" s="684"/>
      <c r="T18" s="684"/>
      <c r="U18" s="684"/>
      <c r="V18" s="684"/>
      <c r="W18" s="685"/>
    </row>
    <row r="19" spans="2:24" s="22" customFormat="1" ht="25.5" customHeight="1" x14ac:dyDescent="0.15">
      <c r="B19" s="679"/>
      <c r="C19" s="679" t="s">
        <v>166</v>
      </c>
      <c r="D19" s="679"/>
      <c r="E19" s="208" t="s">
        <v>687</v>
      </c>
      <c r="F19" s="683"/>
      <c r="G19" s="684"/>
      <c r="H19" s="684"/>
      <c r="I19" s="684"/>
      <c r="J19" s="684"/>
      <c r="K19" s="684"/>
      <c r="L19" s="685"/>
      <c r="M19" s="679"/>
      <c r="N19" s="679" t="s">
        <v>166</v>
      </c>
      <c r="O19" s="679"/>
      <c r="P19" s="208" t="s">
        <v>622</v>
      </c>
      <c r="Q19" s="683"/>
      <c r="R19" s="684"/>
      <c r="S19" s="684"/>
      <c r="T19" s="684"/>
      <c r="U19" s="684"/>
      <c r="V19" s="684"/>
      <c r="W19" s="685"/>
    </row>
    <row r="20" spans="2:24" s="22" customFormat="1" ht="25.5" customHeight="1" x14ac:dyDescent="0.15">
      <c r="B20" s="667" t="s">
        <v>31</v>
      </c>
      <c r="C20" s="667"/>
      <c r="D20" s="667"/>
      <c r="E20" s="209" t="s">
        <v>679</v>
      </c>
      <c r="F20" s="683"/>
      <c r="G20" s="684"/>
      <c r="H20" s="684"/>
      <c r="I20" s="684"/>
      <c r="J20" s="684"/>
      <c r="K20" s="684"/>
      <c r="L20" s="685"/>
      <c r="M20" s="667" t="s">
        <v>31</v>
      </c>
      <c r="N20" s="667"/>
      <c r="O20" s="667"/>
      <c r="P20" s="209" t="s">
        <v>473</v>
      </c>
      <c r="Q20" s="683"/>
      <c r="R20" s="684"/>
      <c r="S20" s="684"/>
      <c r="T20" s="684"/>
      <c r="U20" s="684"/>
      <c r="V20" s="684"/>
      <c r="W20" s="685"/>
    </row>
    <row r="21" spans="2:24" s="22" customFormat="1" ht="25.5" customHeight="1" x14ac:dyDescent="0.15">
      <c r="B21" s="671" t="s">
        <v>220</v>
      </c>
      <c r="C21" s="667" t="s">
        <v>398</v>
      </c>
      <c r="D21" s="667"/>
      <c r="E21" s="206" t="s">
        <v>678</v>
      </c>
      <c r="F21" s="683"/>
      <c r="G21" s="684"/>
      <c r="H21" s="684"/>
      <c r="I21" s="684"/>
      <c r="J21" s="684"/>
      <c r="K21" s="684"/>
      <c r="L21" s="685"/>
      <c r="M21" s="671" t="s">
        <v>220</v>
      </c>
      <c r="N21" s="667" t="s">
        <v>398</v>
      </c>
      <c r="O21" s="667"/>
      <c r="P21" s="206" t="s">
        <v>613</v>
      </c>
      <c r="Q21" s="683"/>
      <c r="R21" s="684"/>
      <c r="S21" s="684"/>
      <c r="T21" s="684"/>
      <c r="U21" s="684"/>
      <c r="V21" s="684"/>
      <c r="W21" s="685"/>
    </row>
    <row r="22" spans="2:24" s="22" customFormat="1" ht="25.5" customHeight="1" x14ac:dyDescent="0.15">
      <c r="B22" s="672"/>
      <c r="C22" s="667" t="s">
        <v>219</v>
      </c>
      <c r="D22" s="667"/>
      <c r="E22" s="178" t="s">
        <v>365</v>
      </c>
      <c r="F22" s="683"/>
      <c r="G22" s="684"/>
      <c r="H22" s="684"/>
      <c r="I22" s="684"/>
      <c r="J22" s="684"/>
      <c r="K22" s="684"/>
      <c r="L22" s="685"/>
      <c r="M22" s="672"/>
      <c r="N22" s="667" t="s">
        <v>219</v>
      </c>
      <c r="O22" s="667"/>
      <c r="P22" s="178" t="s">
        <v>608</v>
      </c>
      <c r="Q22" s="683"/>
      <c r="R22" s="684"/>
      <c r="S22" s="684"/>
      <c r="T22" s="684"/>
      <c r="U22" s="684"/>
      <c r="V22" s="684"/>
      <c r="W22" s="685"/>
    </row>
    <row r="23" spans="2:24" s="22" customFormat="1" ht="25.5" customHeight="1" x14ac:dyDescent="0.15">
      <c r="B23" s="673"/>
      <c r="C23" s="667" t="s">
        <v>221</v>
      </c>
      <c r="D23" s="667"/>
      <c r="E23" s="178" t="s">
        <v>257</v>
      </c>
      <c r="F23" s="686"/>
      <c r="G23" s="687"/>
      <c r="H23" s="687"/>
      <c r="I23" s="687"/>
      <c r="J23" s="687"/>
      <c r="K23" s="687"/>
      <c r="L23" s="688"/>
      <c r="M23" s="673"/>
      <c r="N23" s="667" t="s">
        <v>221</v>
      </c>
      <c r="O23" s="667"/>
      <c r="P23" s="178" t="s">
        <v>505</v>
      </c>
      <c r="Q23" s="686"/>
      <c r="R23" s="687"/>
      <c r="S23" s="687"/>
      <c r="T23" s="687"/>
      <c r="U23" s="687"/>
      <c r="V23" s="687"/>
      <c r="W23" s="688"/>
    </row>
    <row r="24" spans="2:24" s="22" customFormat="1" ht="25.5" customHeight="1" x14ac:dyDescent="0.15">
      <c r="B24" s="663" t="s">
        <v>399</v>
      </c>
      <c r="C24" s="663"/>
      <c r="D24" s="663"/>
      <c r="E24" s="664" t="s">
        <v>365</v>
      </c>
      <c r="F24" s="665"/>
      <c r="G24" s="666"/>
      <c r="H24" s="663" t="s">
        <v>438</v>
      </c>
      <c r="I24" s="663"/>
      <c r="J24" s="664" t="s">
        <v>801</v>
      </c>
      <c r="K24" s="665"/>
      <c r="L24" s="666"/>
      <c r="M24" s="663" t="s">
        <v>399</v>
      </c>
      <c r="N24" s="663"/>
      <c r="O24" s="663"/>
      <c r="P24" s="664" t="s">
        <v>608</v>
      </c>
      <c r="Q24" s="665"/>
      <c r="R24" s="666"/>
      <c r="S24" s="663" t="s">
        <v>438</v>
      </c>
      <c r="T24" s="663"/>
      <c r="U24" s="689" t="s">
        <v>660</v>
      </c>
      <c r="V24" s="690"/>
      <c r="W24" s="690"/>
    </row>
    <row r="25" spans="2:24" s="22" customFormat="1" ht="25.5" customHeight="1" x14ac:dyDescent="0.15">
      <c r="B25" s="350" t="s">
        <v>235</v>
      </c>
      <c r="C25" s="350"/>
      <c r="D25" s="350"/>
      <c r="E25" s="691" t="s">
        <v>680</v>
      </c>
      <c r="F25" s="569"/>
      <c r="G25" s="569"/>
      <c r="H25" s="252" t="s">
        <v>4</v>
      </c>
      <c r="I25" s="253"/>
      <c r="J25" s="660" t="s">
        <v>365</v>
      </c>
      <c r="K25" s="661"/>
      <c r="L25" s="662"/>
      <c r="M25" s="252" t="s">
        <v>235</v>
      </c>
      <c r="N25" s="253"/>
      <c r="O25" s="259"/>
      <c r="P25" s="288" t="s">
        <v>614</v>
      </c>
      <c r="Q25" s="569"/>
      <c r="R25" s="569"/>
      <c r="S25" s="674" t="s">
        <v>4</v>
      </c>
      <c r="T25" s="675"/>
      <c r="U25" s="660" t="s">
        <v>608</v>
      </c>
      <c r="V25" s="661"/>
      <c r="W25" s="662"/>
    </row>
    <row r="26" spans="2:24" s="22" customFormat="1" ht="39.75" customHeight="1" x14ac:dyDescent="0.15">
      <c r="B26" s="667" t="s">
        <v>400</v>
      </c>
      <c r="C26" s="667"/>
      <c r="D26" s="667"/>
      <c r="E26" s="668" t="s">
        <v>699</v>
      </c>
      <c r="F26" s="669"/>
      <c r="G26" s="669"/>
      <c r="H26" s="669"/>
      <c r="I26" s="669"/>
      <c r="J26" s="669"/>
      <c r="K26" s="669"/>
      <c r="L26" s="670"/>
      <c r="M26" s="667" t="s">
        <v>400</v>
      </c>
      <c r="N26" s="667"/>
      <c r="O26" s="667"/>
      <c r="P26" s="668" t="s">
        <v>627</v>
      </c>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E8 E19 P8 P19" xr:uid="{439F36C4-3562-423A-AA1A-38379860BF8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8ED1F9F-27C8-4282-9613-EC1AE891E7AE}">
          <x14:formula1>
            <xm:f>'(参考)リスト'!$F$16:$F$21</xm:f>
          </x14:formula1>
          <xm:sqref>E11:E12 E22:E23 P11:P12 P22:P23</xm:sqref>
        </x14:dataValidation>
        <x14:dataValidation type="list" allowBlank="1" showInputMessage="1" showErrorMessage="1" xr:uid="{4ED43329-EBFC-4C1D-B3CD-3DA70AF7907C}">
          <x14:formula1>
            <xm:f>'(参考)リスト'!$D$16:$D$18</xm:f>
          </x14:formula1>
          <xm:sqref>E10 E21 P10 P21</xm:sqref>
        </x14:dataValidation>
        <x14:dataValidation type="list" allowBlank="1" showInputMessage="1" showErrorMessage="1" xr:uid="{1FD641A5-D0D7-40F5-AFAB-DA80ADFEBFA1}">
          <x14:formula1>
            <xm:f>'(参考)リスト'!$E$16:$E$27</xm:f>
          </x14:formula1>
          <xm:sqref>E9 E20 P9 P20</xm:sqref>
        </x14:dataValidation>
        <x14:dataValidation type="list" allowBlank="1" showInputMessage="1" showErrorMessage="1" xr:uid="{5C1F4701-C33A-4123-902D-F5894DE822E7}">
          <x14:formula1>
            <xm:f>'(参考)リスト'!$B$16:$B$21</xm:f>
          </x14:formula1>
          <xm:sqref>E7 E18 P7 P18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DFB50-F3F4-48EF-9E6B-3D33E5208855}">
  <sheetPr codeName="Sheet5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50" t="s">
        <v>414</v>
      </c>
      <c r="S2" s="350"/>
      <c r="T2" s="538" t="s">
        <v>585</v>
      </c>
      <c r="U2" s="539"/>
      <c r="V2" s="539"/>
      <c r="W2" s="539"/>
    </row>
    <row r="3" spans="2:23" ht="25.15" customHeight="1" x14ac:dyDescent="0.15">
      <c r="B3" s="709" t="s">
        <v>34</v>
      </c>
      <c r="C3" s="710"/>
      <c r="D3" s="710"/>
      <c r="E3" s="711" t="s">
        <v>586</v>
      </c>
      <c r="F3" s="712"/>
      <c r="G3" s="713"/>
      <c r="H3" s="702" t="s">
        <v>27</v>
      </c>
      <c r="I3" s="703"/>
      <c r="J3" s="714" t="s">
        <v>590</v>
      </c>
      <c r="K3" s="705"/>
      <c r="L3" s="706"/>
      <c r="M3" s="326" t="s">
        <v>455</v>
      </c>
      <c r="N3" s="327"/>
      <c r="O3" s="328"/>
      <c r="P3" s="715" t="s">
        <v>596</v>
      </c>
      <c r="Q3" s="716"/>
      <c r="R3" s="716"/>
      <c r="S3" s="326" t="s">
        <v>185</v>
      </c>
      <c r="T3" s="328"/>
      <c r="U3" s="719">
        <v>45840</v>
      </c>
      <c r="V3" s="720"/>
      <c r="W3" s="721"/>
    </row>
    <row r="4" spans="2:23" ht="25.15" customHeight="1" x14ac:dyDescent="0.15">
      <c r="B4" s="697" t="s">
        <v>28</v>
      </c>
      <c r="C4" s="698"/>
      <c r="D4" s="698"/>
      <c r="E4" s="699" t="s">
        <v>588</v>
      </c>
      <c r="F4" s="700"/>
      <c r="G4" s="701"/>
      <c r="H4" s="702" t="s">
        <v>33</v>
      </c>
      <c r="I4" s="703"/>
      <c r="J4" s="704" t="s">
        <v>592</v>
      </c>
      <c r="K4" s="705"/>
      <c r="L4" s="706"/>
      <c r="M4" s="315"/>
      <c r="N4" s="329"/>
      <c r="O4" s="330"/>
      <c r="P4" s="707" t="s">
        <v>597</v>
      </c>
      <c r="Q4" s="708"/>
      <c r="R4" s="708"/>
      <c r="S4" s="717"/>
      <c r="T4" s="718"/>
      <c r="U4" s="722"/>
      <c r="V4" s="723"/>
      <c r="W4" s="724"/>
    </row>
    <row r="5" spans="2:23" s="22" customFormat="1" ht="25.5" customHeight="1" x14ac:dyDescent="0.15">
      <c r="B5" s="671" t="s">
        <v>32</v>
      </c>
      <c r="C5" s="725" t="s">
        <v>190</v>
      </c>
      <c r="D5" s="726"/>
      <c r="E5" s="208">
        <v>13</v>
      </c>
      <c r="F5" s="680" t="s">
        <v>506</v>
      </c>
      <c r="G5" s="681"/>
      <c r="H5" s="681"/>
      <c r="I5" s="681"/>
      <c r="J5" s="681"/>
      <c r="K5" s="681"/>
      <c r="L5" s="682"/>
      <c r="M5" s="671" t="s">
        <v>32</v>
      </c>
      <c r="N5" s="725" t="s">
        <v>190</v>
      </c>
      <c r="O5" s="726"/>
      <c r="P5" s="208"/>
      <c r="Q5" s="680" t="s">
        <v>506</v>
      </c>
      <c r="R5" s="681"/>
      <c r="S5" s="681"/>
      <c r="T5" s="681"/>
      <c r="U5" s="681"/>
      <c r="V5" s="681"/>
      <c r="W5" s="682"/>
    </row>
    <row r="6" spans="2:23" s="22" customFormat="1" ht="25.5" customHeight="1" x14ac:dyDescent="0.15">
      <c r="B6" s="673"/>
      <c r="C6" s="725" t="s">
        <v>324</v>
      </c>
      <c r="D6" s="726"/>
      <c r="E6" s="206">
        <v>5</v>
      </c>
      <c r="F6" s="683"/>
      <c r="G6" s="684"/>
      <c r="H6" s="684"/>
      <c r="I6" s="684"/>
      <c r="J6" s="684"/>
      <c r="K6" s="684"/>
      <c r="L6" s="685"/>
      <c r="M6" s="673"/>
      <c r="N6" s="725" t="s">
        <v>324</v>
      </c>
      <c r="O6" s="726"/>
      <c r="P6" s="206"/>
      <c r="Q6" s="683"/>
      <c r="R6" s="684"/>
      <c r="S6" s="684"/>
      <c r="T6" s="684"/>
      <c r="U6" s="684"/>
      <c r="V6" s="684"/>
      <c r="W6" s="685"/>
    </row>
    <row r="7" spans="2:23" s="22" customFormat="1" ht="25.5" customHeight="1" x14ac:dyDescent="0.15">
      <c r="B7" s="671" t="s">
        <v>30</v>
      </c>
      <c r="C7" s="725" t="s">
        <v>167</v>
      </c>
      <c r="D7" s="726"/>
      <c r="E7" s="207" t="s">
        <v>671</v>
      </c>
      <c r="F7" s="683"/>
      <c r="G7" s="684"/>
      <c r="H7" s="684"/>
      <c r="I7" s="684"/>
      <c r="J7" s="684"/>
      <c r="K7" s="684"/>
      <c r="L7" s="685"/>
      <c r="M7" s="671" t="s">
        <v>30</v>
      </c>
      <c r="N7" s="725" t="s">
        <v>167</v>
      </c>
      <c r="O7" s="726"/>
      <c r="P7" s="207"/>
      <c r="Q7" s="683"/>
      <c r="R7" s="684"/>
      <c r="S7" s="684"/>
      <c r="T7" s="684"/>
      <c r="U7" s="684"/>
      <c r="V7" s="684"/>
      <c r="W7" s="685"/>
    </row>
    <row r="8" spans="2:23" s="22" customFormat="1" ht="25.5" customHeight="1" x14ac:dyDescent="0.15">
      <c r="B8" s="672"/>
      <c r="C8" s="725" t="s">
        <v>166</v>
      </c>
      <c r="D8" s="726"/>
      <c r="E8" s="208" t="s">
        <v>683</v>
      </c>
      <c r="F8" s="683"/>
      <c r="G8" s="684"/>
      <c r="H8" s="684"/>
      <c r="I8" s="684"/>
      <c r="J8" s="684"/>
      <c r="K8" s="684"/>
      <c r="L8" s="685"/>
      <c r="M8" s="672"/>
      <c r="N8" s="725" t="s">
        <v>166</v>
      </c>
      <c r="O8" s="726"/>
      <c r="P8" s="208"/>
      <c r="Q8" s="683"/>
      <c r="R8" s="684"/>
      <c r="S8" s="684"/>
      <c r="T8" s="684"/>
      <c r="U8" s="684"/>
      <c r="V8" s="684"/>
      <c r="W8" s="685"/>
    </row>
    <row r="9" spans="2:23" s="22" customFormat="1" ht="25.5" customHeight="1" x14ac:dyDescent="0.15">
      <c r="B9" s="727" t="s">
        <v>31</v>
      </c>
      <c r="C9" s="729"/>
      <c r="D9" s="728"/>
      <c r="E9" s="209" t="s">
        <v>673</v>
      </c>
      <c r="F9" s="683"/>
      <c r="G9" s="684"/>
      <c r="H9" s="684"/>
      <c r="I9" s="684"/>
      <c r="J9" s="684"/>
      <c r="K9" s="684"/>
      <c r="L9" s="685"/>
      <c r="M9" s="727" t="s">
        <v>31</v>
      </c>
      <c r="N9" s="729"/>
      <c r="O9" s="728"/>
      <c r="P9" s="209"/>
      <c r="Q9" s="683"/>
      <c r="R9" s="684"/>
      <c r="S9" s="684"/>
      <c r="T9" s="684"/>
      <c r="U9" s="684"/>
      <c r="V9" s="684"/>
      <c r="W9" s="685"/>
    </row>
    <row r="10" spans="2:23" s="22" customFormat="1" ht="25.5" customHeight="1" x14ac:dyDescent="0.15">
      <c r="B10" s="671" t="s">
        <v>220</v>
      </c>
      <c r="C10" s="727" t="s">
        <v>398</v>
      </c>
      <c r="D10" s="728"/>
      <c r="E10" s="206" t="s">
        <v>673</v>
      </c>
      <c r="F10" s="683"/>
      <c r="G10" s="684"/>
      <c r="H10" s="684"/>
      <c r="I10" s="684"/>
      <c r="J10" s="684"/>
      <c r="K10" s="684"/>
      <c r="L10" s="685"/>
      <c r="M10" s="671" t="s">
        <v>220</v>
      </c>
      <c r="N10" s="727" t="s">
        <v>398</v>
      </c>
      <c r="O10" s="728"/>
      <c r="P10" s="206"/>
      <c r="Q10" s="683"/>
      <c r="R10" s="684"/>
      <c r="S10" s="684"/>
      <c r="T10" s="684"/>
      <c r="U10" s="684"/>
      <c r="V10" s="684"/>
      <c r="W10" s="685"/>
    </row>
    <row r="11" spans="2:23" s="22" customFormat="1" ht="25.5" customHeight="1" x14ac:dyDescent="0.15">
      <c r="B11" s="672"/>
      <c r="C11" s="727" t="s">
        <v>219</v>
      </c>
      <c r="D11" s="728"/>
      <c r="E11" s="178" t="s">
        <v>365</v>
      </c>
      <c r="F11" s="683"/>
      <c r="G11" s="684"/>
      <c r="H11" s="684"/>
      <c r="I11" s="684"/>
      <c r="J11" s="684"/>
      <c r="K11" s="684"/>
      <c r="L11" s="685"/>
      <c r="M11" s="672"/>
      <c r="N11" s="727" t="s">
        <v>219</v>
      </c>
      <c r="O11" s="728"/>
      <c r="P11" s="178"/>
      <c r="Q11" s="683"/>
      <c r="R11" s="684"/>
      <c r="S11" s="684"/>
      <c r="T11" s="684"/>
      <c r="U11" s="684"/>
      <c r="V11" s="684"/>
      <c r="W11" s="685"/>
    </row>
    <row r="12" spans="2:23" s="22" customFormat="1" ht="25.5" customHeight="1" x14ac:dyDescent="0.15">
      <c r="B12" s="673"/>
      <c r="C12" s="667" t="s">
        <v>221</v>
      </c>
      <c r="D12" s="667"/>
      <c r="E12" s="178" t="s">
        <v>259</v>
      </c>
      <c r="F12" s="686"/>
      <c r="G12" s="687"/>
      <c r="H12" s="687"/>
      <c r="I12" s="687"/>
      <c r="J12" s="687"/>
      <c r="K12" s="687"/>
      <c r="L12" s="688"/>
      <c r="M12" s="673"/>
      <c r="N12" s="667" t="s">
        <v>221</v>
      </c>
      <c r="O12" s="667"/>
      <c r="P12" s="178"/>
      <c r="Q12" s="686"/>
      <c r="R12" s="687"/>
      <c r="S12" s="687"/>
      <c r="T12" s="687"/>
      <c r="U12" s="687"/>
      <c r="V12" s="687"/>
      <c r="W12" s="688"/>
    </row>
    <row r="13" spans="2:23" s="22" customFormat="1" ht="25.5" customHeight="1" x14ac:dyDescent="0.15">
      <c r="B13" s="663" t="s">
        <v>399</v>
      </c>
      <c r="C13" s="663"/>
      <c r="D13" s="663"/>
      <c r="E13" s="664" t="s">
        <v>705</v>
      </c>
      <c r="F13" s="665"/>
      <c r="G13" s="666"/>
      <c r="H13" s="663" t="s">
        <v>438</v>
      </c>
      <c r="I13" s="663"/>
      <c r="J13" s="689" t="s">
        <v>696</v>
      </c>
      <c r="K13" s="690"/>
      <c r="L13" s="690"/>
      <c r="M13" s="663" t="s">
        <v>399</v>
      </c>
      <c r="N13" s="663"/>
      <c r="O13" s="663"/>
      <c r="P13" s="664"/>
      <c r="Q13" s="665"/>
      <c r="R13" s="666"/>
      <c r="S13" s="663" t="s">
        <v>438</v>
      </c>
      <c r="T13" s="663"/>
      <c r="U13" s="689"/>
      <c r="V13" s="690"/>
      <c r="W13" s="690"/>
    </row>
    <row r="14" spans="2:23" s="22" customFormat="1" ht="25.5" customHeight="1" x14ac:dyDescent="0.15">
      <c r="B14" s="350" t="s">
        <v>235</v>
      </c>
      <c r="C14" s="350"/>
      <c r="D14" s="350"/>
      <c r="E14" s="692" t="s">
        <v>696</v>
      </c>
      <c r="F14" s="693"/>
      <c r="G14" s="693"/>
      <c r="H14" s="252" t="s">
        <v>4</v>
      </c>
      <c r="I14" s="253"/>
      <c r="J14" s="694" t="s">
        <v>365</v>
      </c>
      <c r="K14" s="695"/>
      <c r="L14" s="696"/>
      <c r="M14" s="252" t="s">
        <v>235</v>
      </c>
      <c r="N14" s="253"/>
      <c r="O14" s="259"/>
      <c r="P14" s="288"/>
      <c r="Q14" s="569"/>
      <c r="R14" s="569"/>
      <c r="S14" s="674" t="s">
        <v>4</v>
      </c>
      <c r="T14" s="675"/>
      <c r="U14" s="660"/>
      <c r="V14" s="661"/>
      <c r="W14" s="662"/>
    </row>
    <row r="15" spans="2:23" s="22" customFormat="1" ht="39.75" customHeight="1" x14ac:dyDescent="0.15">
      <c r="B15" s="667" t="s">
        <v>400</v>
      </c>
      <c r="C15" s="667"/>
      <c r="D15" s="667"/>
      <c r="E15" s="668" t="s">
        <v>802</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9" t="s">
        <v>32</v>
      </c>
      <c r="C16" s="679" t="s">
        <v>190</v>
      </c>
      <c r="D16" s="679"/>
      <c r="E16" s="208"/>
      <c r="F16" s="680" t="s">
        <v>506</v>
      </c>
      <c r="G16" s="681"/>
      <c r="H16" s="681"/>
      <c r="I16" s="681"/>
      <c r="J16" s="681"/>
      <c r="K16" s="681"/>
      <c r="L16" s="682"/>
      <c r="M16" s="679" t="s">
        <v>32</v>
      </c>
      <c r="N16" s="679" t="s">
        <v>190</v>
      </c>
      <c r="O16" s="679"/>
      <c r="P16" s="208"/>
      <c r="Q16" s="680" t="s">
        <v>506</v>
      </c>
      <c r="R16" s="681"/>
      <c r="S16" s="681"/>
      <c r="T16" s="681"/>
      <c r="U16" s="681"/>
      <c r="V16" s="681"/>
      <c r="W16" s="682"/>
    </row>
    <row r="17" spans="2:24" s="22" customFormat="1" ht="25.5" customHeight="1" x14ac:dyDescent="0.15">
      <c r="B17" s="679"/>
      <c r="C17" s="679" t="s">
        <v>324</v>
      </c>
      <c r="D17" s="679"/>
      <c r="E17" s="206"/>
      <c r="F17" s="683"/>
      <c r="G17" s="684"/>
      <c r="H17" s="684"/>
      <c r="I17" s="684"/>
      <c r="J17" s="684"/>
      <c r="K17" s="684"/>
      <c r="L17" s="685"/>
      <c r="M17" s="679"/>
      <c r="N17" s="679" t="s">
        <v>324</v>
      </c>
      <c r="O17" s="679"/>
      <c r="P17" s="206"/>
      <c r="Q17" s="683"/>
      <c r="R17" s="684"/>
      <c r="S17" s="684"/>
      <c r="T17" s="684"/>
      <c r="U17" s="684"/>
      <c r="V17" s="684"/>
      <c r="W17" s="685"/>
    </row>
    <row r="18" spans="2:24" s="22" customFormat="1" ht="25.5" customHeight="1" x14ac:dyDescent="0.15">
      <c r="B18" s="679" t="s">
        <v>30</v>
      </c>
      <c r="C18" s="679" t="s">
        <v>167</v>
      </c>
      <c r="D18" s="679"/>
      <c r="E18" s="207"/>
      <c r="F18" s="683"/>
      <c r="G18" s="684"/>
      <c r="H18" s="684"/>
      <c r="I18" s="684"/>
      <c r="J18" s="684"/>
      <c r="K18" s="684"/>
      <c r="L18" s="685"/>
      <c r="M18" s="679" t="s">
        <v>30</v>
      </c>
      <c r="N18" s="679" t="s">
        <v>167</v>
      </c>
      <c r="O18" s="679"/>
      <c r="P18" s="207"/>
      <c r="Q18" s="683"/>
      <c r="R18" s="684"/>
      <c r="S18" s="684"/>
      <c r="T18" s="684"/>
      <c r="U18" s="684"/>
      <c r="V18" s="684"/>
      <c r="W18" s="685"/>
    </row>
    <row r="19" spans="2:24" s="22" customFormat="1" ht="25.5" customHeight="1" x14ac:dyDescent="0.15">
      <c r="B19" s="679"/>
      <c r="C19" s="679" t="s">
        <v>166</v>
      </c>
      <c r="D19" s="679"/>
      <c r="E19" s="208"/>
      <c r="F19" s="683"/>
      <c r="G19" s="684"/>
      <c r="H19" s="684"/>
      <c r="I19" s="684"/>
      <c r="J19" s="684"/>
      <c r="K19" s="684"/>
      <c r="L19" s="685"/>
      <c r="M19" s="679"/>
      <c r="N19" s="679" t="s">
        <v>166</v>
      </c>
      <c r="O19" s="679"/>
      <c r="P19" s="208"/>
      <c r="Q19" s="683"/>
      <c r="R19" s="684"/>
      <c r="S19" s="684"/>
      <c r="T19" s="684"/>
      <c r="U19" s="684"/>
      <c r="V19" s="684"/>
      <c r="W19" s="685"/>
    </row>
    <row r="20" spans="2:24" s="22" customFormat="1" ht="25.5" customHeight="1" x14ac:dyDescent="0.15">
      <c r="B20" s="667" t="s">
        <v>31</v>
      </c>
      <c r="C20" s="667"/>
      <c r="D20" s="667"/>
      <c r="E20" s="209"/>
      <c r="F20" s="683"/>
      <c r="G20" s="684"/>
      <c r="H20" s="684"/>
      <c r="I20" s="684"/>
      <c r="J20" s="684"/>
      <c r="K20" s="684"/>
      <c r="L20" s="685"/>
      <c r="M20" s="667" t="s">
        <v>31</v>
      </c>
      <c r="N20" s="667"/>
      <c r="O20" s="667"/>
      <c r="P20" s="209"/>
      <c r="Q20" s="683"/>
      <c r="R20" s="684"/>
      <c r="S20" s="684"/>
      <c r="T20" s="684"/>
      <c r="U20" s="684"/>
      <c r="V20" s="684"/>
      <c r="W20" s="685"/>
    </row>
    <row r="21" spans="2:24" s="22" customFormat="1" ht="25.5" customHeight="1" x14ac:dyDescent="0.15">
      <c r="B21" s="671" t="s">
        <v>220</v>
      </c>
      <c r="C21" s="667" t="s">
        <v>398</v>
      </c>
      <c r="D21" s="667"/>
      <c r="E21" s="206"/>
      <c r="F21" s="683"/>
      <c r="G21" s="684"/>
      <c r="H21" s="684"/>
      <c r="I21" s="684"/>
      <c r="J21" s="684"/>
      <c r="K21" s="684"/>
      <c r="L21" s="685"/>
      <c r="M21" s="671" t="s">
        <v>220</v>
      </c>
      <c r="N21" s="667" t="s">
        <v>398</v>
      </c>
      <c r="O21" s="667"/>
      <c r="P21" s="206"/>
      <c r="Q21" s="683"/>
      <c r="R21" s="684"/>
      <c r="S21" s="684"/>
      <c r="T21" s="684"/>
      <c r="U21" s="684"/>
      <c r="V21" s="684"/>
      <c r="W21" s="685"/>
    </row>
    <row r="22" spans="2:24" s="22" customFormat="1" ht="25.5" customHeight="1" x14ac:dyDescent="0.15">
      <c r="B22" s="672"/>
      <c r="C22" s="667" t="s">
        <v>219</v>
      </c>
      <c r="D22" s="667"/>
      <c r="E22" s="178"/>
      <c r="F22" s="683"/>
      <c r="G22" s="684"/>
      <c r="H22" s="684"/>
      <c r="I22" s="684"/>
      <c r="J22" s="684"/>
      <c r="K22" s="684"/>
      <c r="L22" s="685"/>
      <c r="M22" s="672"/>
      <c r="N22" s="667" t="s">
        <v>219</v>
      </c>
      <c r="O22" s="667"/>
      <c r="P22" s="178"/>
      <c r="Q22" s="683"/>
      <c r="R22" s="684"/>
      <c r="S22" s="684"/>
      <c r="T22" s="684"/>
      <c r="U22" s="684"/>
      <c r="V22" s="684"/>
      <c r="W22" s="685"/>
    </row>
    <row r="23" spans="2:24" s="22" customFormat="1" ht="25.5" customHeight="1" x14ac:dyDescent="0.15">
      <c r="B23" s="673"/>
      <c r="C23" s="667" t="s">
        <v>221</v>
      </c>
      <c r="D23" s="667"/>
      <c r="E23" s="178"/>
      <c r="F23" s="686"/>
      <c r="G23" s="687"/>
      <c r="H23" s="687"/>
      <c r="I23" s="687"/>
      <c r="J23" s="687"/>
      <c r="K23" s="687"/>
      <c r="L23" s="688"/>
      <c r="M23" s="673"/>
      <c r="N23" s="667" t="s">
        <v>221</v>
      </c>
      <c r="O23" s="667"/>
      <c r="P23" s="178"/>
      <c r="Q23" s="686"/>
      <c r="R23" s="687"/>
      <c r="S23" s="687"/>
      <c r="T23" s="687"/>
      <c r="U23" s="687"/>
      <c r="V23" s="687"/>
      <c r="W23" s="688"/>
    </row>
    <row r="24" spans="2:24" s="22" customFormat="1" ht="25.5" customHeight="1" x14ac:dyDescent="0.15">
      <c r="B24" s="663" t="s">
        <v>399</v>
      </c>
      <c r="C24" s="663"/>
      <c r="D24" s="663"/>
      <c r="E24" s="664"/>
      <c r="F24" s="665"/>
      <c r="G24" s="666"/>
      <c r="H24" s="663" t="s">
        <v>438</v>
      </c>
      <c r="I24" s="663"/>
      <c r="J24" s="689"/>
      <c r="K24" s="690"/>
      <c r="L24" s="690"/>
      <c r="M24" s="663" t="s">
        <v>399</v>
      </c>
      <c r="N24" s="663"/>
      <c r="O24" s="663"/>
      <c r="P24" s="664"/>
      <c r="Q24" s="665"/>
      <c r="R24" s="666"/>
      <c r="S24" s="663" t="s">
        <v>438</v>
      </c>
      <c r="T24" s="663"/>
      <c r="U24" s="689"/>
      <c r="V24" s="690"/>
      <c r="W24" s="690"/>
    </row>
    <row r="25" spans="2:24" s="22" customFormat="1" ht="25.5" customHeight="1" x14ac:dyDescent="0.15">
      <c r="B25" s="350" t="s">
        <v>235</v>
      </c>
      <c r="C25" s="350"/>
      <c r="D25" s="350"/>
      <c r="E25" s="288"/>
      <c r="F25" s="569"/>
      <c r="G25" s="569"/>
      <c r="H25" s="674" t="s">
        <v>4</v>
      </c>
      <c r="I25" s="675"/>
      <c r="J25" s="660"/>
      <c r="K25" s="661"/>
      <c r="L25" s="662"/>
      <c r="M25" s="252" t="s">
        <v>235</v>
      </c>
      <c r="N25" s="253"/>
      <c r="O25" s="259"/>
      <c r="P25" s="288"/>
      <c r="Q25" s="569"/>
      <c r="R25" s="569"/>
      <c r="S25" s="674" t="s">
        <v>4</v>
      </c>
      <c r="T25" s="675"/>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6" t="s">
        <v>559</v>
      </c>
      <c r="D27" s="677"/>
      <c r="E27" s="677"/>
      <c r="F27" s="677"/>
      <c r="G27" s="677"/>
      <c r="H27" s="677"/>
      <c r="I27" s="677"/>
      <c r="J27" s="677"/>
      <c r="K27" s="677"/>
      <c r="L27" s="677"/>
      <c r="M27" s="3"/>
      <c r="N27" s="3" t="s">
        <v>434</v>
      </c>
      <c r="O27" s="3"/>
      <c r="P27" s="3"/>
      <c r="Q27" s="3"/>
      <c r="R27" s="3"/>
      <c r="S27" s="3"/>
      <c r="T27" s="3"/>
      <c r="U27" s="3"/>
      <c r="V27" s="3"/>
      <c r="W27" s="3"/>
    </row>
    <row r="28" spans="2:24" s="22" customFormat="1" ht="15" customHeight="1" x14ac:dyDescent="0.15">
      <c r="B28" s="20"/>
      <c r="C28" s="678"/>
      <c r="D28" s="678"/>
      <c r="E28" s="678"/>
      <c r="F28" s="678"/>
      <c r="G28" s="678"/>
      <c r="H28" s="678"/>
      <c r="I28" s="678"/>
      <c r="J28" s="678"/>
      <c r="K28" s="678"/>
      <c r="L28" s="67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7"/>
  <dataValidations count="1">
    <dataValidation type="list" allowBlank="1" showInputMessage="1" showErrorMessage="1" sqref="P19 E8 P8 E19" xr:uid="{C696E716-1EF8-4C25-B500-5FCC74D741F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4E85933-7B32-4B62-BFA9-1F63FCE44F9E}">
          <x14:formula1>
            <xm:f>'(参考)リスト'!$F$16:$F$21</xm:f>
          </x14:formula1>
          <xm:sqref>P22:P23 E11:E12 P11:P12 E22:E23</xm:sqref>
        </x14:dataValidation>
        <x14:dataValidation type="list" allowBlank="1" showInputMessage="1" showErrorMessage="1" xr:uid="{7528F6C4-18F3-4DB4-BC02-11B8CE33B29E}">
          <x14:formula1>
            <xm:f>'(参考)リスト'!$D$16:$D$18</xm:f>
          </x14:formula1>
          <xm:sqref>P21 E10 P10 E21</xm:sqref>
        </x14:dataValidation>
        <x14:dataValidation type="list" allowBlank="1" showInputMessage="1" showErrorMessage="1" xr:uid="{EB278758-002B-427C-93EA-5B9D4D13F835}">
          <x14:formula1>
            <xm:f>'(参考)リスト'!$E$16:$E$27</xm:f>
          </x14:formula1>
          <xm:sqref>P20 E9 P9 E20</xm:sqref>
        </x14:dataValidation>
        <x14:dataValidation type="list" allowBlank="1" showInputMessage="1" showErrorMessage="1" xr:uid="{32E238C2-57C8-4ECC-829F-E81B7B8628E2}">
          <x14:formula1>
            <xm:f>'(参考)リスト'!$B$16:$B$21</xm:f>
          </x14:formula1>
          <xm:sqref>P18 E7 P7 E18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1:Y41"/>
  <sheetViews>
    <sheetView showGridLine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8" t="s">
        <v>245</v>
      </c>
    </row>
    <row r="3" spans="2:25" ht="25.15" customHeight="1" x14ac:dyDescent="0.15">
      <c r="B3" s="762" t="s">
        <v>34</v>
      </c>
      <c r="C3" s="762"/>
      <c r="D3" s="762"/>
      <c r="E3" s="763" t="s">
        <v>586</v>
      </c>
      <c r="F3" s="764"/>
      <c r="G3" s="764"/>
      <c r="H3" s="764"/>
      <c r="I3" s="730" t="s">
        <v>27</v>
      </c>
      <c r="J3" s="733"/>
      <c r="K3" s="731"/>
      <c r="L3" s="714" t="s">
        <v>590</v>
      </c>
      <c r="M3" s="705"/>
      <c r="N3" s="706"/>
      <c r="O3" s="734" t="s">
        <v>455</v>
      </c>
      <c r="P3" s="735"/>
      <c r="Q3" s="736"/>
      <c r="R3" s="765" t="s">
        <v>596</v>
      </c>
      <c r="S3" s="766"/>
      <c r="T3" s="767"/>
      <c r="U3" s="745" t="s">
        <v>214</v>
      </c>
      <c r="V3" s="746"/>
      <c r="W3" s="719">
        <v>45840</v>
      </c>
      <c r="X3" s="720"/>
      <c r="Y3" s="721"/>
    </row>
    <row r="4" spans="2:25" ht="25.15" customHeight="1" x14ac:dyDescent="0.15">
      <c r="B4" s="753" t="s">
        <v>28</v>
      </c>
      <c r="C4" s="753"/>
      <c r="D4" s="753"/>
      <c r="E4" s="754" t="s">
        <v>588</v>
      </c>
      <c r="F4" s="755"/>
      <c r="G4" s="755"/>
      <c r="H4" s="755"/>
      <c r="I4" s="730" t="s">
        <v>33</v>
      </c>
      <c r="J4" s="733"/>
      <c r="K4" s="731"/>
      <c r="L4" s="756" t="s">
        <v>592</v>
      </c>
      <c r="M4" s="757"/>
      <c r="N4" s="758"/>
      <c r="O4" s="737"/>
      <c r="P4" s="738"/>
      <c r="Q4" s="739"/>
      <c r="R4" s="759" t="s">
        <v>597</v>
      </c>
      <c r="S4" s="760"/>
      <c r="T4" s="761"/>
      <c r="U4" s="747"/>
      <c r="V4" s="748"/>
      <c r="W4" s="749"/>
      <c r="X4" s="750"/>
      <c r="Y4" s="751"/>
    </row>
    <row r="5" spans="2:25" ht="15" customHeight="1" x14ac:dyDescent="0.15">
      <c r="B5" s="730" t="s">
        <v>198</v>
      </c>
      <c r="C5" s="733"/>
      <c r="D5" s="731"/>
      <c r="E5" s="210"/>
      <c r="F5" s="730" t="s">
        <v>197</v>
      </c>
      <c r="G5" s="733"/>
      <c r="H5" s="731"/>
      <c r="I5" s="211"/>
      <c r="J5" s="730" t="s">
        <v>198</v>
      </c>
      <c r="K5" s="733"/>
      <c r="L5" s="731"/>
      <c r="M5" s="210"/>
      <c r="N5" s="730" t="s">
        <v>197</v>
      </c>
      <c r="O5" s="733"/>
      <c r="P5" s="731"/>
      <c r="Q5" s="211"/>
      <c r="R5" s="730" t="s">
        <v>198</v>
      </c>
      <c r="S5" s="733"/>
      <c r="T5" s="731"/>
      <c r="U5" s="210"/>
      <c r="V5" s="730" t="s">
        <v>197</v>
      </c>
      <c r="W5" s="733"/>
      <c r="X5" s="731"/>
      <c r="Y5" s="211"/>
    </row>
    <row r="6" spans="2:25" ht="15" customHeight="1" x14ac:dyDescent="0.15">
      <c r="B6" s="730" t="s">
        <v>196</v>
      </c>
      <c r="C6" s="733"/>
      <c r="D6" s="178"/>
      <c r="E6" s="740"/>
      <c r="F6" s="741"/>
      <c r="G6" s="741"/>
      <c r="H6" s="741"/>
      <c r="I6" s="742"/>
      <c r="J6" s="730" t="s">
        <v>196</v>
      </c>
      <c r="K6" s="733"/>
      <c r="L6" s="178"/>
      <c r="M6" s="740"/>
      <c r="N6" s="741"/>
      <c r="O6" s="741"/>
      <c r="P6" s="741"/>
      <c r="Q6" s="742"/>
      <c r="R6" s="730" t="s">
        <v>196</v>
      </c>
      <c r="S6" s="733"/>
      <c r="T6" s="178"/>
      <c r="U6" s="740"/>
      <c r="V6" s="741"/>
      <c r="W6" s="741"/>
      <c r="X6" s="741"/>
      <c r="Y6" s="742"/>
    </row>
    <row r="7" spans="2:25" ht="15" customHeight="1" x14ac:dyDescent="0.15">
      <c r="B7" s="730" t="s">
        <v>195</v>
      </c>
      <c r="C7" s="731"/>
      <c r="D7" s="714"/>
      <c r="E7" s="732"/>
      <c r="F7" s="730" t="s">
        <v>194</v>
      </c>
      <c r="G7" s="731"/>
      <c r="H7" s="271"/>
      <c r="I7" s="548"/>
      <c r="J7" s="730" t="s">
        <v>195</v>
      </c>
      <c r="K7" s="731"/>
      <c r="L7" s="714"/>
      <c r="M7" s="732"/>
      <c r="N7" s="730" t="s">
        <v>194</v>
      </c>
      <c r="O7" s="731"/>
      <c r="P7" s="271"/>
      <c r="Q7" s="548"/>
      <c r="R7" s="730" t="s">
        <v>195</v>
      </c>
      <c r="S7" s="731"/>
      <c r="T7" s="714"/>
      <c r="U7" s="732"/>
      <c r="V7" s="730" t="s">
        <v>194</v>
      </c>
      <c r="W7" s="731"/>
      <c r="X7" s="271"/>
      <c r="Y7" s="548"/>
    </row>
    <row r="8" spans="2:25" ht="15" customHeight="1" x14ac:dyDescent="0.15">
      <c r="B8" s="752" t="s">
        <v>205</v>
      </c>
      <c r="C8" s="752"/>
      <c r="D8" s="178"/>
      <c r="E8" s="90" t="s">
        <v>193</v>
      </c>
      <c r="F8" s="743"/>
      <c r="G8" s="744"/>
      <c r="H8" s="744"/>
      <c r="I8" s="744"/>
      <c r="J8" s="752" t="s">
        <v>205</v>
      </c>
      <c r="K8" s="752"/>
      <c r="L8" s="178"/>
      <c r="M8" s="90" t="s">
        <v>193</v>
      </c>
      <c r="N8" s="743"/>
      <c r="O8" s="744"/>
      <c r="P8" s="744"/>
      <c r="Q8" s="744"/>
      <c r="R8" s="752" t="s">
        <v>205</v>
      </c>
      <c r="S8" s="752"/>
      <c r="T8" s="178"/>
      <c r="U8" s="90" t="s">
        <v>193</v>
      </c>
      <c r="V8" s="743"/>
      <c r="W8" s="744"/>
      <c r="X8" s="744"/>
      <c r="Y8" s="744"/>
    </row>
    <row r="9" spans="2:25" s="22" customFormat="1" ht="14.1" customHeight="1" x14ac:dyDescent="0.15">
      <c r="B9" s="768" t="s">
        <v>507</v>
      </c>
      <c r="C9" s="768"/>
      <c r="D9" s="768"/>
      <c r="E9" s="768"/>
      <c r="F9" s="768"/>
      <c r="G9" s="768"/>
      <c r="H9" s="768"/>
      <c r="I9" s="768"/>
      <c r="J9" s="768" t="s">
        <v>507</v>
      </c>
      <c r="K9" s="768"/>
      <c r="L9" s="768"/>
      <c r="M9" s="768"/>
      <c r="N9" s="768"/>
      <c r="O9" s="768"/>
      <c r="P9" s="768"/>
      <c r="Q9" s="768"/>
      <c r="R9" s="768" t="s">
        <v>507</v>
      </c>
      <c r="S9" s="768"/>
      <c r="T9" s="768"/>
      <c r="U9" s="768"/>
      <c r="V9" s="768"/>
      <c r="W9" s="768"/>
      <c r="X9" s="768"/>
      <c r="Y9" s="768"/>
    </row>
    <row r="10" spans="2:25" s="22" customFormat="1" ht="14.1" customHeight="1" x14ac:dyDescent="0.15">
      <c r="B10" s="769"/>
      <c r="C10" s="769"/>
      <c r="D10" s="769"/>
      <c r="E10" s="769"/>
      <c r="F10" s="769"/>
      <c r="G10" s="769"/>
      <c r="H10" s="769"/>
      <c r="I10" s="769"/>
      <c r="J10" s="769"/>
      <c r="K10" s="769"/>
      <c r="L10" s="769"/>
      <c r="M10" s="769"/>
      <c r="N10" s="769"/>
      <c r="O10" s="769"/>
      <c r="P10" s="769"/>
      <c r="Q10" s="769"/>
      <c r="R10" s="769"/>
      <c r="S10" s="769"/>
      <c r="T10" s="769"/>
      <c r="U10" s="769"/>
      <c r="V10" s="769"/>
      <c r="W10" s="769"/>
      <c r="X10" s="769"/>
      <c r="Y10" s="769"/>
    </row>
    <row r="11" spans="2:25" s="22" customFormat="1" ht="14.1" customHeight="1" x14ac:dyDescent="0.15">
      <c r="B11" s="769"/>
      <c r="C11" s="769"/>
      <c r="D11" s="769"/>
      <c r="E11" s="769"/>
      <c r="F11" s="769"/>
      <c r="G11" s="769"/>
      <c r="H11" s="769"/>
      <c r="I11" s="769"/>
      <c r="J11" s="769"/>
      <c r="K11" s="769"/>
      <c r="L11" s="769"/>
      <c r="M11" s="769"/>
      <c r="N11" s="769"/>
      <c r="O11" s="769"/>
      <c r="P11" s="769"/>
      <c r="Q11" s="769"/>
      <c r="R11" s="769"/>
      <c r="S11" s="769"/>
      <c r="T11" s="769"/>
      <c r="U11" s="769"/>
      <c r="V11" s="769"/>
      <c r="W11" s="769"/>
      <c r="X11" s="769"/>
      <c r="Y11" s="769"/>
    </row>
    <row r="12" spans="2:25" s="22" customFormat="1" ht="14.1" customHeight="1" x14ac:dyDescent="0.15">
      <c r="B12" s="769"/>
      <c r="C12" s="769"/>
      <c r="D12" s="769"/>
      <c r="E12" s="769"/>
      <c r="F12" s="769"/>
      <c r="G12" s="769"/>
      <c r="H12" s="769"/>
      <c r="I12" s="769"/>
      <c r="J12" s="769"/>
      <c r="K12" s="769"/>
      <c r="L12" s="769"/>
      <c r="M12" s="769"/>
      <c r="N12" s="769"/>
      <c r="O12" s="769"/>
      <c r="P12" s="769"/>
      <c r="Q12" s="769"/>
      <c r="R12" s="769"/>
      <c r="S12" s="769"/>
      <c r="T12" s="769"/>
      <c r="U12" s="769"/>
      <c r="V12" s="769"/>
      <c r="W12" s="769"/>
      <c r="X12" s="769"/>
      <c r="Y12" s="769"/>
    </row>
    <row r="13" spans="2:25" s="22" customFormat="1" ht="14.1" customHeight="1" x14ac:dyDescent="0.15">
      <c r="B13" s="769"/>
      <c r="C13" s="769"/>
      <c r="D13" s="769"/>
      <c r="E13" s="769"/>
      <c r="F13" s="769"/>
      <c r="G13" s="769"/>
      <c r="H13" s="769"/>
      <c r="I13" s="769"/>
      <c r="J13" s="769"/>
      <c r="K13" s="769"/>
      <c r="L13" s="769"/>
      <c r="M13" s="769"/>
      <c r="N13" s="769"/>
      <c r="O13" s="769"/>
      <c r="P13" s="769"/>
      <c r="Q13" s="769"/>
      <c r="R13" s="769"/>
      <c r="S13" s="769"/>
      <c r="T13" s="769"/>
      <c r="U13" s="769"/>
      <c r="V13" s="769"/>
      <c r="W13" s="769"/>
      <c r="X13" s="769"/>
      <c r="Y13" s="769"/>
    </row>
    <row r="14" spans="2:25" s="22" customFormat="1" ht="14.1" customHeight="1" x14ac:dyDescent="0.15">
      <c r="B14" s="769"/>
      <c r="C14" s="769"/>
      <c r="D14" s="769"/>
      <c r="E14" s="769"/>
      <c r="F14" s="769"/>
      <c r="G14" s="769"/>
      <c r="H14" s="769"/>
      <c r="I14" s="769"/>
      <c r="J14" s="769"/>
      <c r="K14" s="769"/>
      <c r="L14" s="769"/>
      <c r="M14" s="769"/>
      <c r="N14" s="769"/>
      <c r="O14" s="769"/>
      <c r="P14" s="769"/>
      <c r="Q14" s="769"/>
      <c r="R14" s="769"/>
      <c r="S14" s="769"/>
      <c r="T14" s="769"/>
      <c r="U14" s="769"/>
      <c r="V14" s="769"/>
      <c r="W14" s="769"/>
      <c r="X14" s="769"/>
      <c r="Y14" s="769"/>
    </row>
    <row r="15" spans="2:25" s="22" customFormat="1" ht="14.1" customHeight="1" x14ac:dyDescent="0.15">
      <c r="B15" s="769"/>
      <c r="C15" s="769"/>
      <c r="D15" s="769"/>
      <c r="E15" s="769"/>
      <c r="F15" s="769"/>
      <c r="G15" s="769"/>
      <c r="H15" s="769"/>
      <c r="I15" s="769"/>
      <c r="J15" s="769"/>
      <c r="K15" s="769"/>
      <c r="L15" s="769"/>
      <c r="M15" s="769"/>
      <c r="N15" s="769"/>
      <c r="O15" s="769"/>
      <c r="P15" s="769"/>
      <c r="Q15" s="769"/>
      <c r="R15" s="769"/>
      <c r="S15" s="769"/>
      <c r="T15" s="769"/>
      <c r="U15" s="769"/>
      <c r="V15" s="769"/>
      <c r="W15" s="769"/>
      <c r="X15" s="769"/>
      <c r="Y15" s="769"/>
    </row>
    <row r="16" spans="2:25" s="22" customFormat="1" ht="14.1" customHeight="1" x14ac:dyDescent="0.15">
      <c r="B16" s="769"/>
      <c r="C16" s="769"/>
      <c r="D16" s="769"/>
      <c r="E16" s="769"/>
      <c r="F16" s="769"/>
      <c r="G16" s="769"/>
      <c r="H16" s="769"/>
      <c r="I16" s="769"/>
      <c r="J16" s="769"/>
      <c r="K16" s="769"/>
      <c r="L16" s="769"/>
      <c r="M16" s="769"/>
      <c r="N16" s="769"/>
      <c r="O16" s="769"/>
      <c r="P16" s="769"/>
      <c r="Q16" s="769"/>
      <c r="R16" s="769"/>
      <c r="S16" s="769"/>
      <c r="T16" s="769"/>
      <c r="U16" s="769"/>
      <c r="V16" s="769"/>
      <c r="W16" s="769"/>
      <c r="X16" s="769"/>
      <c r="Y16" s="769"/>
    </row>
    <row r="17" spans="2:25" s="22" customFormat="1" ht="14.1" customHeight="1" x14ac:dyDescent="0.15">
      <c r="B17" s="769"/>
      <c r="C17" s="769"/>
      <c r="D17" s="769"/>
      <c r="E17" s="769"/>
      <c r="F17" s="769"/>
      <c r="G17" s="769"/>
      <c r="H17" s="769"/>
      <c r="I17" s="769"/>
      <c r="J17" s="769"/>
      <c r="K17" s="769"/>
      <c r="L17" s="769"/>
      <c r="M17" s="769"/>
      <c r="N17" s="769"/>
      <c r="O17" s="769"/>
      <c r="P17" s="769"/>
      <c r="Q17" s="769"/>
      <c r="R17" s="769"/>
      <c r="S17" s="769"/>
      <c r="T17" s="769"/>
      <c r="U17" s="769"/>
      <c r="V17" s="769"/>
      <c r="W17" s="769"/>
      <c r="X17" s="769"/>
      <c r="Y17" s="769"/>
    </row>
    <row r="18" spans="2:25" s="22" customFormat="1" ht="14.1" customHeight="1" x14ac:dyDescent="0.15">
      <c r="B18" s="769"/>
      <c r="C18" s="769"/>
      <c r="D18" s="769"/>
      <c r="E18" s="769"/>
      <c r="F18" s="769"/>
      <c r="G18" s="769"/>
      <c r="H18" s="769"/>
      <c r="I18" s="769"/>
      <c r="J18" s="769"/>
      <c r="K18" s="769"/>
      <c r="L18" s="769"/>
      <c r="M18" s="769"/>
      <c r="N18" s="769"/>
      <c r="O18" s="769"/>
      <c r="P18" s="769"/>
      <c r="Q18" s="769"/>
      <c r="R18" s="769"/>
      <c r="S18" s="769"/>
      <c r="T18" s="769"/>
      <c r="U18" s="769"/>
      <c r="V18" s="769"/>
      <c r="W18" s="769"/>
      <c r="X18" s="769"/>
      <c r="Y18" s="769"/>
    </row>
    <row r="19" spans="2:25" s="22" customFormat="1" ht="14.1" customHeight="1" x14ac:dyDescent="0.15">
      <c r="B19" s="769"/>
      <c r="C19" s="769"/>
      <c r="D19" s="769"/>
      <c r="E19" s="769"/>
      <c r="F19" s="769"/>
      <c r="G19" s="769"/>
      <c r="H19" s="769"/>
      <c r="I19" s="769"/>
      <c r="J19" s="769"/>
      <c r="K19" s="769"/>
      <c r="L19" s="769"/>
      <c r="M19" s="769"/>
      <c r="N19" s="769"/>
      <c r="O19" s="769"/>
      <c r="P19" s="769"/>
      <c r="Q19" s="769"/>
      <c r="R19" s="769"/>
      <c r="S19" s="769"/>
      <c r="T19" s="769"/>
      <c r="U19" s="769"/>
      <c r="V19" s="769"/>
      <c r="W19" s="769"/>
      <c r="X19" s="769"/>
      <c r="Y19" s="769"/>
    </row>
    <row r="20" spans="2:25" s="22" customFormat="1" ht="14.1" customHeight="1" x14ac:dyDescent="0.15">
      <c r="B20" s="769"/>
      <c r="C20" s="769"/>
      <c r="D20" s="769"/>
      <c r="E20" s="769"/>
      <c r="F20" s="769"/>
      <c r="G20" s="769"/>
      <c r="H20" s="769"/>
      <c r="I20" s="769"/>
      <c r="J20" s="769"/>
      <c r="K20" s="769"/>
      <c r="L20" s="769"/>
      <c r="M20" s="769"/>
      <c r="N20" s="769"/>
      <c r="O20" s="769"/>
      <c r="P20" s="769"/>
      <c r="Q20" s="769"/>
      <c r="R20" s="769"/>
      <c r="S20" s="769"/>
      <c r="T20" s="769"/>
      <c r="U20" s="769"/>
      <c r="V20" s="769"/>
      <c r="W20" s="769"/>
      <c r="X20" s="769"/>
      <c r="Y20" s="769"/>
    </row>
    <row r="21" spans="2:25" s="22" customFormat="1" ht="14.1" customHeight="1" x14ac:dyDescent="0.15">
      <c r="B21" s="769"/>
      <c r="C21" s="769"/>
      <c r="D21" s="769"/>
      <c r="E21" s="769"/>
      <c r="F21" s="769"/>
      <c r="G21" s="769"/>
      <c r="H21" s="769"/>
      <c r="I21" s="769"/>
      <c r="J21" s="769"/>
      <c r="K21" s="769"/>
      <c r="L21" s="769"/>
      <c r="M21" s="769"/>
      <c r="N21" s="769"/>
      <c r="O21" s="769"/>
      <c r="P21" s="769"/>
      <c r="Q21" s="769"/>
      <c r="R21" s="769"/>
      <c r="S21" s="769"/>
      <c r="T21" s="769"/>
      <c r="U21" s="769"/>
      <c r="V21" s="769"/>
      <c r="W21" s="769"/>
      <c r="X21" s="769"/>
      <c r="Y21" s="769"/>
    </row>
    <row r="22" spans="2:25" ht="15" customHeight="1" x14ac:dyDescent="0.15">
      <c r="B22" s="730" t="s">
        <v>198</v>
      </c>
      <c r="C22" s="733"/>
      <c r="D22" s="731"/>
      <c r="E22" s="210"/>
      <c r="F22" s="730" t="s">
        <v>197</v>
      </c>
      <c r="G22" s="733"/>
      <c r="H22" s="731"/>
      <c r="I22" s="211"/>
      <c r="J22" s="730" t="s">
        <v>198</v>
      </c>
      <c r="K22" s="733"/>
      <c r="L22" s="731"/>
      <c r="M22" s="210"/>
      <c r="N22" s="730" t="s">
        <v>197</v>
      </c>
      <c r="O22" s="733"/>
      <c r="P22" s="731"/>
      <c r="Q22" s="211"/>
      <c r="R22" s="730" t="s">
        <v>198</v>
      </c>
      <c r="S22" s="733"/>
      <c r="T22" s="731"/>
      <c r="U22" s="210"/>
      <c r="V22" s="730" t="s">
        <v>197</v>
      </c>
      <c r="W22" s="733"/>
      <c r="X22" s="731"/>
      <c r="Y22" s="211"/>
    </row>
    <row r="23" spans="2:25" ht="15" customHeight="1" x14ac:dyDescent="0.15">
      <c r="B23" s="730" t="s">
        <v>196</v>
      </c>
      <c r="C23" s="733"/>
      <c r="D23" s="178"/>
      <c r="E23" s="740"/>
      <c r="F23" s="741"/>
      <c r="G23" s="741"/>
      <c r="H23" s="741"/>
      <c r="I23" s="742"/>
      <c r="J23" s="730" t="s">
        <v>196</v>
      </c>
      <c r="K23" s="733"/>
      <c r="L23" s="178"/>
      <c r="M23" s="740"/>
      <c r="N23" s="741"/>
      <c r="O23" s="741"/>
      <c r="P23" s="741"/>
      <c r="Q23" s="742"/>
      <c r="R23" s="730" t="s">
        <v>196</v>
      </c>
      <c r="S23" s="733"/>
      <c r="T23" s="178"/>
      <c r="U23" s="740"/>
      <c r="V23" s="741"/>
      <c r="W23" s="741"/>
      <c r="X23" s="741"/>
      <c r="Y23" s="742"/>
    </row>
    <row r="24" spans="2:25" ht="15" customHeight="1" x14ac:dyDescent="0.15">
      <c r="B24" s="730" t="s">
        <v>195</v>
      </c>
      <c r="C24" s="731"/>
      <c r="D24" s="714"/>
      <c r="E24" s="732"/>
      <c r="F24" s="730" t="s">
        <v>194</v>
      </c>
      <c r="G24" s="731"/>
      <c r="H24" s="271"/>
      <c r="I24" s="548"/>
      <c r="J24" s="730" t="s">
        <v>195</v>
      </c>
      <c r="K24" s="731"/>
      <c r="L24" s="714"/>
      <c r="M24" s="732"/>
      <c r="N24" s="730" t="s">
        <v>194</v>
      </c>
      <c r="O24" s="731"/>
      <c r="P24" s="271"/>
      <c r="Q24" s="548"/>
      <c r="R24" s="730" t="s">
        <v>195</v>
      </c>
      <c r="S24" s="731"/>
      <c r="T24" s="714"/>
      <c r="U24" s="732"/>
      <c r="V24" s="730" t="s">
        <v>194</v>
      </c>
      <c r="W24" s="731"/>
      <c r="X24" s="271"/>
      <c r="Y24" s="548"/>
    </row>
    <row r="25" spans="2:25" ht="15" customHeight="1" x14ac:dyDescent="0.15">
      <c r="B25" s="752" t="s">
        <v>205</v>
      </c>
      <c r="C25" s="752"/>
      <c r="D25" s="178"/>
      <c r="E25" s="90" t="s">
        <v>193</v>
      </c>
      <c r="F25" s="743"/>
      <c r="G25" s="744"/>
      <c r="H25" s="744"/>
      <c r="I25" s="744"/>
      <c r="J25" s="752" t="s">
        <v>205</v>
      </c>
      <c r="K25" s="752"/>
      <c r="L25" s="178"/>
      <c r="M25" s="90" t="s">
        <v>193</v>
      </c>
      <c r="N25" s="743"/>
      <c r="O25" s="744"/>
      <c r="P25" s="744"/>
      <c r="Q25" s="744"/>
      <c r="R25" s="752" t="s">
        <v>205</v>
      </c>
      <c r="S25" s="752"/>
      <c r="T25" s="178"/>
      <c r="U25" s="90" t="s">
        <v>193</v>
      </c>
      <c r="V25" s="743"/>
      <c r="W25" s="744"/>
      <c r="X25" s="744"/>
      <c r="Y25" s="744"/>
    </row>
    <row r="26" spans="2:25" s="22" customFormat="1" ht="14.1" customHeight="1" x14ac:dyDescent="0.15">
      <c r="B26" s="768" t="s">
        <v>507</v>
      </c>
      <c r="C26" s="768"/>
      <c r="D26" s="768"/>
      <c r="E26" s="768"/>
      <c r="F26" s="768"/>
      <c r="G26" s="768"/>
      <c r="H26" s="768"/>
      <c r="I26" s="768"/>
      <c r="J26" s="768" t="s">
        <v>507</v>
      </c>
      <c r="K26" s="768"/>
      <c r="L26" s="768"/>
      <c r="M26" s="768"/>
      <c r="N26" s="768"/>
      <c r="O26" s="768"/>
      <c r="P26" s="768"/>
      <c r="Q26" s="768"/>
      <c r="R26" s="768" t="s">
        <v>507</v>
      </c>
      <c r="S26" s="768"/>
      <c r="T26" s="768"/>
      <c r="U26" s="768"/>
      <c r="V26" s="768"/>
      <c r="W26" s="768"/>
      <c r="X26" s="768"/>
      <c r="Y26" s="768"/>
    </row>
    <row r="27" spans="2:25" s="22" customFormat="1" ht="14.1" customHeight="1" x14ac:dyDescent="0.15">
      <c r="B27" s="769"/>
      <c r="C27" s="769"/>
      <c r="D27" s="769"/>
      <c r="E27" s="769"/>
      <c r="F27" s="769"/>
      <c r="G27" s="769"/>
      <c r="H27" s="769"/>
      <c r="I27" s="769"/>
      <c r="J27" s="769"/>
      <c r="K27" s="769"/>
      <c r="L27" s="769"/>
      <c r="M27" s="769"/>
      <c r="N27" s="769"/>
      <c r="O27" s="769"/>
      <c r="P27" s="769"/>
      <c r="Q27" s="769"/>
      <c r="R27" s="769"/>
      <c r="S27" s="769"/>
      <c r="T27" s="769"/>
      <c r="U27" s="769"/>
      <c r="V27" s="769"/>
      <c r="W27" s="769"/>
      <c r="X27" s="769"/>
      <c r="Y27" s="769"/>
    </row>
    <row r="28" spans="2:25" s="22" customFormat="1" ht="14.1" customHeight="1" x14ac:dyDescent="0.15">
      <c r="B28" s="769"/>
      <c r="C28" s="769"/>
      <c r="D28" s="769"/>
      <c r="E28" s="769"/>
      <c r="F28" s="769"/>
      <c r="G28" s="769"/>
      <c r="H28" s="769"/>
      <c r="I28" s="769"/>
      <c r="J28" s="769"/>
      <c r="K28" s="769"/>
      <c r="L28" s="769"/>
      <c r="M28" s="769"/>
      <c r="N28" s="769"/>
      <c r="O28" s="769"/>
      <c r="P28" s="769"/>
      <c r="Q28" s="769"/>
      <c r="R28" s="769"/>
      <c r="S28" s="769"/>
      <c r="T28" s="769"/>
      <c r="U28" s="769"/>
      <c r="V28" s="769"/>
      <c r="W28" s="769"/>
      <c r="X28" s="769"/>
      <c r="Y28" s="769"/>
    </row>
    <row r="29" spans="2:25" s="22" customFormat="1" ht="14.1" customHeight="1" x14ac:dyDescent="0.15">
      <c r="B29" s="769"/>
      <c r="C29" s="769"/>
      <c r="D29" s="769"/>
      <c r="E29" s="769"/>
      <c r="F29" s="769"/>
      <c r="G29" s="769"/>
      <c r="H29" s="769"/>
      <c r="I29" s="769"/>
      <c r="J29" s="769"/>
      <c r="K29" s="769"/>
      <c r="L29" s="769"/>
      <c r="M29" s="769"/>
      <c r="N29" s="769"/>
      <c r="O29" s="769"/>
      <c r="P29" s="769"/>
      <c r="Q29" s="769"/>
      <c r="R29" s="769"/>
      <c r="S29" s="769"/>
      <c r="T29" s="769"/>
      <c r="U29" s="769"/>
      <c r="V29" s="769"/>
      <c r="W29" s="769"/>
      <c r="X29" s="769"/>
      <c r="Y29" s="769"/>
    </row>
    <row r="30" spans="2:25" s="22" customFormat="1" ht="14.1" customHeight="1" x14ac:dyDescent="0.15">
      <c r="B30" s="769"/>
      <c r="C30" s="769"/>
      <c r="D30" s="769"/>
      <c r="E30" s="769"/>
      <c r="F30" s="769"/>
      <c r="G30" s="769"/>
      <c r="H30" s="769"/>
      <c r="I30" s="769"/>
      <c r="J30" s="769"/>
      <c r="K30" s="769"/>
      <c r="L30" s="769"/>
      <c r="M30" s="769"/>
      <c r="N30" s="769"/>
      <c r="O30" s="769"/>
      <c r="P30" s="769"/>
      <c r="Q30" s="769"/>
      <c r="R30" s="769"/>
      <c r="S30" s="769"/>
      <c r="T30" s="769"/>
      <c r="U30" s="769"/>
      <c r="V30" s="769"/>
      <c r="W30" s="769"/>
      <c r="X30" s="769"/>
      <c r="Y30" s="769"/>
    </row>
    <row r="31" spans="2:25" s="22" customFormat="1" ht="14.1" customHeight="1" x14ac:dyDescent="0.15">
      <c r="B31" s="769"/>
      <c r="C31" s="769"/>
      <c r="D31" s="769"/>
      <c r="E31" s="769"/>
      <c r="F31" s="769"/>
      <c r="G31" s="769"/>
      <c r="H31" s="769"/>
      <c r="I31" s="769"/>
      <c r="J31" s="769"/>
      <c r="K31" s="769"/>
      <c r="L31" s="769"/>
      <c r="M31" s="769"/>
      <c r="N31" s="769"/>
      <c r="O31" s="769"/>
      <c r="P31" s="769"/>
      <c r="Q31" s="769"/>
      <c r="R31" s="769"/>
      <c r="S31" s="769"/>
      <c r="T31" s="769"/>
      <c r="U31" s="769"/>
      <c r="V31" s="769"/>
      <c r="W31" s="769"/>
      <c r="X31" s="769"/>
      <c r="Y31" s="769"/>
    </row>
    <row r="32" spans="2:25" s="22" customFormat="1" ht="14.1" customHeight="1" x14ac:dyDescent="0.15">
      <c r="B32" s="769"/>
      <c r="C32" s="769"/>
      <c r="D32" s="769"/>
      <c r="E32" s="769"/>
      <c r="F32" s="769"/>
      <c r="G32" s="769"/>
      <c r="H32" s="769"/>
      <c r="I32" s="769"/>
      <c r="J32" s="769"/>
      <c r="K32" s="769"/>
      <c r="L32" s="769"/>
      <c r="M32" s="769"/>
      <c r="N32" s="769"/>
      <c r="O32" s="769"/>
      <c r="P32" s="769"/>
      <c r="Q32" s="769"/>
      <c r="R32" s="769"/>
      <c r="S32" s="769"/>
      <c r="T32" s="769"/>
      <c r="U32" s="769"/>
      <c r="V32" s="769"/>
      <c r="W32" s="769"/>
      <c r="X32" s="769"/>
      <c r="Y32" s="769"/>
    </row>
    <row r="33" spans="2:25" s="22" customFormat="1" ht="14.1" customHeight="1" x14ac:dyDescent="0.15">
      <c r="B33" s="769"/>
      <c r="C33" s="769"/>
      <c r="D33" s="769"/>
      <c r="E33" s="769"/>
      <c r="F33" s="769"/>
      <c r="G33" s="769"/>
      <c r="H33" s="769"/>
      <c r="I33" s="769"/>
      <c r="J33" s="769"/>
      <c r="K33" s="769"/>
      <c r="L33" s="769"/>
      <c r="M33" s="769"/>
      <c r="N33" s="769"/>
      <c r="O33" s="769"/>
      <c r="P33" s="769"/>
      <c r="Q33" s="769"/>
      <c r="R33" s="769"/>
      <c r="S33" s="769"/>
      <c r="T33" s="769"/>
      <c r="U33" s="769"/>
      <c r="V33" s="769"/>
      <c r="W33" s="769"/>
      <c r="X33" s="769"/>
      <c r="Y33" s="769"/>
    </row>
    <row r="34" spans="2:25" s="22" customFormat="1" ht="14.1" customHeight="1" x14ac:dyDescent="0.15">
      <c r="B34" s="769"/>
      <c r="C34" s="769"/>
      <c r="D34" s="769"/>
      <c r="E34" s="769"/>
      <c r="F34" s="769"/>
      <c r="G34" s="769"/>
      <c r="H34" s="769"/>
      <c r="I34" s="769"/>
      <c r="J34" s="769"/>
      <c r="K34" s="769"/>
      <c r="L34" s="769"/>
      <c r="M34" s="769"/>
      <c r="N34" s="769"/>
      <c r="O34" s="769"/>
      <c r="P34" s="769"/>
      <c r="Q34" s="769"/>
      <c r="R34" s="769"/>
      <c r="S34" s="769"/>
      <c r="T34" s="769"/>
      <c r="U34" s="769"/>
      <c r="V34" s="769"/>
      <c r="W34" s="769"/>
      <c r="X34" s="769"/>
      <c r="Y34" s="769"/>
    </row>
    <row r="35" spans="2:25" s="22" customFormat="1" ht="14.1" customHeight="1" x14ac:dyDescent="0.15">
      <c r="B35" s="769"/>
      <c r="C35" s="769"/>
      <c r="D35" s="769"/>
      <c r="E35" s="769"/>
      <c r="F35" s="769"/>
      <c r="G35" s="769"/>
      <c r="H35" s="769"/>
      <c r="I35" s="769"/>
      <c r="J35" s="769"/>
      <c r="K35" s="769"/>
      <c r="L35" s="769"/>
      <c r="M35" s="769"/>
      <c r="N35" s="769"/>
      <c r="O35" s="769"/>
      <c r="P35" s="769"/>
      <c r="Q35" s="769"/>
      <c r="R35" s="769"/>
      <c r="S35" s="769"/>
      <c r="T35" s="769"/>
      <c r="U35" s="769"/>
      <c r="V35" s="769"/>
      <c r="W35" s="769"/>
      <c r="X35" s="769"/>
      <c r="Y35" s="769"/>
    </row>
    <row r="36" spans="2:25" s="22" customFormat="1" ht="14.1" customHeight="1" x14ac:dyDescent="0.15">
      <c r="B36" s="769"/>
      <c r="C36" s="769"/>
      <c r="D36" s="769"/>
      <c r="E36" s="769"/>
      <c r="F36" s="769"/>
      <c r="G36" s="769"/>
      <c r="H36" s="769"/>
      <c r="I36" s="769"/>
      <c r="J36" s="769"/>
      <c r="K36" s="769"/>
      <c r="L36" s="769"/>
      <c r="M36" s="769"/>
      <c r="N36" s="769"/>
      <c r="O36" s="769"/>
      <c r="P36" s="769"/>
      <c r="Q36" s="769"/>
      <c r="R36" s="769"/>
      <c r="S36" s="769"/>
      <c r="T36" s="769"/>
      <c r="U36" s="769"/>
      <c r="V36" s="769"/>
      <c r="W36" s="769"/>
      <c r="X36" s="769"/>
      <c r="Y36" s="769"/>
    </row>
    <row r="37" spans="2:25" s="22" customFormat="1" ht="14.1" customHeight="1" x14ac:dyDescent="0.15">
      <c r="B37" s="769"/>
      <c r="C37" s="769"/>
      <c r="D37" s="769"/>
      <c r="E37" s="769"/>
      <c r="F37" s="769"/>
      <c r="G37" s="769"/>
      <c r="H37" s="769"/>
      <c r="I37" s="769"/>
      <c r="J37" s="769"/>
      <c r="K37" s="769"/>
      <c r="L37" s="769"/>
      <c r="M37" s="769"/>
      <c r="N37" s="769"/>
      <c r="O37" s="769"/>
      <c r="P37" s="769"/>
      <c r="Q37" s="769"/>
      <c r="R37" s="769"/>
      <c r="S37" s="769"/>
      <c r="T37" s="769"/>
      <c r="U37" s="769"/>
      <c r="V37" s="769"/>
      <c r="W37" s="769"/>
      <c r="X37" s="769"/>
      <c r="Y37" s="769"/>
    </row>
    <row r="38" spans="2:25" s="22" customFormat="1" ht="14.1" customHeight="1" x14ac:dyDescent="0.15">
      <c r="B38" s="769"/>
      <c r="C38" s="769"/>
      <c r="D38" s="769"/>
      <c r="E38" s="769"/>
      <c r="F38" s="769"/>
      <c r="G38" s="769"/>
      <c r="H38" s="769"/>
      <c r="I38" s="769"/>
      <c r="J38" s="769"/>
      <c r="K38" s="769"/>
      <c r="L38" s="769"/>
      <c r="M38" s="769"/>
      <c r="N38" s="769"/>
      <c r="O38" s="769"/>
      <c r="P38" s="769"/>
      <c r="Q38" s="769"/>
      <c r="R38" s="769"/>
      <c r="S38" s="769"/>
      <c r="T38" s="769"/>
      <c r="U38" s="769"/>
      <c r="V38" s="769"/>
      <c r="W38" s="769"/>
      <c r="X38" s="769"/>
      <c r="Y38" s="769"/>
    </row>
    <row r="39" spans="2:25" ht="15" customHeight="1" x14ac:dyDescent="0.15">
      <c r="B39" s="23"/>
      <c r="C39" s="26" t="s">
        <v>222</v>
      </c>
      <c r="D39" s="22"/>
      <c r="E39" s="23"/>
      <c r="F39" s="23"/>
      <c r="G39" s="23"/>
      <c r="H39" s="23"/>
      <c r="I39" s="23"/>
      <c r="J39" s="20"/>
      <c r="K39" s="20"/>
      <c r="L39" s="20"/>
      <c r="M39" s="20"/>
      <c r="N39" s="20"/>
      <c r="O39" s="20"/>
      <c r="P39" s="20"/>
      <c r="Q39" s="20"/>
      <c r="R39" s="24"/>
      <c r="S39" s="24"/>
      <c r="T39" s="24"/>
      <c r="U39" s="24"/>
      <c r="V39" s="24"/>
      <c r="W39" s="24"/>
      <c r="X39" s="24"/>
      <c r="Y39" s="24"/>
    </row>
    <row r="40" spans="2:25" ht="15" customHeight="1" x14ac:dyDescent="0.15">
      <c r="B40" s="20"/>
      <c r="C40" s="25" t="s">
        <v>212</v>
      </c>
      <c r="D40" s="22"/>
      <c r="E40" s="22"/>
      <c r="F40" s="22"/>
      <c r="G40" s="22"/>
      <c r="H40" s="22"/>
      <c r="I40" s="22"/>
      <c r="J40" s="22"/>
      <c r="K40" s="22"/>
      <c r="L40" s="22"/>
      <c r="M40" s="22"/>
      <c r="N40" s="22"/>
      <c r="O40" s="20"/>
      <c r="P40" s="25"/>
      <c r="Q40" s="22"/>
      <c r="R40" s="22"/>
      <c r="S40" s="22"/>
      <c r="T40" s="22"/>
      <c r="U40" s="22"/>
      <c r="V40" s="22"/>
      <c r="W40" s="22"/>
      <c r="X40" s="22"/>
      <c r="Y40" s="22"/>
    </row>
    <row r="41" spans="2:25" ht="15" customHeight="1" x14ac:dyDescent="0.15">
      <c r="C41" s="25" t="s">
        <v>564</v>
      </c>
      <c r="E41" s="25"/>
      <c r="F41" s="20"/>
      <c r="G41" s="22"/>
      <c r="H41" s="22"/>
      <c r="I41" s="22"/>
      <c r="J41" s="22"/>
      <c r="K41" s="22"/>
      <c r="L41" s="21"/>
      <c r="M41" s="22"/>
      <c r="N41" s="22"/>
      <c r="O41" s="22"/>
      <c r="P41" s="20"/>
      <c r="Q41" s="25"/>
      <c r="R41" s="20"/>
      <c r="S41" s="22"/>
      <c r="T41" s="22"/>
      <c r="U41" s="22"/>
      <c r="V41" s="22"/>
      <c r="W41" s="22"/>
      <c r="X41" s="22"/>
      <c r="Y41" s="22"/>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7"/>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0.19685039370078741" right="0.19685039370078741" top="0.39370078740157483" bottom="0.19685039370078741" header="0.51181102362204722" footer="0.27559055118110237"/>
  <pageSetup paperSize="9" scale="88" fitToWidth="0" fitToHeight="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6" t="s">
        <v>246</v>
      </c>
      <c r="C3" s="376"/>
      <c r="D3" s="376"/>
      <c r="E3" s="796"/>
      <c r="F3" s="796"/>
      <c r="G3" s="796"/>
      <c r="H3" s="796"/>
      <c r="I3" s="79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row>
    <row r="4" spans="2:35" ht="20.100000000000001" customHeight="1" x14ac:dyDescent="0.15">
      <c r="B4" s="797" t="s">
        <v>17</v>
      </c>
      <c r="C4" s="798"/>
      <c r="D4" s="799"/>
      <c r="E4" s="800" t="s">
        <v>586</v>
      </c>
      <c r="F4" s="801"/>
      <c r="G4" s="801"/>
      <c r="H4" s="801"/>
      <c r="I4" s="802"/>
      <c r="J4" s="803" t="s">
        <v>18</v>
      </c>
      <c r="K4" s="804"/>
      <c r="L4" s="805"/>
      <c r="M4" s="787" t="s">
        <v>590</v>
      </c>
      <c r="N4" s="788"/>
      <c r="O4" s="788"/>
      <c r="P4" s="788"/>
      <c r="Q4" s="788"/>
      <c r="R4" s="789"/>
      <c r="S4" s="426" t="s">
        <v>454</v>
      </c>
      <c r="T4" s="427"/>
      <c r="U4" s="427"/>
      <c r="V4" s="428"/>
      <c r="W4" s="806" t="s">
        <v>596</v>
      </c>
      <c r="X4" s="807"/>
      <c r="Y4" s="807"/>
      <c r="Z4" s="807"/>
      <c r="AA4" s="807"/>
      <c r="AB4" s="808"/>
      <c r="AC4" s="426" t="s">
        <v>185</v>
      </c>
      <c r="AD4" s="427"/>
      <c r="AE4" s="428"/>
      <c r="AF4" s="809">
        <v>45840</v>
      </c>
      <c r="AG4" s="810"/>
      <c r="AH4" s="810"/>
      <c r="AI4" s="811"/>
    </row>
    <row r="5" spans="2:35" ht="20.100000000000001" customHeight="1" x14ac:dyDescent="0.15">
      <c r="B5" s="778" t="s">
        <v>0</v>
      </c>
      <c r="C5" s="779"/>
      <c r="D5" s="780"/>
      <c r="E5" s="781" t="s">
        <v>588</v>
      </c>
      <c r="F5" s="782"/>
      <c r="G5" s="782"/>
      <c r="H5" s="782"/>
      <c r="I5" s="783"/>
      <c r="J5" s="784" t="s">
        <v>1</v>
      </c>
      <c r="K5" s="785"/>
      <c r="L5" s="786"/>
      <c r="M5" s="787" t="s">
        <v>592</v>
      </c>
      <c r="N5" s="788"/>
      <c r="O5" s="788"/>
      <c r="P5" s="788"/>
      <c r="Q5" s="788"/>
      <c r="R5" s="789"/>
      <c r="S5" s="429"/>
      <c r="T5" s="430"/>
      <c r="U5" s="430"/>
      <c r="V5" s="431"/>
      <c r="W5" s="790" t="s">
        <v>597</v>
      </c>
      <c r="X5" s="791"/>
      <c r="Y5" s="791"/>
      <c r="Z5" s="791"/>
      <c r="AA5" s="791"/>
      <c r="AB5" s="792"/>
      <c r="AC5" s="429"/>
      <c r="AD5" s="430"/>
      <c r="AE5" s="431"/>
      <c r="AF5" s="812"/>
      <c r="AG5" s="813"/>
      <c r="AH5" s="813"/>
      <c r="AI5" s="814"/>
    </row>
    <row r="6" spans="2:35" ht="26.25" customHeight="1" x14ac:dyDescent="0.2">
      <c r="B6" s="770" t="s">
        <v>20</v>
      </c>
      <c r="C6" s="773" t="s">
        <v>19</v>
      </c>
      <c r="D6" s="774"/>
      <c r="E6" s="774"/>
      <c r="F6" s="774"/>
      <c r="G6" s="774"/>
      <c r="H6" s="774"/>
      <c r="I6" s="774"/>
      <c r="J6" s="774"/>
      <c r="K6" s="774"/>
      <c r="L6" s="774"/>
      <c r="M6" s="774"/>
      <c r="N6" s="774"/>
      <c r="O6" s="774"/>
      <c r="P6" s="774"/>
      <c r="Q6" s="774"/>
      <c r="R6" s="774"/>
      <c r="S6" s="774"/>
      <c r="T6" s="774"/>
      <c r="U6" s="774"/>
      <c r="V6" s="774"/>
      <c r="W6" s="774"/>
      <c r="X6" s="774"/>
      <c r="Y6" s="774"/>
      <c r="Z6" s="774"/>
      <c r="AA6" s="774"/>
      <c r="AB6" s="774"/>
      <c r="AC6" s="774"/>
      <c r="AD6" s="774"/>
      <c r="AE6" s="774"/>
      <c r="AF6" s="774"/>
      <c r="AG6" s="774"/>
      <c r="AH6" s="774"/>
      <c r="AI6" s="775"/>
    </row>
    <row r="7" spans="2:35" ht="35.450000000000003" customHeight="1" x14ac:dyDescent="0.15">
      <c r="B7" s="771"/>
      <c r="C7" s="793"/>
      <c r="D7" s="794"/>
      <c r="E7" s="794"/>
      <c r="F7" s="794"/>
      <c r="G7" s="794"/>
      <c r="H7" s="794"/>
      <c r="I7" s="794"/>
      <c r="J7" s="794"/>
      <c r="K7" s="794"/>
      <c r="L7" s="794"/>
      <c r="M7" s="794"/>
      <c r="N7" s="794"/>
      <c r="O7" s="794"/>
      <c r="P7" s="794"/>
      <c r="Q7" s="794"/>
      <c r="R7" s="794"/>
      <c r="S7" s="794"/>
      <c r="T7" s="794"/>
      <c r="U7" s="794"/>
      <c r="V7" s="794"/>
      <c r="W7" s="794"/>
      <c r="X7" s="794"/>
      <c r="Y7" s="794"/>
      <c r="Z7" s="794"/>
      <c r="AA7" s="794"/>
      <c r="AB7" s="794"/>
      <c r="AC7" s="794"/>
      <c r="AD7" s="794"/>
      <c r="AE7" s="794"/>
      <c r="AF7" s="794"/>
      <c r="AG7" s="794"/>
      <c r="AH7" s="794"/>
      <c r="AI7" s="795"/>
    </row>
    <row r="8" spans="2:35" ht="35.450000000000003" customHeight="1" x14ac:dyDescent="0.15">
      <c r="B8" s="771"/>
      <c r="C8" s="793"/>
      <c r="D8" s="794"/>
      <c r="E8" s="794"/>
      <c r="F8" s="794"/>
      <c r="G8" s="794"/>
      <c r="H8" s="794"/>
      <c r="I8" s="794"/>
      <c r="J8" s="794"/>
      <c r="K8" s="794"/>
      <c r="L8" s="794"/>
      <c r="M8" s="794"/>
      <c r="N8" s="794"/>
      <c r="O8" s="794"/>
      <c r="P8" s="794"/>
      <c r="Q8" s="794"/>
      <c r="R8" s="794"/>
      <c r="S8" s="794"/>
      <c r="T8" s="794"/>
      <c r="U8" s="794"/>
      <c r="V8" s="794"/>
      <c r="W8" s="794"/>
      <c r="X8" s="794"/>
      <c r="Y8" s="794"/>
      <c r="Z8" s="794"/>
      <c r="AA8" s="794"/>
      <c r="AB8" s="794"/>
      <c r="AC8" s="794"/>
      <c r="AD8" s="794"/>
      <c r="AE8" s="794"/>
      <c r="AF8" s="794"/>
      <c r="AG8" s="794"/>
      <c r="AH8" s="794"/>
      <c r="AI8" s="795"/>
    </row>
    <row r="9" spans="2:35" ht="35.450000000000003" customHeight="1" x14ac:dyDescent="0.15">
      <c r="B9" s="771"/>
      <c r="C9" s="793"/>
      <c r="D9" s="794"/>
      <c r="E9" s="794"/>
      <c r="F9" s="794"/>
      <c r="G9" s="794"/>
      <c r="H9" s="794"/>
      <c r="I9" s="794"/>
      <c r="J9" s="794"/>
      <c r="K9" s="794"/>
      <c r="L9" s="794"/>
      <c r="M9" s="794"/>
      <c r="N9" s="794"/>
      <c r="O9" s="794"/>
      <c r="P9" s="794"/>
      <c r="Q9" s="794"/>
      <c r="R9" s="794"/>
      <c r="S9" s="794"/>
      <c r="T9" s="794"/>
      <c r="U9" s="794"/>
      <c r="V9" s="794"/>
      <c r="W9" s="794"/>
      <c r="X9" s="794"/>
      <c r="Y9" s="794"/>
      <c r="Z9" s="794"/>
      <c r="AA9" s="794"/>
      <c r="AB9" s="794"/>
      <c r="AC9" s="794"/>
      <c r="AD9" s="794"/>
      <c r="AE9" s="794"/>
      <c r="AF9" s="794"/>
      <c r="AG9" s="794"/>
      <c r="AH9" s="794"/>
      <c r="AI9" s="795"/>
    </row>
    <row r="10" spans="2:35" ht="35.450000000000003" customHeight="1" x14ac:dyDescent="0.15">
      <c r="B10" s="771"/>
      <c r="C10" s="793"/>
      <c r="D10" s="794"/>
      <c r="E10" s="794"/>
      <c r="F10" s="794"/>
      <c r="G10" s="794"/>
      <c r="H10" s="794"/>
      <c r="I10" s="794"/>
      <c r="J10" s="794"/>
      <c r="K10" s="794"/>
      <c r="L10" s="794"/>
      <c r="M10" s="794"/>
      <c r="N10" s="794"/>
      <c r="O10" s="794"/>
      <c r="P10" s="794"/>
      <c r="Q10" s="794"/>
      <c r="R10" s="794"/>
      <c r="S10" s="794"/>
      <c r="T10" s="794"/>
      <c r="U10" s="794"/>
      <c r="V10" s="794"/>
      <c r="W10" s="794"/>
      <c r="X10" s="794"/>
      <c r="Y10" s="794"/>
      <c r="Z10" s="794"/>
      <c r="AA10" s="794"/>
      <c r="AB10" s="794"/>
      <c r="AC10" s="794"/>
      <c r="AD10" s="794"/>
      <c r="AE10" s="794"/>
      <c r="AF10" s="794"/>
      <c r="AG10" s="794"/>
      <c r="AH10" s="794"/>
      <c r="AI10" s="795"/>
    </row>
    <row r="11" spans="2:35" ht="35.450000000000003" customHeight="1" x14ac:dyDescent="0.15">
      <c r="B11" s="771"/>
      <c r="C11" s="793"/>
      <c r="D11" s="794"/>
      <c r="E11" s="794"/>
      <c r="F11" s="794"/>
      <c r="G11" s="794"/>
      <c r="H11" s="794"/>
      <c r="I11" s="794"/>
      <c r="J11" s="794"/>
      <c r="K11" s="794"/>
      <c r="L11" s="794"/>
      <c r="M11" s="794"/>
      <c r="N11" s="794"/>
      <c r="O11" s="794"/>
      <c r="P11" s="794"/>
      <c r="Q11" s="794"/>
      <c r="R11" s="794"/>
      <c r="S11" s="794"/>
      <c r="T11" s="794"/>
      <c r="U11" s="794"/>
      <c r="V11" s="794"/>
      <c r="W11" s="794"/>
      <c r="X11" s="794"/>
      <c r="Y11" s="794"/>
      <c r="Z11" s="794"/>
      <c r="AA11" s="794"/>
      <c r="AB11" s="794"/>
      <c r="AC11" s="794"/>
      <c r="AD11" s="794"/>
      <c r="AE11" s="794"/>
      <c r="AF11" s="794"/>
      <c r="AG11" s="794"/>
      <c r="AH11" s="794"/>
      <c r="AI11" s="795"/>
    </row>
    <row r="12" spans="2:35" ht="35.450000000000003" customHeight="1" x14ac:dyDescent="0.15">
      <c r="B12" s="771"/>
      <c r="C12" s="793"/>
      <c r="D12" s="794"/>
      <c r="E12" s="794"/>
      <c r="F12" s="794"/>
      <c r="G12" s="794"/>
      <c r="H12" s="794"/>
      <c r="I12" s="794"/>
      <c r="J12" s="794"/>
      <c r="K12" s="794"/>
      <c r="L12" s="794"/>
      <c r="M12" s="794"/>
      <c r="N12" s="794"/>
      <c r="O12" s="794"/>
      <c r="P12" s="794"/>
      <c r="Q12" s="794"/>
      <c r="R12" s="794"/>
      <c r="S12" s="794"/>
      <c r="T12" s="794"/>
      <c r="U12" s="794"/>
      <c r="V12" s="794"/>
      <c r="W12" s="794"/>
      <c r="X12" s="794"/>
      <c r="Y12" s="794"/>
      <c r="Z12" s="794"/>
      <c r="AA12" s="794"/>
      <c r="AB12" s="794"/>
      <c r="AC12" s="794"/>
      <c r="AD12" s="794"/>
      <c r="AE12" s="794"/>
      <c r="AF12" s="794"/>
      <c r="AG12" s="794"/>
      <c r="AH12" s="794"/>
      <c r="AI12" s="795"/>
    </row>
    <row r="13" spans="2:35" ht="35.450000000000003" customHeight="1" x14ac:dyDescent="0.15">
      <c r="B13" s="771"/>
      <c r="C13" s="793"/>
      <c r="D13" s="794"/>
      <c r="E13" s="794"/>
      <c r="F13" s="794"/>
      <c r="G13" s="794"/>
      <c r="H13" s="794"/>
      <c r="I13" s="794"/>
      <c r="J13" s="794"/>
      <c r="K13" s="794"/>
      <c r="L13" s="794"/>
      <c r="M13" s="794"/>
      <c r="N13" s="794"/>
      <c r="O13" s="794"/>
      <c r="P13" s="794"/>
      <c r="Q13" s="794"/>
      <c r="R13" s="794"/>
      <c r="S13" s="794"/>
      <c r="T13" s="794"/>
      <c r="U13" s="794"/>
      <c r="V13" s="794"/>
      <c r="W13" s="794"/>
      <c r="X13" s="794"/>
      <c r="Y13" s="794"/>
      <c r="Z13" s="794"/>
      <c r="AA13" s="794"/>
      <c r="AB13" s="794"/>
      <c r="AC13" s="794"/>
      <c r="AD13" s="794"/>
      <c r="AE13" s="794"/>
      <c r="AF13" s="794"/>
      <c r="AG13" s="794"/>
      <c r="AH13" s="794"/>
      <c r="AI13" s="795"/>
    </row>
    <row r="14" spans="2:35" ht="35.450000000000003" customHeight="1" x14ac:dyDescent="0.15">
      <c r="B14" s="771"/>
      <c r="C14" s="793"/>
      <c r="D14" s="794"/>
      <c r="E14" s="794"/>
      <c r="F14" s="794"/>
      <c r="G14" s="794"/>
      <c r="H14" s="794"/>
      <c r="I14" s="794"/>
      <c r="J14" s="794"/>
      <c r="K14" s="794"/>
      <c r="L14" s="794"/>
      <c r="M14" s="794"/>
      <c r="N14" s="794"/>
      <c r="O14" s="794"/>
      <c r="P14" s="794"/>
      <c r="Q14" s="794"/>
      <c r="R14" s="794"/>
      <c r="S14" s="794"/>
      <c r="T14" s="794"/>
      <c r="U14" s="794"/>
      <c r="V14" s="794"/>
      <c r="W14" s="794"/>
      <c r="X14" s="794"/>
      <c r="Y14" s="794"/>
      <c r="Z14" s="794"/>
      <c r="AA14" s="794"/>
      <c r="AB14" s="794"/>
      <c r="AC14" s="794"/>
      <c r="AD14" s="794"/>
      <c r="AE14" s="794"/>
      <c r="AF14" s="794"/>
      <c r="AG14" s="794"/>
      <c r="AH14" s="794"/>
      <c r="AI14" s="795"/>
    </row>
    <row r="15" spans="2:35" ht="35.450000000000003" customHeight="1" x14ac:dyDescent="0.15">
      <c r="B15" s="771"/>
      <c r="C15" s="793"/>
      <c r="D15" s="794"/>
      <c r="E15" s="794"/>
      <c r="F15" s="794"/>
      <c r="G15" s="794"/>
      <c r="H15" s="794"/>
      <c r="I15" s="794"/>
      <c r="J15" s="794"/>
      <c r="K15" s="794"/>
      <c r="L15" s="794"/>
      <c r="M15" s="794"/>
      <c r="N15" s="794"/>
      <c r="O15" s="794"/>
      <c r="P15" s="794"/>
      <c r="Q15" s="794"/>
      <c r="R15" s="794"/>
      <c r="S15" s="794"/>
      <c r="T15" s="794"/>
      <c r="U15" s="794"/>
      <c r="V15" s="794"/>
      <c r="W15" s="794"/>
      <c r="X15" s="794"/>
      <c r="Y15" s="794"/>
      <c r="Z15" s="794"/>
      <c r="AA15" s="794"/>
      <c r="AB15" s="794"/>
      <c r="AC15" s="794"/>
      <c r="AD15" s="794"/>
      <c r="AE15" s="794"/>
      <c r="AF15" s="794"/>
      <c r="AG15" s="794"/>
      <c r="AH15" s="794"/>
      <c r="AI15" s="795"/>
    </row>
    <row r="16" spans="2:35" ht="35.450000000000003" customHeight="1" x14ac:dyDescent="0.15">
      <c r="B16" s="771"/>
      <c r="C16" s="793"/>
      <c r="D16" s="794"/>
      <c r="E16" s="794"/>
      <c r="F16" s="794"/>
      <c r="G16" s="794"/>
      <c r="H16" s="794"/>
      <c r="I16" s="794"/>
      <c r="J16" s="794"/>
      <c r="K16" s="794"/>
      <c r="L16" s="794"/>
      <c r="M16" s="794"/>
      <c r="N16" s="794"/>
      <c r="O16" s="794"/>
      <c r="P16" s="794"/>
      <c r="Q16" s="794"/>
      <c r="R16" s="794"/>
      <c r="S16" s="794"/>
      <c r="T16" s="794"/>
      <c r="U16" s="794"/>
      <c r="V16" s="794"/>
      <c r="W16" s="794"/>
      <c r="X16" s="794"/>
      <c r="Y16" s="794"/>
      <c r="Z16" s="794"/>
      <c r="AA16" s="794"/>
      <c r="AB16" s="794"/>
      <c r="AC16" s="794"/>
      <c r="AD16" s="794"/>
      <c r="AE16" s="794"/>
      <c r="AF16" s="794"/>
      <c r="AG16" s="794"/>
      <c r="AH16" s="794"/>
      <c r="AI16" s="795"/>
    </row>
    <row r="17" spans="2:35" ht="22.5" customHeight="1" x14ac:dyDescent="0.15">
      <c r="B17" s="771"/>
      <c r="C17" s="793"/>
      <c r="D17" s="794"/>
      <c r="E17" s="794"/>
      <c r="F17" s="794"/>
      <c r="G17" s="794"/>
      <c r="H17" s="794"/>
      <c r="I17" s="794"/>
      <c r="J17" s="794"/>
      <c r="K17" s="794"/>
      <c r="L17" s="794"/>
      <c r="M17" s="794"/>
      <c r="N17" s="794"/>
      <c r="O17" s="794"/>
      <c r="P17" s="794"/>
      <c r="Q17" s="794"/>
      <c r="R17" s="794"/>
      <c r="S17" s="794"/>
      <c r="T17" s="794"/>
      <c r="U17" s="794"/>
      <c r="V17" s="794"/>
      <c r="W17" s="794"/>
      <c r="X17" s="794"/>
      <c r="Y17" s="794"/>
      <c r="Z17" s="794"/>
      <c r="AA17" s="794"/>
      <c r="AB17" s="794"/>
      <c r="AC17" s="794"/>
      <c r="AD17" s="794"/>
      <c r="AE17" s="794"/>
      <c r="AF17" s="794"/>
      <c r="AG17" s="794"/>
      <c r="AH17" s="794"/>
      <c r="AI17" s="795"/>
    </row>
    <row r="18" spans="2:35" ht="78.400000000000006" customHeight="1" x14ac:dyDescent="0.15">
      <c r="B18" s="772"/>
      <c r="C18" s="173"/>
      <c r="D18" s="174"/>
      <c r="E18" s="175"/>
      <c r="F18" s="176"/>
      <c r="G18" s="176"/>
      <c r="H18" s="174"/>
      <c r="I18" s="174"/>
      <c r="J18" s="174"/>
      <c r="K18" s="174"/>
      <c r="L18" s="174"/>
      <c r="M18" s="174"/>
      <c r="N18" s="174"/>
      <c r="O18" s="174"/>
      <c r="P18" s="174"/>
      <c r="Q18" s="174"/>
      <c r="R18" s="174"/>
      <c r="S18" s="177"/>
      <c r="T18" s="177"/>
      <c r="U18" s="177"/>
      <c r="V18" s="776" t="s">
        <v>406</v>
      </c>
      <c r="W18" s="776"/>
      <c r="X18" s="776"/>
      <c r="Y18" s="776"/>
      <c r="Z18" s="776"/>
      <c r="AA18" s="776"/>
      <c r="AB18" s="776"/>
      <c r="AC18" s="776"/>
      <c r="AD18" s="776"/>
      <c r="AE18" s="776"/>
      <c r="AF18" s="776"/>
      <c r="AG18" s="776"/>
      <c r="AH18" s="776"/>
      <c r="AI18" s="777"/>
    </row>
    <row r="19" spans="2:35" ht="15" customHeight="1" x14ac:dyDescent="0.15"/>
  </sheetData>
  <mergeCells count="18">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 ref="C7:AI17"/>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6" t="s">
        <v>247</v>
      </c>
      <c r="C3" s="376"/>
      <c r="D3" s="376"/>
      <c r="E3" s="796"/>
      <c r="F3" s="796"/>
      <c r="G3" s="796"/>
      <c r="H3" s="796"/>
      <c r="I3" s="79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row>
    <row r="4" spans="2:35" ht="20.100000000000001" customHeight="1" x14ac:dyDescent="0.15">
      <c r="B4" s="797" t="s">
        <v>17</v>
      </c>
      <c r="C4" s="798"/>
      <c r="D4" s="799"/>
      <c r="E4" s="800" t="s">
        <v>586</v>
      </c>
      <c r="F4" s="801"/>
      <c r="G4" s="801"/>
      <c r="H4" s="801"/>
      <c r="I4" s="802"/>
      <c r="J4" s="803" t="s">
        <v>18</v>
      </c>
      <c r="K4" s="804"/>
      <c r="L4" s="805"/>
      <c r="M4" s="787" t="s">
        <v>590</v>
      </c>
      <c r="N4" s="788"/>
      <c r="O4" s="788"/>
      <c r="P4" s="788"/>
      <c r="Q4" s="788"/>
      <c r="R4" s="789"/>
      <c r="S4" s="426" t="s">
        <v>454</v>
      </c>
      <c r="T4" s="427"/>
      <c r="U4" s="427"/>
      <c r="V4" s="428"/>
      <c r="W4" s="806" t="s">
        <v>596</v>
      </c>
      <c r="X4" s="807"/>
      <c r="Y4" s="807"/>
      <c r="Z4" s="807"/>
      <c r="AA4" s="807"/>
      <c r="AB4" s="808"/>
      <c r="AC4" s="426" t="s">
        <v>185</v>
      </c>
      <c r="AD4" s="427"/>
      <c r="AE4" s="428"/>
      <c r="AF4" s="809">
        <v>45840</v>
      </c>
      <c r="AG4" s="810"/>
      <c r="AH4" s="810"/>
      <c r="AI4" s="811"/>
    </row>
    <row r="5" spans="2:35" ht="20.100000000000001" customHeight="1" x14ac:dyDescent="0.15">
      <c r="B5" s="778" t="s">
        <v>0</v>
      </c>
      <c r="C5" s="779"/>
      <c r="D5" s="780"/>
      <c r="E5" s="781" t="s">
        <v>588</v>
      </c>
      <c r="F5" s="782"/>
      <c r="G5" s="782"/>
      <c r="H5" s="782"/>
      <c r="I5" s="783"/>
      <c r="J5" s="784" t="s">
        <v>1</v>
      </c>
      <c r="K5" s="785"/>
      <c r="L5" s="786"/>
      <c r="M5" s="787" t="s">
        <v>592</v>
      </c>
      <c r="N5" s="788"/>
      <c r="O5" s="788"/>
      <c r="P5" s="788"/>
      <c r="Q5" s="788"/>
      <c r="R5" s="789"/>
      <c r="S5" s="429"/>
      <c r="T5" s="430"/>
      <c r="U5" s="430"/>
      <c r="V5" s="431"/>
      <c r="W5" s="790" t="s">
        <v>597</v>
      </c>
      <c r="X5" s="791"/>
      <c r="Y5" s="791"/>
      <c r="Z5" s="791"/>
      <c r="AA5" s="791"/>
      <c r="AB5" s="792"/>
      <c r="AC5" s="429"/>
      <c r="AD5" s="430"/>
      <c r="AE5" s="431"/>
      <c r="AF5" s="812"/>
      <c r="AG5" s="813"/>
      <c r="AH5" s="813"/>
      <c r="AI5" s="814"/>
    </row>
    <row r="6" spans="2:35" ht="26.25" customHeight="1" x14ac:dyDescent="0.2">
      <c r="B6" s="771" t="s">
        <v>20</v>
      </c>
      <c r="C6" s="815" t="s">
        <v>19</v>
      </c>
      <c r="D6" s="816"/>
      <c r="E6" s="816"/>
      <c r="F6" s="816"/>
      <c r="G6" s="816"/>
      <c r="H6" s="816"/>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7"/>
    </row>
    <row r="7" spans="2:35" ht="35.450000000000003" customHeight="1" x14ac:dyDescent="0.15">
      <c r="B7" s="771"/>
      <c r="C7" s="793"/>
      <c r="D7" s="794"/>
      <c r="E7" s="794"/>
      <c r="F7" s="794"/>
      <c r="G7" s="794"/>
      <c r="H7" s="794"/>
      <c r="I7" s="794"/>
      <c r="J7" s="794"/>
      <c r="K7" s="794"/>
      <c r="L7" s="794"/>
      <c r="M7" s="794"/>
      <c r="N7" s="794"/>
      <c r="O7" s="794"/>
      <c r="P7" s="794"/>
      <c r="Q7" s="794"/>
      <c r="R7" s="794"/>
      <c r="S7" s="794"/>
      <c r="T7" s="794"/>
      <c r="U7" s="794"/>
      <c r="V7" s="794"/>
      <c r="W7" s="794"/>
      <c r="X7" s="794"/>
      <c r="Y7" s="794"/>
      <c r="Z7" s="794"/>
      <c r="AA7" s="794"/>
      <c r="AB7" s="794"/>
      <c r="AC7" s="794"/>
      <c r="AD7" s="794"/>
      <c r="AE7" s="794"/>
      <c r="AF7" s="794"/>
      <c r="AG7" s="794"/>
      <c r="AH7" s="794"/>
      <c r="AI7" s="795"/>
    </row>
    <row r="8" spans="2:35" ht="35.450000000000003" customHeight="1" x14ac:dyDescent="0.15">
      <c r="B8" s="771"/>
      <c r="C8" s="793"/>
      <c r="D8" s="794"/>
      <c r="E8" s="794"/>
      <c r="F8" s="794"/>
      <c r="G8" s="794"/>
      <c r="H8" s="794"/>
      <c r="I8" s="794"/>
      <c r="J8" s="794"/>
      <c r="K8" s="794"/>
      <c r="L8" s="794"/>
      <c r="M8" s="794"/>
      <c r="N8" s="794"/>
      <c r="O8" s="794"/>
      <c r="P8" s="794"/>
      <c r="Q8" s="794"/>
      <c r="R8" s="794"/>
      <c r="S8" s="794"/>
      <c r="T8" s="794"/>
      <c r="U8" s="794"/>
      <c r="V8" s="794"/>
      <c r="W8" s="794"/>
      <c r="X8" s="794"/>
      <c r="Y8" s="794"/>
      <c r="Z8" s="794"/>
      <c r="AA8" s="794"/>
      <c r="AB8" s="794"/>
      <c r="AC8" s="794"/>
      <c r="AD8" s="794"/>
      <c r="AE8" s="794"/>
      <c r="AF8" s="794"/>
      <c r="AG8" s="794"/>
      <c r="AH8" s="794"/>
      <c r="AI8" s="795"/>
    </row>
    <row r="9" spans="2:35" ht="35.450000000000003" customHeight="1" x14ac:dyDescent="0.15">
      <c r="B9" s="771"/>
      <c r="C9" s="793"/>
      <c r="D9" s="794"/>
      <c r="E9" s="794"/>
      <c r="F9" s="794"/>
      <c r="G9" s="794"/>
      <c r="H9" s="794"/>
      <c r="I9" s="794"/>
      <c r="J9" s="794"/>
      <c r="K9" s="794"/>
      <c r="L9" s="794"/>
      <c r="M9" s="794"/>
      <c r="N9" s="794"/>
      <c r="O9" s="794"/>
      <c r="P9" s="794"/>
      <c r="Q9" s="794"/>
      <c r="R9" s="794"/>
      <c r="S9" s="794"/>
      <c r="T9" s="794"/>
      <c r="U9" s="794"/>
      <c r="V9" s="794"/>
      <c r="W9" s="794"/>
      <c r="X9" s="794"/>
      <c r="Y9" s="794"/>
      <c r="Z9" s="794"/>
      <c r="AA9" s="794"/>
      <c r="AB9" s="794"/>
      <c r="AC9" s="794"/>
      <c r="AD9" s="794"/>
      <c r="AE9" s="794"/>
      <c r="AF9" s="794"/>
      <c r="AG9" s="794"/>
      <c r="AH9" s="794"/>
      <c r="AI9" s="795"/>
    </row>
    <row r="10" spans="2:35" ht="35.450000000000003" customHeight="1" x14ac:dyDescent="0.15">
      <c r="B10" s="771"/>
      <c r="C10" s="793"/>
      <c r="D10" s="794"/>
      <c r="E10" s="794"/>
      <c r="F10" s="794"/>
      <c r="G10" s="794"/>
      <c r="H10" s="794"/>
      <c r="I10" s="794"/>
      <c r="J10" s="794"/>
      <c r="K10" s="794"/>
      <c r="L10" s="794"/>
      <c r="M10" s="794"/>
      <c r="N10" s="794"/>
      <c r="O10" s="794"/>
      <c r="P10" s="794"/>
      <c r="Q10" s="794"/>
      <c r="R10" s="794"/>
      <c r="S10" s="794"/>
      <c r="T10" s="794"/>
      <c r="U10" s="794"/>
      <c r="V10" s="794"/>
      <c r="W10" s="794"/>
      <c r="X10" s="794"/>
      <c r="Y10" s="794"/>
      <c r="Z10" s="794"/>
      <c r="AA10" s="794"/>
      <c r="AB10" s="794"/>
      <c r="AC10" s="794"/>
      <c r="AD10" s="794"/>
      <c r="AE10" s="794"/>
      <c r="AF10" s="794"/>
      <c r="AG10" s="794"/>
      <c r="AH10" s="794"/>
      <c r="AI10" s="795"/>
    </row>
    <row r="11" spans="2:35" ht="35.450000000000003" customHeight="1" x14ac:dyDescent="0.15">
      <c r="B11" s="771"/>
      <c r="C11" s="793"/>
      <c r="D11" s="794"/>
      <c r="E11" s="794"/>
      <c r="F11" s="794"/>
      <c r="G11" s="794"/>
      <c r="H11" s="794"/>
      <c r="I11" s="794"/>
      <c r="J11" s="794"/>
      <c r="K11" s="794"/>
      <c r="L11" s="794"/>
      <c r="M11" s="794"/>
      <c r="N11" s="794"/>
      <c r="O11" s="794"/>
      <c r="P11" s="794"/>
      <c r="Q11" s="794"/>
      <c r="R11" s="794"/>
      <c r="S11" s="794"/>
      <c r="T11" s="794"/>
      <c r="U11" s="794"/>
      <c r="V11" s="794"/>
      <c r="W11" s="794"/>
      <c r="X11" s="794"/>
      <c r="Y11" s="794"/>
      <c r="Z11" s="794"/>
      <c r="AA11" s="794"/>
      <c r="AB11" s="794"/>
      <c r="AC11" s="794"/>
      <c r="AD11" s="794"/>
      <c r="AE11" s="794"/>
      <c r="AF11" s="794"/>
      <c r="AG11" s="794"/>
      <c r="AH11" s="794"/>
      <c r="AI11" s="795"/>
    </row>
    <row r="12" spans="2:35" ht="35.450000000000003" customHeight="1" x14ac:dyDescent="0.15">
      <c r="B12" s="771"/>
      <c r="C12" s="793"/>
      <c r="D12" s="794"/>
      <c r="E12" s="794"/>
      <c r="F12" s="794"/>
      <c r="G12" s="794"/>
      <c r="H12" s="794"/>
      <c r="I12" s="794"/>
      <c r="J12" s="794"/>
      <c r="K12" s="794"/>
      <c r="L12" s="794"/>
      <c r="M12" s="794"/>
      <c r="N12" s="794"/>
      <c r="O12" s="794"/>
      <c r="P12" s="794"/>
      <c r="Q12" s="794"/>
      <c r="R12" s="794"/>
      <c r="S12" s="794"/>
      <c r="T12" s="794"/>
      <c r="U12" s="794"/>
      <c r="V12" s="794"/>
      <c r="W12" s="794"/>
      <c r="X12" s="794"/>
      <c r="Y12" s="794"/>
      <c r="Z12" s="794"/>
      <c r="AA12" s="794"/>
      <c r="AB12" s="794"/>
      <c r="AC12" s="794"/>
      <c r="AD12" s="794"/>
      <c r="AE12" s="794"/>
      <c r="AF12" s="794"/>
      <c r="AG12" s="794"/>
      <c r="AH12" s="794"/>
      <c r="AI12" s="795"/>
    </row>
    <row r="13" spans="2:35" ht="35.450000000000003" customHeight="1" x14ac:dyDescent="0.15">
      <c r="B13" s="771"/>
      <c r="C13" s="793"/>
      <c r="D13" s="794"/>
      <c r="E13" s="794"/>
      <c r="F13" s="794"/>
      <c r="G13" s="794"/>
      <c r="H13" s="794"/>
      <c r="I13" s="794"/>
      <c r="J13" s="794"/>
      <c r="K13" s="794"/>
      <c r="L13" s="794"/>
      <c r="M13" s="794"/>
      <c r="N13" s="794"/>
      <c r="O13" s="794"/>
      <c r="P13" s="794"/>
      <c r="Q13" s="794"/>
      <c r="R13" s="794"/>
      <c r="S13" s="794"/>
      <c r="T13" s="794"/>
      <c r="U13" s="794"/>
      <c r="V13" s="794"/>
      <c r="W13" s="794"/>
      <c r="X13" s="794"/>
      <c r="Y13" s="794"/>
      <c r="Z13" s="794"/>
      <c r="AA13" s="794"/>
      <c r="AB13" s="794"/>
      <c r="AC13" s="794"/>
      <c r="AD13" s="794"/>
      <c r="AE13" s="794"/>
      <c r="AF13" s="794"/>
      <c r="AG13" s="794"/>
      <c r="AH13" s="794"/>
      <c r="AI13" s="795"/>
    </row>
    <row r="14" spans="2:35" ht="35.450000000000003" customHeight="1" x14ac:dyDescent="0.15">
      <c r="B14" s="771"/>
      <c r="C14" s="793"/>
      <c r="D14" s="794"/>
      <c r="E14" s="794"/>
      <c r="F14" s="794"/>
      <c r="G14" s="794"/>
      <c r="H14" s="794"/>
      <c r="I14" s="794"/>
      <c r="J14" s="794"/>
      <c r="K14" s="794"/>
      <c r="L14" s="794"/>
      <c r="M14" s="794"/>
      <c r="N14" s="794"/>
      <c r="O14" s="794"/>
      <c r="P14" s="794"/>
      <c r="Q14" s="794"/>
      <c r="R14" s="794"/>
      <c r="S14" s="794"/>
      <c r="T14" s="794"/>
      <c r="U14" s="794"/>
      <c r="V14" s="794"/>
      <c r="W14" s="794"/>
      <c r="X14" s="794"/>
      <c r="Y14" s="794"/>
      <c r="Z14" s="794"/>
      <c r="AA14" s="794"/>
      <c r="AB14" s="794"/>
      <c r="AC14" s="794"/>
      <c r="AD14" s="794"/>
      <c r="AE14" s="794"/>
      <c r="AF14" s="794"/>
      <c r="AG14" s="794"/>
      <c r="AH14" s="794"/>
      <c r="AI14" s="795"/>
    </row>
    <row r="15" spans="2:35" ht="35.450000000000003" customHeight="1" x14ac:dyDescent="0.15">
      <c r="B15" s="771"/>
      <c r="C15" s="793"/>
      <c r="D15" s="794"/>
      <c r="E15" s="794"/>
      <c r="F15" s="794"/>
      <c r="G15" s="794"/>
      <c r="H15" s="794"/>
      <c r="I15" s="794"/>
      <c r="J15" s="794"/>
      <c r="K15" s="794"/>
      <c r="L15" s="794"/>
      <c r="M15" s="794"/>
      <c r="N15" s="794"/>
      <c r="O15" s="794"/>
      <c r="P15" s="794"/>
      <c r="Q15" s="794"/>
      <c r="R15" s="794"/>
      <c r="S15" s="794"/>
      <c r="T15" s="794"/>
      <c r="U15" s="794"/>
      <c r="V15" s="794"/>
      <c r="W15" s="794"/>
      <c r="X15" s="794"/>
      <c r="Y15" s="794"/>
      <c r="Z15" s="794"/>
      <c r="AA15" s="794"/>
      <c r="AB15" s="794"/>
      <c r="AC15" s="794"/>
      <c r="AD15" s="794"/>
      <c r="AE15" s="794"/>
      <c r="AF15" s="794"/>
      <c r="AG15" s="794"/>
      <c r="AH15" s="794"/>
      <c r="AI15" s="795"/>
    </row>
    <row r="16" spans="2:35" ht="35.450000000000003" customHeight="1" x14ac:dyDescent="0.15">
      <c r="B16" s="771"/>
      <c r="C16" s="793"/>
      <c r="D16" s="794"/>
      <c r="E16" s="794"/>
      <c r="F16" s="794"/>
      <c r="G16" s="794"/>
      <c r="H16" s="794"/>
      <c r="I16" s="794"/>
      <c r="J16" s="794"/>
      <c r="K16" s="794"/>
      <c r="L16" s="794"/>
      <c r="M16" s="794"/>
      <c r="N16" s="794"/>
      <c r="O16" s="794"/>
      <c r="P16" s="794"/>
      <c r="Q16" s="794"/>
      <c r="R16" s="794"/>
      <c r="S16" s="794"/>
      <c r="T16" s="794"/>
      <c r="U16" s="794"/>
      <c r="V16" s="794"/>
      <c r="W16" s="794"/>
      <c r="X16" s="794"/>
      <c r="Y16" s="794"/>
      <c r="Z16" s="794"/>
      <c r="AA16" s="794"/>
      <c r="AB16" s="794"/>
      <c r="AC16" s="794"/>
      <c r="AD16" s="794"/>
      <c r="AE16" s="794"/>
      <c r="AF16" s="794"/>
      <c r="AG16" s="794"/>
      <c r="AH16" s="794"/>
      <c r="AI16" s="795"/>
    </row>
    <row r="17" spans="2:35" ht="22.5" customHeight="1" x14ac:dyDescent="0.15">
      <c r="B17" s="771"/>
      <c r="C17" s="793"/>
      <c r="D17" s="794"/>
      <c r="E17" s="794"/>
      <c r="F17" s="794"/>
      <c r="G17" s="794"/>
      <c r="H17" s="794"/>
      <c r="I17" s="794"/>
      <c r="J17" s="794"/>
      <c r="K17" s="794"/>
      <c r="L17" s="794"/>
      <c r="M17" s="794"/>
      <c r="N17" s="794"/>
      <c r="O17" s="794"/>
      <c r="P17" s="794"/>
      <c r="Q17" s="794"/>
      <c r="R17" s="794"/>
      <c r="S17" s="794"/>
      <c r="T17" s="794"/>
      <c r="U17" s="794"/>
      <c r="V17" s="794"/>
      <c r="W17" s="794"/>
      <c r="X17" s="794"/>
      <c r="Y17" s="794"/>
      <c r="Z17" s="794"/>
      <c r="AA17" s="794"/>
      <c r="AB17" s="794"/>
      <c r="AC17" s="794"/>
      <c r="AD17" s="794"/>
      <c r="AE17" s="794"/>
      <c r="AF17" s="794"/>
      <c r="AG17" s="794"/>
      <c r="AH17" s="794"/>
      <c r="AI17" s="795"/>
    </row>
    <row r="18" spans="2:35" ht="78.75" customHeight="1" x14ac:dyDescent="0.15">
      <c r="B18" s="772"/>
      <c r="C18" s="173"/>
      <c r="D18" s="174"/>
      <c r="E18" s="175"/>
      <c r="F18" s="176"/>
      <c r="G18" s="176"/>
      <c r="H18" s="174"/>
      <c r="I18" s="174"/>
      <c r="J18" s="174"/>
      <c r="K18" s="174"/>
      <c r="L18" s="174"/>
      <c r="M18" s="174"/>
      <c r="N18" s="174"/>
      <c r="O18" s="174"/>
      <c r="P18" s="174"/>
      <c r="Q18" s="174"/>
      <c r="R18" s="174"/>
      <c r="S18" s="177"/>
      <c r="T18" s="177"/>
      <c r="U18" s="177"/>
      <c r="V18" s="776" t="s">
        <v>565</v>
      </c>
      <c r="W18" s="776"/>
      <c r="X18" s="776"/>
      <c r="Y18" s="776"/>
      <c r="Z18" s="776"/>
      <c r="AA18" s="776"/>
      <c r="AB18" s="776"/>
      <c r="AC18" s="776"/>
      <c r="AD18" s="776"/>
      <c r="AE18" s="776"/>
      <c r="AF18" s="776"/>
      <c r="AG18" s="776"/>
      <c r="AH18" s="776"/>
      <c r="AI18" s="777"/>
    </row>
    <row r="19" spans="2:35" ht="15" customHeight="1" x14ac:dyDescent="0.15"/>
  </sheetData>
  <mergeCells count="18">
    <mergeCell ref="B6:B18"/>
    <mergeCell ref="C6:AI6"/>
    <mergeCell ref="B5:D5"/>
    <mergeCell ref="E5:I5"/>
    <mergeCell ref="J5:L5"/>
    <mergeCell ref="M5:R5"/>
    <mergeCell ref="V18:AI18"/>
    <mergeCell ref="C7:AI17"/>
    <mergeCell ref="B3:AI3"/>
    <mergeCell ref="B4:D4"/>
    <mergeCell ref="E4:I4"/>
    <mergeCell ref="J4:L4"/>
    <mergeCell ref="M4:R4"/>
    <mergeCell ref="W4:AB4"/>
    <mergeCell ref="AC4:AE5"/>
    <mergeCell ref="AF4:AI5"/>
    <mergeCell ref="W5:AB5"/>
    <mergeCell ref="S4:V5"/>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CE287-8748-43FA-979A-D8A2F7F903F2}">
  <sheetPr codeName="Sheet5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6" t="s">
        <v>247</v>
      </c>
      <c r="C3" s="376"/>
      <c r="D3" s="376"/>
      <c r="E3" s="796"/>
      <c r="F3" s="796"/>
      <c r="G3" s="796"/>
      <c r="H3" s="796"/>
      <c r="I3" s="79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row>
    <row r="4" spans="2:35" ht="20.100000000000001" customHeight="1" x14ac:dyDescent="0.15">
      <c r="B4" s="797" t="s">
        <v>17</v>
      </c>
      <c r="C4" s="798"/>
      <c r="D4" s="799"/>
      <c r="E4" s="800" t="s">
        <v>586</v>
      </c>
      <c r="F4" s="801"/>
      <c r="G4" s="801"/>
      <c r="H4" s="801"/>
      <c r="I4" s="802"/>
      <c r="J4" s="803" t="s">
        <v>18</v>
      </c>
      <c r="K4" s="804"/>
      <c r="L4" s="805"/>
      <c r="M4" s="787" t="s">
        <v>590</v>
      </c>
      <c r="N4" s="788"/>
      <c r="O4" s="788"/>
      <c r="P4" s="788"/>
      <c r="Q4" s="788"/>
      <c r="R4" s="789"/>
      <c r="S4" s="426" t="s">
        <v>454</v>
      </c>
      <c r="T4" s="427"/>
      <c r="U4" s="427"/>
      <c r="V4" s="428"/>
      <c r="W4" s="806" t="s">
        <v>596</v>
      </c>
      <c r="X4" s="807"/>
      <c r="Y4" s="807"/>
      <c r="Z4" s="807"/>
      <c r="AA4" s="807"/>
      <c r="AB4" s="808"/>
      <c r="AC4" s="426" t="s">
        <v>185</v>
      </c>
      <c r="AD4" s="427"/>
      <c r="AE4" s="428"/>
      <c r="AF4" s="809">
        <v>45840</v>
      </c>
      <c r="AG4" s="810"/>
      <c r="AH4" s="810"/>
      <c r="AI4" s="811"/>
    </row>
    <row r="5" spans="2:35" ht="20.100000000000001" customHeight="1" x14ac:dyDescent="0.15">
      <c r="B5" s="778" t="s">
        <v>0</v>
      </c>
      <c r="C5" s="779"/>
      <c r="D5" s="780"/>
      <c r="E5" s="781" t="s">
        <v>588</v>
      </c>
      <c r="F5" s="782"/>
      <c r="G5" s="782"/>
      <c r="H5" s="782"/>
      <c r="I5" s="783"/>
      <c r="J5" s="784" t="s">
        <v>1</v>
      </c>
      <c r="K5" s="785"/>
      <c r="L5" s="786"/>
      <c r="M5" s="787" t="s">
        <v>592</v>
      </c>
      <c r="N5" s="788"/>
      <c r="O5" s="788"/>
      <c r="P5" s="788"/>
      <c r="Q5" s="788"/>
      <c r="R5" s="789"/>
      <c r="S5" s="429"/>
      <c r="T5" s="430"/>
      <c r="U5" s="430"/>
      <c r="V5" s="431"/>
      <c r="W5" s="790" t="s">
        <v>597</v>
      </c>
      <c r="X5" s="791"/>
      <c r="Y5" s="791"/>
      <c r="Z5" s="791"/>
      <c r="AA5" s="791"/>
      <c r="AB5" s="792"/>
      <c r="AC5" s="429"/>
      <c r="AD5" s="430"/>
      <c r="AE5" s="431"/>
      <c r="AF5" s="812"/>
      <c r="AG5" s="813"/>
      <c r="AH5" s="813"/>
      <c r="AI5" s="814"/>
    </row>
    <row r="6" spans="2:35" ht="26.25" customHeight="1" x14ac:dyDescent="0.2">
      <c r="B6" s="771" t="s">
        <v>20</v>
      </c>
      <c r="C6" s="815" t="s">
        <v>19</v>
      </c>
      <c r="D6" s="816"/>
      <c r="E6" s="816"/>
      <c r="F6" s="816"/>
      <c r="G6" s="816"/>
      <c r="H6" s="816"/>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7"/>
    </row>
    <row r="7" spans="2:35" ht="35.450000000000003" customHeight="1" x14ac:dyDescent="0.15">
      <c r="B7" s="771"/>
      <c r="C7" s="793"/>
      <c r="D7" s="794"/>
      <c r="E7" s="794"/>
      <c r="F7" s="794"/>
      <c r="G7" s="794"/>
      <c r="H7" s="794"/>
      <c r="I7" s="794"/>
      <c r="J7" s="794"/>
      <c r="K7" s="794"/>
      <c r="L7" s="794"/>
      <c r="M7" s="794"/>
      <c r="N7" s="794"/>
      <c r="O7" s="794"/>
      <c r="P7" s="794"/>
      <c r="Q7" s="794"/>
      <c r="R7" s="794"/>
      <c r="S7" s="794"/>
      <c r="T7" s="794"/>
      <c r="U7" s="794"/>
      <c r="V7" s="794"/>
      <c r="W7" s="794"/>
      <c r="X7" s="794"/>
      <c r="Y7" s="794"/>
      <c r="Z7" s="794"/>
      <c r="AA7" s="794"/>
      <c r="AB7" s="794"/>
      <c r="AC7" s="794"/>
      <c r="AD7" s="794"/>
      <c r="AE7" s="794"/>
      <c r="AF7" s="794"/>
      <c r="AG7" s="794"/>
      <c r="AH7" s="794"/>
      <c r="AI7" s="795"/>
    </row>
    <row r="8" spans="2:35" ht="35.450000000000003" customHeight="1" x14ac:dyDescent="0.15">
      <c r="B8" s="771"/>
      <c r="C8" s="793"/>
      <c r="D8" s="794"/>
      <c r="E8" s="794"/>
      <c r="F8" s="794"/>
      <c r="G8" s="794"/>
      <c r="H8" s="794"/>
      <c r="I8" s="794"/>
      <c r="J8" s="794"/>
      <c r="K8" s="794"/>
      <c r="L8" s="794"/>
      <c r="M8" s="794"/>
      <c r="N8" s="794"/>
      <c r="O8" s="794"/>
      <c r="P8" s="794"/>
      <c r="Q8" s="794"/>
      <c r="R8" s="794"/>
      <c r="S8" s="794"/>
      <c r="T8" s="794"/>
      <c r="U8" s="794"/>
      <c r="V8" s="794"/>
      <c r="W8" s="794"/>
      <c r="X8" s="794"/>
      <c r="Y8" s="794"/>
      <c r="Z8" s="794"/>
      <c r="AA8" s="794"/>
      <c r="AB8" s="794"/>
      <c r="AC8" s="794"/>
      <c r="AD8" s="794"/>
      <c r="AE8" s="794"/>
      <c r="AF8" s="794"/>
      <c r="AG8" s="794"/>
      <c r="AH8" s="794"/>
      <c r="AI8" s="795"/>
    </row>
    <row r="9" spans="2:35" ht="35.450000000000003" customHeight="1" x14ac:dyDescent="0.15">
      <c r="B9" s="771"/>
      <c r="C9" s="793"/>
      <c r="D9" s="794"/>
      <c r="E9" s="794"/>
      <c r="F9" s="794"/>
      <c r="G9" s="794"/>
      <c r="H9" s="794"/>
      <c r="I9" s="794"/>
      <c r="J9" s="794"/>
      <c r="K9" s="794"/>
      <c r="L9" s="794"/>
      <c r="M9" s="794"/>
      <c r="N9" s="794"/>
      <c r="O9" s="794"/>
      <c r="P9" s="794"/>
      <c r="Q9" s="794"/>
      <c r="R9" s="794"/>
      <c r="S9" s="794"/>
      <c r="T9" s="794"/>
      <c r="U9" s="794"/>
      <c r="V9" s="794"/>
      <c r="W9" s="794"/>
      <c r="X9" s="794"/>
      <c r="Y9" s="794"/>
      <c r="Z9" s="794"/>
      <c r="AA9" s="794"/>
      <c r="AB9" s="794"/>
      <c r="AC9" s="794"/>
      <c r="AD9" s="794"/>
      <c r="AE9" s="794"/>
      <c r="AF9" s="794"/>
      <c r="AG9" s="794"/>
      <c r="AH9" s="794"/>
      <c r="AI9" s="795"/>
    </row>
    <row r="10" spans="2:35" ht="35.450000000000003" customHeight="1" x14ac:dyDescent="0.15">
      <c r="B10" s="771"/>
      <c r="C10" s="793"/>
      <c r="D10" s="794"/>
      <c r="E10" s="794"/>
      <c r="F10" s="794"/>
      <c r="G10" s="794"/>
      <c r="H10" s="794"/>
      <c r="I10" s="794"/>
      <c r="J10" s="794"/>
      <c r="K10" s="794"/>
      <c r="L10" s="794"/>
      <c r="M10" s="794"/>
      <c r="N10" s="794"/>
      <c r="O10" s="794"/>
      <c r="P10" s="794"/>
      <c r="Q10" s="794"/>
      <c r="R10" s="794"/>
      <c r="S10" s="794"/>
      <c r="T10" s="794"/>
      <c r="U10" s="794"/>
      <c r="V10" s="794"/>
      <c r="W10" s="794"/>
      <c r="X10" s="794"/>
      <c r="Y10" s="794"/>
      <c r="Z10" s="794"/>
      <c r="AA10" s="794"/>
      <c r="AB10" s="794"/>
      <c r="AC10" s="794"/>
      <c r="AD10" s="794"/>
      <c r="AE10" s="794"/>
      <c r="AF10" s="794"/>
      <c r="AG10" s="794"/>
      <c r="AH10" s="794"/>
      <c r="AI10" s="795"/>
    </row>
    <row r="11" spans="2:35" ht="35.450000000000003" customHeight="1" x14ac:dyDescent="0.15">
      <c r="B11" s="771"/>
      <c r="C11" s="793"/>
      <c r="D11" s="794"/>
      <c r="E11" s="794"/>
      <c r="F11" s="794"/>
      <c r="G11" s="794"/>
      <c r="H11" s="794"/>
      <c r="I11" s="794"/>
      <c r="J11" s="794"/>
      <c r="K11" s="794"/>
      <c r="L11" s="794"/>
      <c r="M11" s="794"/>
      <c r="N11" s="794"/>
      <c r="O11" s="794"/>
      <c r="P11" s="794"/>
      <c r="Q11" s="794"/>
      <c r="R11" s="794"/>
      <c r="S11" s="794"/>
      <c r="T11" s="794"/>
      <c r="U11" s="794"/>
      <c r="V11" s="794"/>
      <c r="W11" s="794"/>
      <c r="X11" s="794"/>
      <c r="Y11" s="794"/>
      <c r="Z11" s="794"/>
      <c r="AA11" s="794"/>
      <c r="AB11" s="794"/>
      <c r="AC11" s="794"/>
      <c r="AD11" s="794"/>
      <c r="AE11" s="794"/>
      <c r="AF11" s="794"/>
      <c r="AG11" s="794"/>
      <c r="AH11" s="794"/>
      <c r="AI11" s="795"/>
    </row>
    <row r="12" spans="2:35" ht="35.450000000000003" customHeight="1" x14ac:dyDescent="0.15">
      <c r="B12" s="771"/>
      <c r="C12" s="793"/>
      <c r="D12" s="794"/>
      <c r="E12" s="794"/>
      <c r="F12" s="794"/>
      <c r="G12" s="794"/>
      <c r="H12" s="794"/>
      <c r="I12" s="794"/>
      <c r="J12" s="794"/>
      <c r="K12" s="794"/>
      <c r="L12" s="794"/>
      <c r="M12" s="794"/>
      <c r="N12" s="794"/>
      <c r="O12" s="794"/>
      <c r="P12" s="794"/>
      <c r="Q12" s="794"/>
      <c r="R12" s="794"/>
      <c r="S12" s="794"/>
      <c r="T12" s="794"/>
      <c r="U12" s="794"/>
      <c r="V12" s="794"/>
      <c r="W12" s="794"/>
      <c r="X12" s="794"/>
      <c r="Y12" s="794"/>
      <c r="Z12" s="794"/>
      <c r="AA12" s="794"/>
      <c r="AB12" s="794"/>
      <c r="AC12" s="794"/>
      <c r="AD12" s="794"/>
      <c r="AE12" s="794"/>
      <c r="AF12" s="794"/>
      <c r="AG12" s="794"/>
      <c r="AH12" s="794"/>
      <c r="AI12" s="795"/>
    </row>
    <row r="13" spans="2:35" ht="35.450000000000003" customHeight="1" x14ac:dyDescent="0.15">
      <c r="B13" s="771"/>
      <c r="C13" s="793"/>
      <c r="D13" s="794"/>
      <c r="E13" s="794"/>
      <c r="F13" s="794"/>
      <c r="G13" s="794"/>
      <c r="H13" s="794"/>
      <c r="I13" s="794"/>
      <c r="J13" s="794"/>
      <c r="K13" s="794"/>
      <c r="L13" s="794"/>
      <c r="M13" s="794"/>
      <c r="N13" s="794"/>
      <c r="O13" s="794"/>
      <c r="P13" s="794"/>
      <c r="Q13" s="794"/>
      <c r="R13" s="794"/>
      <c r="S13" s="794"/>
      <c r="T13" s="794"/>
      <c r="U13" s="794"/>
      <c r="V13" s="794"/>
      <c r="W13" s="794"/>
      <c r="X13" s="794"/>
      <c r="Y13" s="794"/>
      <c r="Z13" s="794"/>
      <c r="AA13" s="794"/>
      <c r="AB13" s="794"/>
      <c r="AC13" s="794"/>
      <c r="AD13" s="794"/>
      <c r="AE13" s="794"/>
      <c r="AF13" s="794"/>
      <c r="AG13" s="794"/>
      <c r="AH13" s="794"/>
      <c r="AI13" s="795"/>
    </row>
    <row r="14" spans="2:35" ht="35.450000000000003" customHeight="1" x14ac:dyDescent="0.15">
      <c r="B14" s="771"/>
      <c r="C14" s="793"/>
      <c r="D14" s="794"/>
      <c r="E14" s="794"/>
      <c r="F14" s="794"/>
      <c r="G14" s="794"/>
      <c r="H14" s="794"/>
      <c r="I14" s="794"/>
      <c r="J14" s="794"/>
      <c r="K14" s="794"/>
      <c r="L14" s="794"/>
      <c r="M14" s="794"/>
      <c r="N14" s="794"/>
      <c r="O14" s="794"/>
      <c r="P14" s="794"/>
      <c r="Q14" s="794"/>
      <c r="R14" s="794"/>
      <c r="S14" s="794"/>
      <c r="T14" s="794"/>
      <c r="U14" s="794"/>
      <c r="V14" s="794"/>
      <c r="W14" s="794"/>
      <c r="X14" s="794"/>
      <c r="Y14" s="794"/>
      <c r="Z14" s="794"/>
      <c r="AA14" s="794"/>
      <c r="AB14" s="794"/>
      <c r="AC14" s="794"/>
      <c r="AD14" s="794"/>
      <c r="AE14" s="794"/>
      <c r="AF14" s="794"/>
      <c r="AG14" s="794"/>
      <c r="AH14" s="794"/>
      <c r="AI14" s="795"/>
    </row>
    <row r="15" spans="2:35" ht="35.450000000000003" customHeight="1" x14ac:dyDescent="0.15">
      <c r="B15" s="771"/>
      <c r="C15" s="793"/>
      <c r="D15" s="794"/>
      <c r="E15" s="794"/>
      <c r="F15" s="794"/>
      <c r="G15" s="794"/>
      <c r="H15" s="794"/>
      <c r="I15" s="794"/>
      <c r="J15" s="794"/>
      <c r="K15" s="794"/>
      <c r="L15" s="794"/>
      <c r="M15" s="794"/>
      <c r="N15" s="794"/>
      <c r="O15" s="794"/>
      <c r="P15" s="794"/>
      <c r="Q15" s="794"/>
      <c r="R15" s="794"/>
      <c r="S15" s="794"/>
      <c r="T15" s="794"/>
      <c r="U15" s="794"/>
      <c r="V15" s="794"/>
      <c r="W15" s="794"/>
      <c r="X15" s="794"/>
      <c r="Y15" s="794"/>
      <c r="Z15" s="794"/>
      <c r="AA15" s="794"/>
      <c r="AB15" s="794"/>
      <c r="AC15" s="794"/>
      <c r="AD15" s="794"/>
      <c r="AE15" s="794"/>
      <c r="AF15" s="794"/>
      <c r="AG15" s="794"/>
      <c r="AH15" s="794"/>
      <c r="AI15" s="795"/>
    </row>
    <row r="16" spans="2:35" ht="35.450000000000003" customHeight="1" x14ac:dyDescent="0.15">
      <c r="B16" s="771"/>
      <c r="C16" s="793"/>
      <c r="D16" s="794"/>
      <c r="E16" s="794"/>
      <c r="F16" s="794"/>
      <c r="G16" s="794"/>
      <c r="H16" s="794"/>
      <c r="I16" s="794"/>
      <c r="J16" s="794"/>
      <c r="K16" s="794"/>
      <c r="L16" s="794"/>
      <c r="M16" s="794"/>
      <c r="N16" s="794"/>
      <c r="O16" s="794"/>
      <c r="P16" s="794"/>
      <c r="Q16" s="794"/>
      <c r="R16" s="794"/>
      <c r="S16" s="794"/>
      <c r="T16" s="794"/>
      <c r="U16" s="794"/>
      <c r="V16" s="794"/>
      <c r="W16" s="794"/>
      <c r="X16" s="794"/>
      <c r="Y16" s="794"/>
      <c r="Z16" s="794"/>
      <c r="AA16" s="794"/>
      <c r="AB16" s="794"/>
      <c r="AC16" s="794"/>
      <c r="AD16" s="794"/>
      <c r="AE16" s="794"/>
      <c r="AF16" s="794"/>
      <c r="AG16" s="794"/>
      <c r="AH16" s="794"/>
      <c r="AI16" s="795"/>
    </row>
    <row r="17" spans="2:35" ht="22.5" customHeight="1" x14ac:dyDescent="0.15">
      <c r="B17" s="771"/>
      <c r="C17" s="793"/>
      <c r="D17" s="794"/>
      <c r="E17" s="794"/>
      <c r="F17" s="794"/>
      <c r="G17" s="794"/>
      <c r="H17" s="794"/>
      <c r="I17" s="794"/>
      <c r="J17" s="794"/>
      <c r="K17" s="794"/>
      <c r="L17" s="794"/>
      <c r="M17" s="794"/>
      <c r="N17" s="794"/>
      <c r="O17" s="794"/>
      <c r="P17" s="794"/>
      <c r="Q17" s="794"/>
      <c r="R17" s="794"/>
      <c r="S17" s="794"/>
      <c r="T17" s="794"/>
      <c r="U17" s="794"/>
      <c r="V17" s="794"/>
      <c r="W17" s="794"/>
      <c r="X17" s="794"/>
      <c r="Y17" s="794"/>
      <c r="Z17" s="794"/>
      <c r="AA17" s="794"/>
      <c r="AB17" s="794"/>
      <c r="AC17" s="794"/>
      <c r="AD17" s="794"/>
      <c r="AE17" s="794"/>
      <c r="AF17" s="794"/>
      <c r="AG17" s="794"/>
      <c r="AH17" s="794"/>
      <c r="AI17" s="795"/>
    </row>
    <row r="18" spans="2:35" ht="78.75" customHeight="1" x14ac:dyDescent="0.15">
      <c r="B18" s="772"/>
      <c r="C18" s="173"/>
      <c r="D18" s="174"/>
      <c r="E18" s="175"/>
      <c r="F18" s="176"/>
      <c r="G18" s="176"/>
      <c r="H18" s="174"/>
      <c r="I18" s="174"/>
      <c r="J18" s="174"/>
      <c r="K18" s="174"/>
      <c r="L18" s="174"/>
      <c r="M18" s="174"/>
      <c r="N18" s="174"/>
      <c r="O18" s="174"/>
      <c r="P18" s="174"/>
      <c r="Q18" s="174"/>
      <c r="R18" s="174"/>
      <c r="S18" s="177"/>
      <c r="T18" s="177"/>
      <c r="U18" s="177"/>
      <c r="V18" s="776" t="s">
        <v>565</v>
      </c>
      <c r="W18" s="776"/>
      <c r="X18" s="776"/>
      <c r="Y18" s="776"/>
      <c r="Z18" s="776"/>
      <c r="AA18" s="776"/>
      <c r="AB18" s="776"/>
      <c r="AC18" s="776"/>
      <c r="AD18" s="776"/>
      <c r="AE18" s="776"/>
      <c r="AF18" s="776"/>
      <c r="AG18" s="776"/>
      <c r="AH18" s="776"/>
      <c r="AI18" s="77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5"/>
  <dimension ref="B1:CH53"/>
  <sheetViews>
    <sheetView showGridLines="0" view="pageBreakPreview" zoomScaleNormal="115" zoomScaleSheetLayoutView="100" workbookViewId="0"/>
  </sheetViews>
  <sheetFormatPr defaultColWidth="9" defaultRowHeight="12" x14ac:dyDescent="0.15"/>
  <cols>
    <col min="1" max="1" width="1.625" style="2" customWidth="1"/>
    <col min="2" max="11" width="4.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39" customWidth="1"/>
    <col min="43" max="48" width="4.25" style="3" customWidth="1"/>
    <col min="49" max="49" width="6.25" style="3" customWidth="1"/>
    <col min="50" max="86" width="4.25" style="3" customWidth="1"/>
    <col min="87" max="99" width="8" style="2" customWidth="1"/>
    <col min="100" max="110" width="9" style="2"/>
    <col min="111" max="111" width="14" style="2" customWidth="1"/>
    <col min="112" max="16384" width="9" style="2"/>
  </cols>
  <sheetData>
    <row r="1" spans="2:86" ht="12" customHeight="1" x14ac:dyDescent="0.15">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2:86" ht="8.25" customHeight="1" x14ac:dyDescent="0.15">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2:86" ht="24.95" customHeight="1" x14ac:dyDescent="0.15">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2:86" ht="18" customHeight="1" x14ac:dyDescent="0.15">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2:86" ht="18" customHeight="1" x14ac:dyDescent="0.15">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U5" s="881"/>
      <c r="AV5" s="154" t="str">
        <f>N7</f>
        <v>PS</v>
      </c>
      <c r="AW5" s="155">
        <f>R7</f>
        <v>1.6</v>
      </c>
      <c r="AX5" s="156" t="str">
        <f>AM35</f>
        <v>Ⅰ</v>
      </c>
      <c r="AY5" s="156" t="str">
        <f>IF(Y37&gt;0,Y37,"")</f>
        <v/>
      </c>
      <c r="AZ5" s="156" t="str">
        <f>IF(Y37&gt;0,"",IF(Z37&gt;0,Z37,""))</f>
        <v/>
      </c>
      <c r="BA5" s="156" t="str">
        <f>IF(Y37+Z37&gt;0,"",IF(AA37&gt;0,AA37,""))</f>
        <v/>
      </c>
      <c r="BB5" s="156" t="str">
        <f>IF(Y37+Z37+AA37&gt;0,"",IF(AB37&gt;0,AB37,""))</f>
        <v/>
      </c>
      <c r="BC5" s="156">
        <f t="shared" ref="BC5:BJ5" si="0">AC37</f>
        <v>0</v>
      </c>
      <c r="BD5" s="156">
        <f>AD37</f>
        <v>0</v>
      </c>
      <c r="BE5" s="156">
        <f>AE37</f>
        <v>0</v>
      </c>
      <c r="BF5" s="156">
        <f t="shared" si="0"/>
        <v>0</v>
      </c>
      <c r="BG5" s="156">
        <f t="shared" si="0"/>
        <v>0</v>
      </c>
      <c r="BH5" s="156">
        <f t="shared" si="0"/>
        <v>0</v>
      </c>
      <c r="BI5" s="156">
        <f>AI37</f>
        <v>0</v>
      </c>
      <c r="BJ5" s="156">
        <f t="shared" si="0"/>
        <v>0</v>
      </c>
      <c r="BK5" s="156" t="str">
        <f>IF(Y37&gt;0,R7,"")</f>
        <v/>
      </c>
      <c r="BL5" s="157" t="str">
        <f>IF(Y37&gt;0,"",IF(Z37&gt;0,R7,""))</f>
        <v/>
      </c>
      <c r="BM5" s="157" t="str">
        <f>IF(Y37+Z37&gt;0,"",IF(AA37&gt;0,R7,""))</f>
        <v/>
      </c>
      <c r="BN5" s="157" t="str">
        <f>IF(Y37+Z37+AA37&gt;0,"",IF(AB37&gt;0,R7,""))</f>
        <v/>
      </c>
      <c r="BO5" s="156">
        <f>AC35</f>
        <v>0</v>
      </c>
      <c r="BP5" s="156">
        <f t="shared" ref="BP5:BQ5" si="1">AD35</f>
        <v>0</v>
      </c>
      <c r="BQ5" s="156">
        <f t="shared" si="1"/>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2:86" ht="12" customHeight="1" x14ac:dyDescent="0.15">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row>
    <row r="7" spans="2:86" ht="12" customHeight="1" x14ac:dyDescent="0.15">
      <c r="B7" s="906"/>
      <c r="C7" s="868"/>
      <c r="D7" s="866"/>
      <c r="E7" s="866"/>
      <c r="F7" s="866"/>
      <c r="G7" s="866"/>
      <c r="H7" s="866"/>
      <c r="I7" s="866"/>
      <c r="J7" s="867"/>
      <c r="K7" s="822" t="s">
        <v>183</v>
      </c>
      <c r="L7" s="823"/>
      <c r="M7" s="824"/>
      <c r="N7" s="875" t="s">
        <v>583</v>
      </c>
      <c r="O7" s="876"/>
      <c r="P7" s="822" t="s">
        <v>320</v>
      </c>
      <c r="Q7" s="824"/>
      <c r="R7" s="877">
        <v>1.6</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W7" s="4"/>
    </row>
    <row r="8" spans="2:86" ht="12" customHeight="1" x14ac:dyDescent="0.15">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row>
    <row r="9" spans="2:86" ht="12" customHeight="1" x14ac:dyDescent="0.15">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row>
    <row r="10" spans="2:86" ht="12" customHeight="1" x14ac:dyDescent="0.15">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row>
    <row r="11" spans="2:86" ht="12" customHeight="1" x14ac:dyDescent="0.15">
      <c r="B11" s="906"/>
      <c r="C11" s="868"/>
      <c r="D11" s="866"/>
      <c r="E11" s="866"/>
      <c r="F11" s="866"/>
      <c r="G11" s="866"/>
      <c r="H11" s="866"/>
      <c r="I11" s="866"/>
      <c r="J11" s="867"/>
      <c r="K11" s="68">
        <v>1</v>
      </c>
      <c r="L11" s="828"/>
      <c r="M11" s="829"/>
      <c r="N11" s="828"/>
      <c r="O11" s="829"/>
      <c r="P11" s="828"/>
      <c r="Q11" s="829"/>
      <c r="R11" s="848"/>
      <c r="S11" s="849"/>
      <c r="T11" s="849"/>
      <c r="U11" s="828"/>
      <c r="V11" s="829"/>
      <c r="W11" s="828"/>
      <c r="X11" s="829"/>
      <c r="Y11" s="212"/>
      <c r="Z11" s="213"/>
      <c r="AA11" s="213"/>
      <c r="AB11" s="213"/>
      <c r="AC11" s="214"/>
      <c r="AD11" s="214"/>
      <c r="AE11" s="214"/>
      <c r="AF11" s="214"/>
      <c r="AG11" s="214"/>
      <c r="AH11" s="214"/>
      <c r="AI11" s="214"/>
      <c r="AJ11" s="214"/>
      <c r="AK11" s="825"/>
      <c r="AL11" s="826"/>
      <c r="AM11" s="826"/>
      <c r="AN11" s="826"/>
      <c r="AO11" s="827"/>
      <c r="AP11" s="2"/>
      <c r="AQ11" s="161">
        <f>IF(P11="材質劣化",2,IF(P11="漏水",3,1))</f>
        <v>1</v>
      </c>
    </row>
    <row r="12" spans="2:86" ht="12" customHeight="1" x14ac:dyDescent="0.15">
      <c r="B12" s="906"/>
      <c r="C12" s="868"/>
      <c r="D12" s="866"/>
      <c r="E12" s="866"/>
      <c r="F12" s="866"/>
      <c r="G12" s="866"/>
      <c r="H12" s="866"/>
      <c r="I12" s="866"/>
      <c r="J12" s="867"/>
      <c r="K12" s="68">
        <v>2</v>
      </c>
      <c r="L12" s="828"/>
      <c r="M12" s="829"/>
      <c r="N12" s="828"/>
      <c r="O12" s="829"/>
      <c r="P12" s="828"/>
      <c r="Q12" s="829"/>
      <c r="R12" s="848"/>
      <c r="S12" s="849"/>
      <c r="T12" s="849"/>
      <c r="U12" s="828"/>
      <c r="V12" s="829"/>
      <c r="W12" s="828"/>
      <c r="X12" s="829"/>
      <c r="Y12" s="212"/>
      <c r="Z12" s="213"/>
      <c r="AA12" s="213"/>
      <c r="AB12" s="213"/>
      <c r="AC12" s="214"/>
      <c r="AD12" s="214"/>
      <c r="AE12" s="214"/>
      <c r="AF12" s="214"/>
      <c r="AG12" s="214"/>
      <c r="AH12" s="214"/>
      <c r="AI12" s="214"/>
      <c r="AJ12" s="214"/>
      <c r="AK12" s="825"/>
      <c r="AL12" s="826"/>
      <c r="AM12" s="826"/>
      <c r="AN12" s="826"/>
      <c r="AO12" s="827"/>
      <c r="AP12" s="2"/>
      <c r="AQ12" s="161">
        <f>IF(P12="材質劣化",2,IF(P12="漏水",3,1))</f>
        <v>1</v>
      </c>
    </row>
    <row r="13" spans="2:86" ht="12" customHeight="1" x14ac:dyDescent="0.15">
      <c r="B13" s="906"/>
      <c r="C13" s="868"/>
      <c r="D13" s="866"/>
      <c r="E13" s="866"/>
      <c r="F13" s="866"/>
      <c r="G13" s="866"/>
      <c r="H13" s="866"/>
      <c r="I13" s="866"/>
      <c r="J13" s="867"/>
      <c r="K13" s="68">
        <v>3</v>
      </c>
      <c r="L13" s="828"/>
      <c r="M13" s="829"/>
      <c r="N13" s="828"/>
      <c r="O13" s="829"/>
      <c r="P13" s="828"/>
      <c r="Q13" s="829"/>
      <c r="R13" s="828"/>
      <c r="S13" s="693"/>
      <c r="T13" s="829"/>
      <c r="U13" s="828"/>
      <c r="V13" s="829"/>
      <c r="W13" s="828"/>
      <c r="X13" s="829"/>
      <c r="Y13" s="212"/>
      <c r="Z13" s="213"/>
      <c r="AA13" s="213"/>
      <c r="AB13" s="213"/>
      <c r="AC13" s="214"/>
      <c r="AD13" s="214"/>
      <c r="AE13" s="214"/>
      <c r="AF13" s="214"/>
      <c r="AG13" s="214"/>
      <c r="AH13" s="214"/>
      <c r="AI13" s="214"/>
      <c r="AJ13" s="214"/>
      <c r="AK13" s="825"/>
      <c r="AL13" s="826"/>
      <c r="AM13" s="826"/>
      <c r="AN13" s="826"/>
      <c r="AO13" s="827"/>
      <c r="AP13" s="2"/>
      <c r="AQ13" s="161">
        <f t="shared" ref="AQ13:AQ27" si="2">IF(P13="材質劣化",2,IF(P13="漏水",3,1))</f>
        <v>1</v>
      </c>
    </row>
    <row r="14" spans="2:86" ht="12" customHeight="1" x14ac:dyDescent="0.15">
      <c r="B14" s="906"/>
      <c r="C14" s="868"/>
      <c r="D14" s="866"/>
      <c r="E14" s="866"/>
      <c r="F14" s="866"/>
      <c r="G14" s="866"/>
      <c r="H14" s="866"/>
      <c r="I14" s="866"/>
      <c r="J14" s="867"/>
      <c r="K14" s="68">
        <v>4</v>
      </c>
      <c r="L14" s="828"/>
      <c r="M14" s="829"/>
      <c r="N14" s="828"/>
      <c r="O14" s="829"/>
      <c r="P14" s="828"/>
      <c r="Q14" s="829"/>
      <c r="R14" s="828"/>
      <c r="S14" s="693"/>
      <c r="T14" s="829"/>
      <c r="U14" s="828"/>
      <c r="V14" s="829"/>
      <c r="W14" s="828"/>
      <c r="X14" s="829"/>
      <c r="Y14" s="212"/>
      <c r="Z14" s="213"/>
      <c r="AA14" s="213"/>
      <c r="AB14" s="213"/>
      <c r="AC14" s="214"/>
      <c r="AD14" s="214"/>
      <c r="AE14" s="214"/>
      <c r="AF14" s="214"/>
      <c r="AG14" s="214"/>
      <c r="AH14" s="214"/>
      <c r="AI14" s="214"/>
      <c r="AJ14" s="214"/>
      <c r="AK14" s="825"/>
      <c r="AL14" s="826"/>
      <c r="AM14" s="826"/>
      <c r="AN14" s="826"/>
      <c r="AO14" s="827"/>
      <c r="AP14" s="2"/>
      <c r="AQ14" s="161">
        <f t="shared" si="2"/>
        <v>1</v>
      </c>
    </row>
    <row r="15" spans="2:86" ht="12" customHeight="1" x14ac:dyDescent="0.15">
      <c r="B15" s="906"/>
      <c r="C15" s="868"/>
      <c r="D15" s="866"/>
      <c r="E15" s="866"/>
      <c r="F15" s="866"/>
      <c r="G15" s="866"/>
      <c r="H15" s="866"/>
      <c r="I15" s="866"/>
      <c r="J15" s="867"/>
      <c r="K15" s="68">
        <v>5</v>
      </c>
      <c r="L15" s="828"/>
      <c r="M15" s="829"/>
      <c r="N15" s="828"/>
      <c r="O15" s="829"/>
      <c r="P15" s="828"/>
      <c r="Q15" s="829"/>
      <c r="R15" s="828"/>
      <c r="S15" s="693"/>
      <c r="T15" s="829"/>
      <c r="U15" s="828"/>
      <c r="V15" s="829"/>
      <c r="W15" s="828"/>
      <c r="X15" s="829"/>
      <c r="Y15" s="212"/>
      <c r="Z15" s="213"/>
      <c r="AA15" s="213"/>
      <c r="AB15" s="213"/>
      <c r="AC15" s="214"/>
      <c r="AD15" s="214"/>
      <c r="AE15" s="214"/>
      <c r="AF15" s="214"/>
      <c r="AG15" s="214"/>
      <c r="AH15" s="214"/>
      <c r="AI15" s="214"/>
      <c r="AJ15" s="214"/>
      <c r="AK15" s="825"/>
      <c r="AL15" s="826"/>
      <c r="AM15" s="826"/>
      <c r="AN15" s="826"/>
      <c r="AO15" s="827"/>
      <c r="AP15" s="2"/>
      <c r="AQ15" s="161">
        <f t="shared" si="2"/>
        <v>1</v>
      </c>
    </row>
    <row r="16" spans="2:86" ht="12" customHeight="1" x14ac:dyDescent="0.15">
      <c r="B16" s="906"/>
      <c r="C16" s="868"/>
      <c r="D16" s="866"/>
      <c r="E16" s="866"/>
      <c r="F16" s="866"/>
      <c r="G16" s="866"/>
      <c r="H16" s="866"/>
      <c r="I16" s="866"/>
      <c r="J16" s="867"/>
      <c r="K16" s="68">
        <v>6</v>
      </c>
      <c r="L16" s="828"/>
      <c r="M16" s="829"/>
      <c r="N16" s="828"/>
      <c r="O16" s="829"/>
      <c r="P16" s="828"/>
      <c r="Q16" s="829"/>
      <c r="R16" s="828"/>
      <c r="S16" s="693"/>
      <c r="T16" s="829"/>
      <c r="U16" s="828"/>
      <c r="V16" s="829"/>
      <c r="W16" s="828"/>
      <c r="X16" s="829"/>
      <c r="Y16" s="212"/>
      <c r="Z16" s="213"/>
      <c r="AA16" s="213"/>
      <c r="AB16" s="213"/>
      <c r="AC16" s="214"/>
      <c r="AD16" s="214"/>
      <c r="AE16" s="214"/>
      <c r="AF16" s="214"/>
      <c r="AG16" s="214"/>
      <c r="AH16" s="214"/>
      <c r="AI16" s="214"/>
      <c r="AJ16" s="214"/>
      <c r="AK16" s="825"/>
      <c r="AL16" s="826"/>
      <c r="AM16" s="826"/>
      <c r="AN16" s="826"/>
      <c r="AO16" s="827"/>
      <c r="AP16" s="2"/>
      <c r="AQ16" s="161">
        <f t="shared" si="2"/>
        <v>1</v>
      </c>
    </row>
    <row r="17" spans="2:46" ht="12" customHeight="1" x14ac:dyDescent="0.15">
      <c r="B17" s="906"/>
      <c r="C17" s="868"/>
      <c r="D17" s="866"/>
      <c r="E17" s="866"/>
      <c r="F17" s="866"/>
      <c r="G17" s="866"/>
      <c r="H17" s="866"/>
      <c r="I17" s="866"/>
      <c r="J17" s="867"/>
      <c r="K17" s="68">
        <v>7</v>
      </c>
      <c r="L17" s="828"/>
      <c r="M17" s="829"/>
      <c r="N17" s="828"/>
      <c r="O17" s="829"/>
      <c r="P17" s="828"/>
      <c r="Q17" s="829"/>
      <c r="R17" s="828"/>
      <c r="S17" s="693"/>
      <c r="T17" s="829"/>
      <c r="U17" s="828"/>
      <c r="V17" s="829"/>
      <c r="W17" s="828"/>
      <c r="X17" s="829"/>
      <c r="Y17" s="212"/>
      <c r="Z17" s="213"/>
      <c r="AA17" s="213"/>
      <c r="AB17" s="213"/>
      <c r="AC17" s="214"/>
      <c r="AD17" s="214"/>
      <c r="AE17" s="214"/>
      <c r="AF17" s="214"/>
      <c r="AG17" s="214"/>
      <c r="AH17" s="214"/>
      <c r="AI17" s="214"/>
      <c r="AJ17" s="214"/>
      <c r="AK17" s="825"/>
      <c r="AL17" s="826"/>
      <c r="AM17" s="826"/>
      <c r="AN17" s="826"/>
      <c r="AO17" s="827"/>
      <c r="AP17" s="2"/>
      <c r="AQ17" s="161">
        <f t="shared" si="2"/>
        <v>1</v>
      </c>
    </row>
    <row r="18" spans="2:46" ht="12" customHeight="1" x14ac:dyDescent="0.15">
      <c r="B18" s="906"/>
      <c r="C18" s="868"/>
      <c r="D18" s="866"/>
      <c r="E18" s="866"/>
      <c r="F18" s="866"/>
      <c r="G18" s="866"/>
      <c r="H18" s="866"/>
      <c r="I18" s="866"/>
      <c r="J18" s="867"/>
      <c r="K18" s="68">
        <v>8</v>
      </c>
      <c r="L18" s="828"/>
      <c r="M18" s="829"/>
      <c r="N18" s="828"/>
      <c r="O18" s="829"/>
      <c r="P18" s="828"/>
      <c r="Q18" s="829"/>
      <c r="R18" s="828"/>
      <c r="S18" s="693"/>
      <c r="T18" s="829"/>
      <c r="U18" s="828"/>
      <c r="V18" s="829"/>
      <c r="W18" s="828"/>
      <c r="X18" s="829"/>
      <c r="Y18" s="212"/>
      <c r="Z18" s="213"/>
      <c r="AA18" s="213"/>
      <c r="AB18" s="213"/>
      <c r="AC18" s="214"/>
      <c r="AD18" s="214"/>
      <c r="AE18" s="214"/>
      <c r="AF18" s="214"/>
      <c r="AG18" s="214"/>
      <c r="AH18" s="214"/>
      <c r="AI18" s="214"/>
      <c r="AJ18" s="214"/>
      <c r="AK18" s="825"/>
      <c r="AL18" s="826"/>
      <c r="AM18" s="826"/>
      <c r="AN18" s="826"/>
      <c r="AO18" s="827"/>
      <c r="AP18" s="2"/>
      <c r="AQ18" s="161">
        <f t="shared" si="2"/>
        <v>1</v>
      </c>
    </row>
    <row r="19" spans="2:46" ht="12" customHeight="1" x14ac:dyDescent="0.15">
      <c r="B19" s="906"/>
      <c r="C19" s="868"/>
      <c r="D19" s="866"/>
      <c r="E19" s="866"/>
      <c r="F19" s="866"/>
      <c r="G19" s="866"/>
      <c r="H19" s="866"/>
      <c r="I19" s="866"/>
      <c r="J19" s="867"/>
      <c r="K19" s="68">
        <v>9</v>
      </c>
      <c r="L19" s="828"/>
      <c r="M19" s="829"/>
      <c r="N19" s="828"/>
      <c r="O19" s="829"/>
      <c r="P19" s="828"/>
      <c r="Q19" s="829"/>
      <c r="R19" s="828"/>
      <c r="S19" s="693"/>
      <c r="T19" s="829"/>
      <c r="U19" s="828"/>
      <c r="V19" s="829"/>
      <c r="W19" s="828"/>
      <c r="X19" s="829"/>
      <c r="Y19" s="212"/>
      <c r="Z19" s="213"/>
      <c r="AA19" s="213"/>
      <c r="AB19" s="213"/>
      <c r="AC19" s="214"/>
      <c r="AD19" s="214"/>
      <c r="AE19" s="214"/>
      <c r="AF19" s="214"/>
      <c r="AG19" s="214"/>
      <c r="AH19" s="214"/>
      <c r="AI19" s="214"/>
      <c r="AJ19" s="214"/>
      <c r="AK19" s="825"/>
      <c r="AL19" s="826"/>
      <c r="AM19" s="826"/>
      <c r="AN19" s="826"/>
      <c r="AO19" s="827"/>
      <c r="AP19" s="2"/>
      <c r="AQ19" s="161">
        <f t="shared" si="2"/>
        <v>1</v>
      </c>
    </row>
    <row r="20" spans="2:46" ht="12" customHeight="1" x14ac:dyDescent="0.15">
      <c r="B20" s="906"/>
      <c r="C20" s="868"/>
      <c r="D20" s="866"/>
      <c r="E20" s="866"/>
      <c r="F20" s="866"/>
      <c r="G20" s="866"/>
      <c r="H20" s="866"/>
      <c r="I20" s="866"/>
      <c r="J20" s="867"/>
      <c r="K20" s="68">
        <v>10</v>
      </c>
      <c r="L20" s="828"/>
      <c r="M20" s="829"/>
      <c r="N20" s="828"/>
      <c r="O20" s="829"/>
      <c r="P20" s="828"/>
      <c r="Q20" s="829"/>
      <c r="R20" s="828"/>
      <c r="S20" s="693"/>
      <c r="T20" s="829"/>
      <c r="U20" s="828"/>
      <c r="V20" s="829"/>
      <c r="W20" s="828"/>
      <c r="X20" s="829"/>
      <c r="Y20" s="212"/>
      <c r="Z20" s="213"/>
      <c r="AA20" s="213"/>
      <c r="AB20" s="213"/>
      <c r="AC20" s="214"/>
      <c r="AD20" s="214"/>
      <c r="AE20" s="214"/>
      <c r="AF20" s="214"/>
      <c r="AG20" s="214"/>
      <c r="AH20" s="214"/>
      <c r="AI20" s="214"/>
      <c r="AJ20" s="214"/>
      <c r="AK20" s="825"/>
      <c r="AL20" s="826"/>
      <c r="AM20" s="826"/>
      <c r="AN20" s="826"/>
      <c r="AO20" s="827"/>
      <c r="AP20" s="2"/>
      <c r="AQ20" s="161">
        <f t="shared" si="2"/>
        <v>1</v>
      </c>
    </row>
    <row r="21" spans="2:46" ht="12" customHeight="1" x14ac:dyDescent="0.15">
      <c r="B21" s="906"/>
      <c r="C21" s="868"/>
      <c r="D21" s="866"/>
      <c r="E21" s="866"/>
      <c r="F21" s="866"/>
      <c r="G21" s="866"/>
      <c r="H21" s="866"/>
      <c r="I21" s="866"/>
      <c r="J21" s="867"/>
      <c r="K21" s="68">
        <v>11</v>
      </c>
      <c r="L21" s="828"/>
      <c r="M21" s="829"/>
      <c r="N21" s="828"/>
      <c r="O21" s="829"/>
      <c r="P21" s="828"/>
      <c r="Q21" s="829"/>
      <c r="R21" s="828"/>
      <c r="S21" s="693"/>
      <c r="T21" s="829"/>
      <c r="U21" s="828"/>
      <c r="V21" s="829"/>
      <c r="W21" s="828"/>
      <c r="X21" s="829"/>
      <c r="Y21" s="212"/>
      <c r="Z21" s="213"/>
      <c r="AA21" s="213"/>
      <c r="AB21" s="213"/>
      <c r="AC21" s="214"/>
      <c r="AD21" s="214"/>
      <c r="AE21" s="214"/>
      <c r="AF21" s="214"/>
      <c r="AG21" s="214"/>
      <c r="AH21" s="214"/>
      <c r="AI21" s="214"/>
      <c r="AJ21" s="214"/>
      <c r="AK21" s="825"/>
      <c r="AL21" s="826"/>
      <c r="AM21" s="826"/>
      <c r="AN21" s="826"/>
      <c r="AO21" s="827"/>
      <c r="AP21" s="2"/>
      <c r="AQ21" s="161">
        <f>IF(P21="材質劣化",2,IF(P21="漏水",3,1))</f>
        <v>1</v>
      </c>
    </row>
    <row r="22" spans="2:46" ht="12" customHeight="1" x14ac:dyDescent="0.15">
      <c r="B22" s="906"/>
      <c r="C22" s="868"/>
      <c r="D22" s="866"/>
      <c r="E22" s="866"/>
      <c r="F22" s="866"/>
      <c r="G22" s="866"/>
      <c r="H22" s="866"/>
      <c r="I22" s="866"/>
      <c r="J22" s="867"/>
      <c r="K22" s="68">
        <v>12</v>
      </c>
      <c r="L22" s="828"/>
      <c r="M22" s="829"/>
      <c r="N22" s="828"/>
      <c r="O22" s="829"/>
      <c r="P22" s="828"/>
      <c r="Q22" s="829"/>
      <c r="R22" s="828"/>
      <c r="S22" s="693"/>
      <c r="T22" s="829"/>
      <c r="U22" s="828"/>
      <c r="V22" s="829"/>
      <c r="W22" s="828"/>
      <c r="X22" s="829"/>
      <c r="Y22" s="212"/>
      <c r="Z22" s="213"/>
      <c r="AA22" s="213"/>
      <c r="AB22" s="213"/>
      <c r="AC22" s="214"/>
      <c r="AD22" s="214"/>
      <c r="AE22" s="214"/>
      <c r="AF22" s="214"/>
      <c r="AG22" s="214"/>
      <c r="AH22" s="214"/>
      <c r="AI22" s="214"/>
      <c r="AJ22" s="214"/>
      <c r="AK22" s="825"/>
      <c r="AL22" s="826"/>
      <c r="AM22" s="826"/>
      <c r="AN22" s="826"/>
      <c r="AO22" s="827"/>
      <c r="AP22" s="2"/>
      <c r="AQ22" s="161">
        <f t="shared" si="2"/>
        <v>1</v>
      </c>
    </row>
    <row r="23" spans="2:46" ht="12" customHeight="1" x14ac:dyDescent="0.15">
      <c r="B23" s="906"/>
      <c r="C23" s="868"/>
      <c r="D23" s="866"/>
      <c r="E23" s="866"/>
      <c r="F23" s="866"/>
      <c r="G23" s="866"/>
      <c r="H23" s="866"/>
      <c r="I23" s="866"/>
      <c r="J23" s="867"/>
      <c r="K23" s="68">
        <v>13</v>
      </c>
      <c r="L23" s="828"/>
      <c r="M23" s="829"/>
      <c r="N23" s="828"/>
      <c r="O23" s="829"/>
      <c r="P23" s="828"/>
      <c r="Q23" s="829"/>
      <c r="R23" s="828"/>
      <c r="S23" s="693"/>
      <c r="T23" s="829"/>
      <c r="U23" s="828"/>
      <c r="V23" s="829"/>
      <c r="W23" s="828"/>
      <c r="X23" s="829"/>
      <c r="Y23" s="212"/>
      <c r="Z23" s="213"/>
      <c r="AA23" s="213"/>
      <c r="AB23" s="213"/>
      <c r="AC23" s="214"/>
      <c r="AD23" s="214"/>
      <c r="AE23" s="214"/>
      <c r="AF23" s="214"/>
      <c r="AG23" s="214"/>
      <c r="AH23" s="214"/>
      <c r="AI23" s="214"/>
      <c r="AJ23" s="214"/>
      <c r="AK23" s="825"/>
      <c r="AL23" s="826"/>
      <c r="AM23" s="826"/>
      <c r="AN23" s="826"/>
      <c r="AO23" s="827"/>
      <c r="AP23" s="2"/>
      <c r="AQ23" s="161">
        <f t="shared" si="2"/>
        <v>1</v>
      </c>
    </row>
    <row r="24" spans="2:46" ht="12" customHeight="1" x14ac:dyDescent="0.15">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2"/>
        <v>1</v>
      </c>
    </row>
    <row r="25" spans="2:46" ht="12" customHeight="1" x14ac:dyDescent="0.15">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2"/>
        <v>1</v>
      </c>
    </row>
    <row r="26" spans="2:46" ht="12" customHeight="1" x14ac:dyDescent="0.15">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row>
    <row r="27" spans="2:46" ht="12" customHeight="1" x14ac:dyDescent="0.15">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si="2"/>
        <v>1</v>
      </c>
    </row>
    <row r="28" spans="2:46" ht="12" customHeight="1" x14ac:dyDescent="0.15">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row>
    <row r="29" spans="2:46" ht="12" customHeight="1" x14ac:dyDescent="0.15">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row>
    <row r="30" spans="2:46" ht="12" customHeight="1" x14ac:dyDescent="0.15">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AQ33" si="3">IF(P30="材質劣化",2,IF(P30="漏水",3,1))</f>
        <v>1</v>
      </c>
    </row>
    <row r="31" spans="2:46" ht="12" customHeight="1" x14ac:dyDescent="0.15">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4">IF(P33="材質劣化",2,IF(P33="漏水",3,1))</f>
        <v>1</v>
      </c>
    </row>
    <row r="32" spans="2:46" ht="12" customHeight="1" x14ac:dyDescent="0.15">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5">IF(P37="材質劣化",2,IF(P37="漏水",3,1))</f>
        <v>1</v>
      </c>
      <c r="AS32" s="844"/>
      <c r="AT32" s="844"/>
    </row>
    <row r="33" spans="2:86" ht="12" customHeight="1" x14ac:dyDescent="0.15">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si="3"/>
        <v>1</v>
      </c>
      <c r="AS33" s="845"/>
      <c r="AT33" s="845"/>
    </row>
    <row r="34" spans="2:86" ht="12" customHeight="1" x14ac:dyDescent="0.15">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6">IF(P36="材質劣化",2,IF(P36="漏水",3,1))</f>
        <v>1</v>
      </c>
      <c r="AS34" s="843"/>
      <c r="AT34" s="843"/>
    </row>
    <row r="35" spans="2:86" ht="12" customHeight="1" x14ac:dyDescent="0.15">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J35" si="7">SUM(AC11:AC34)</f>
        <v>0</v>
      </c>
      <c r="AD35" s="108">
        <f t="shared" si="7"/>
        <v>0</v>
      </c>
      <c r="AE35" s="108">
        <f>SUM(AE11:AE34)</f>
        <v>0</v>
      </c>
      <c r="AF35" s="108">
        <f t="shared" si="7"/>
        <v>0</v>
      </c>
      <c r="AG35" s="108">
        <f t="shared" si="7"/>
        <v>0</v>
      </c>
      <c r="AH35" s="108">
        <f t="shared" si="7"/>
        <v>0</v>
      </c>
      <c r="AI35" s="108">
        <f t="shared" si="7"/>
        <v>0</v>
      </c>
      <c r="AJ35" s="109">
        <f t="shared" si="7"/>
        <v>0</v>
      </c>
      <c r="AK35" s="821" t="s">
        <v>456</v>
      </c>
      <c r="AL35" s="821"/>
      <c r="AM35" s="839" t="s">
        <v>505</v>
      </c>
      <c r="AN35" s="839"/>
      <c r="AO35" s="839"/>
      <c r="AP35" s="2"/>
    </row>
    <row r="36" spans="2:86" ht="12" customHeight="1" x14ac:dyDescent="0.15">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row>
    <row r="37" spans="2:86" ht="14.25" customHeight="1" x14ac:dyDescent="0.15">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8">IF(COUNTIF(Z11:Z34,"〇")&gt;0,1,0)</f>
        <v>0</v>
      </c>
      <c r="AA37" s="838">
        <f t="shared" si="8"/>
        <v>0</v>
      </c>
      <c r="AB37" s="838">
        <f t="shared" si="8"/>
        <v>0</v>
      </c>
      <c r="AC37" s="838">
        <f>COUNTA(AC11:AC34)</f>
        <v>0</v>
      </c>
      <c r="AD37" s="838">
        <f t="shared" ref="AD37:AI37" si="9">COUNTA(AD11:AD34)</f>
        <v>0</v>
      </c>
      <c r="AE37" s="838">
        <f t="shared" si="9"/>
        <v>0</v>
      </c>
      <c r="AF37" s="838">
        <f t="shared" si="9"/>
        <v>0</v>
      </c>
      <c r="AG37" s="838">
        <f t="shared" si="9"/>
        <v>0</v>
      </c>
      <c r="AH37" s="838">
        <f t="shared" si="9"/>
        <v>0</v>
      </c>
      <c r="AI37" s="838">
        <f t="shared" si="9"/>
        <v>0</v>
      </c>
      <c r="AJ37" s="838">
        <f>COUNTA(AJ11:AJ34)</f>
        <v>0</v>
      </c>
      <c r="AK37" s="821"/>
      <c r="AL37" s="821"/>
      <c r="AM37" s="839"/>
      <c r="AN37" s="839"/>
      <c r="AO37" s="839"/>
      <c r="AP37" s="2"/>
    </row>
    <row r="38" spans="2:86" ht="14.25" customHeight="1" x14ac:dyDescent="0.15">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row>
    <row r="39" spans="2:86" ht="12" customHeight="1" x14ac:dyDescent="0.15">
      <c r="B39" s="906"/>
      <c r="C39" s="868"/>
      <c r="D39" s="866"/>
      <c r="E39" s="866"/>
      <c r="F39" s="866"/>
      <c r="G39" s="866"/>
      <c r="H39" s="866"/>
      <c r="I39" s="866"/>
      <c r="J39" s="866"/>
      <c r="K39" s="830" t="s">
        <v>557</v>
      </c>
      <c r="L39" s="834" t="s">
        <v>670</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row>
    <row r="40" spans="2:86" ht="12" customHeight="1" x14ac:dyDescent="0.15">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row>
    <row r="41" spans="2:86" ht="12" customHeight="1" x14ac:dyDescent="0.15">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row>
    <row r="42" spans="2:86" ht="12" customHeight="1" x14ac:dyDescent="0.15">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CD42" s="2"/>
      <c r="CE42" s="2"/>
      <c r="CF42" s="2"/>
      <c r="CG42" s="2"/>
      <c r="CH42" s="2"/>
    </row>
    <row r="43" spans="2:86" ht="12" customHeight="1" x14ac:dyDescent="0.15">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CD43" s="2"/>
      <c r="CE43" s="2"/>
      <c r="CF43" s="2"/>
      <c r="CG43" s="2"/>
      <c r="CH43" s="2"/>
    </row>
    <row r="44" spans="2:86" ht="12" customHeight="1" x14ac:dyDescent="0.15">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CD44" s="2"/>
      <c r="CE44" s="2"/>
      <c r="CF44" s="2"/>
      <c r="CG44" s="2"/>
      <c r="CH44" s="2"/>
    </row>
    <row r="45" spans="2:86" ht="12" customHeight="1" x14ac:dyDescent="0.15">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CD45" s="2"/>
      <c r="CE45" s="2"/>
      <c r="CF45" s="2"/>
      <c r="CG45" s="2"/>
      <c r="CH45" s="2"/>
    </row>
    <row r="46" spans="2:86" ht="12" customHeight="1" x14ac:dyDescent="0.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CD46" s="2"/>
      <c r="CE46" s="2"/>
      <c r="CF46" s="2"/>
      <c r="CG46" s="2"/>
      <c r="CH46" s="2"/>
    </row>
    <row r="47" spans="2:86" ht="12" customHeight="1" x14ac:dyDescent="0.15">
      <c r="B47" s="2" t="s">
        <v>446</v>
      </c>
      <c r="AP47" s="3"/>
      <c r="CD47" s="2"/>
      <c r="CE47" s="2"/>
      <c r="CF47" s="2"/>
      <c r="CG47" s="2"/>
      <c r="CH47" s="2"/>
    </row>
    <row r="48" spans="2:86" ht="12" customHeight="1" x14ac:dyDescent="0.15">
      <c r="B48" s="2" t="s">
        <v>447</v>
      </c>
      <c r="AP48" s="3"/>
      <c r="CD48" s="2"/>
      <c r="CE48" s="2"/>
      <c r="CF48" s="2"/>
      <c r="CG48" s="2"/>
      <c r="CH48" s="2"/>
    </row>
    <row r="49" spans="2:86" ht="12" customHeight="1" x14ac:dyDescent="0.15">
      <c r="B49" s="2" t="s">
        <v>448</v>
      </c>
      <c r="AP49" s="3"/>
      <c r="CD49" s="2"/>
      <c r="CE49" s="2"/>
      <c r="CF49" s="2"/>
      <c r="CG49" s="2"/>
      <c r="CH49" s="2"/>
    </row>
    <row r="50" spans="2:86" ht="12" customHeight="1" x14ac:dyDescent="0.15">
      <c r="B50" s="2" t="s">
        <v>334</v>
      </c>
    </row>
    <row r="51" spans="2:86" ht="12" customHeight="1" x14ac:dyDescent="0.15">
      <c r="B51" s="2" t="s">
        <v>449</v>
      </c>
    </row>
    <row r="52" spans="2:86" ht="12" customHeight="1" x14ac:dyDescent="0.15">
      <c r="B52" s="2" t="s">
        <v>335</v>
      </c>
    </row>
    <row r="53" spans="2:86" x14ac:dyDescent="0.15">
      <c r="B53" s="2" t="s">
        <v>441</v>
      </c>
    </row>
  </sheetData>
  <mergeCells count="251">
    <mergeCell ref="E5:J5"/>
    <mergeCell ref="K5:M5"/>
    <mergeCell ref="U12:V12"/>
    <mergeCell ref="W12:X12"/>
    <mergeCell ref="L11:M11"/>
    <mergeCell ref="B4:D4"/>
    <mergeCell ref="E4:J4"/>
    <mergeCell ref="K4:M4"/>
    <mergeCell ref="N4:S4"/>
    <mergeCell ref="N11:O11"/>
    <mergeCell ref="P11:Q11"/>
    <mergeCell ref="R11:T11"/>
    <mergeCell ref="B6:B45"/>
    <mergeCell ref="P19:Q19"/>
    <mergeCell ref="L26:M26"/>
    <mergeCell ref="U31:V31"/>
    <mergeCell ref="R33:T33"/>
    <mergeCell ref="O36:X38"/>
    <mergeCell ref="L36:N38"/>
    <mergeCell ref="U32:V32"/>
    <mergeCell ref="U33:V33"/>
    <mergeCell ref="K8:K10"/>
    <mergeCell ref="R31:T31"/>
    <mergeCell ref="P17:Q17"/>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AK7:AO10"/>
    <mergeCell ref="Y7:AB8"/>
    <mergeCell ref="Y5:AF5"/>
    <mergeCell ref="BW1:CH1"/>
    <mergeCell ref="W16:X16"/>
    <mergeCell ref="W18:X18"/>
    <mergeCell ref="AK25:AO25"/>
    <mergeCell ref="AK27:AO27"/>
    <mergeCell ref="AK29:AO29"/>
    <mergeCell ref="AK11:AO11"/>
    <mergeCell ref="L12:M12"/>
    <mergeCell ref="N12:O12"/>
    <mergeCell ref="N26:O26"/>
    <mergeCell ref="P26:Q26"/>
    <mergeCell ref="L30:M30"/>
    <mergeCell ref="N30:O30"/>
    <mergeCell ref="P30:Q30"/>
    <mergeCell ref="R16:T16"/>
    <mergeCell ref="L15:M15"/>
    <mergeCell ref="N15:O15"/>
    <mergeCell ref="P15:Q15"/>
    <mergeCell ref="R15:T15"/>
    <mergeCell ref="R18:T18"/>
    <mergeCell ref="U18:V18"/>
    <mergeCell ref="L17:M17"/>
    <mergeCell ref="N17:O17"/>
    <mergeCell ref="R26:T26"/>
    <mergeCell ref="U26:V26"/>
    <mergeCell ref="W26:X26"/>
    <mergeCell ref="AK12:AO12"/>
    <mergeCell ref="AK15:AO15"/>
    <mergeCell ref="AK28:AO28"/>
    <mergeCell ref="BW2:BZ2"/>
    <mergeCell ref="CA2:CH2"/>
    <mergeCell ref="AX2:AX4"/>
    <mergeCell ref="B3:AO3"/>
    <mergeCell ref="B5:D5"/>
    <mergeCell ref="L21:M21"/>
    <mergeCell ref="N21:O21"/>
    <mergeCell ref="P21:Q21"/>
    <mergeCell ref="R21:T21"/>
    <mergeCell ref="U21:V21"/>
    <mergeCell ref="W21:X21"/>
    <mergeCell ref="W17:X17"/>
    <mergeCell ref="C6:J45"/>
    <mergeCell ref="K6:AO6"/>
    <mergeCell ref="K7:M7"/>
    <mergeCell ref="N7:O7"/>
    <mergeCell ref="P7:Q7"/>
    <mergeCell ref="R7:T7"/>
    <mergeCell ref="U7:V10"/>
    <mergeCell ref="N32:O32"/>
    <mergeCell ref="N33:O33"/>
    <mergeCell ref="P28:Q28"/>
    <mergeCell ref="P29:Q29"/>
    <mergeCell ref="P31:Q31"/>
    <mergeCell ref="AC7:AJ8"/>
    <mergeCell ref="AG9:AJ9"/>
    <mergeCell ref="P23:Q23"/>
    <mergeCell ref="R23:T23"/>
    <mergeCell ref="U23:V23"/>
    <mergeCell ref="W23:X23"/>
    <mergeCell ref="L24:M24"/>
    <mergeCell ref="N24:O24"/>
    <mergeCell ref="P24:Q24"/>
    <mergeCell ref="R24:T24"/>
    <mergeCell ref="R19:T19"/>
    <mergeCell ref="U19:V19"/>
    <mergeCell ref="W19:X19"/>
    <mergeCell ref="L22:M22"/>
    <mergeCell ref="N22:O22"/>
    <mergeCell ref="P22:Q22"/>
    <mergeCell ref="L8:M10"/>
    <mergeCell ref="N8:O10"/>
    <mergeCell ref="P8:Q10"/>
    <mergeCell ref="R8:T10"/>
    <mergeCell ref="W7:X10"/>
    <mergeCell ref="L18:M18"/>
    <mergeCell ref="U11:V11"/>
    <mergeCell ref="W11:X11"/>
    <mergeCell ref="P16:Q16"/>
    <mergeCell ref="AK26:AO26"/>
    <mergeCell ref="N18:O18"/>
    <mergeCell ref="P18:Q18"/>
    <mergeCell ref="N19:O19"/>
    <mergeCell ref="AK20:AO20"/>
    <mergeCell ref="L19:M19"/>
    <mergeCell ref="AK23:AO23"/>
    <mergeCell ref="AK19:AO19"/>
    <mergeCell ref="AK21:AO21"/>
    <mergeCell ref="U22:V22"/>
    <mergeCell ref="L31:M31"/>
    <mergeCell ref="L32:M32"/>
    <mergeCell ref="L25:M25"/>
    <mergeCell ref="N25:O25"/>
    <mergeCell ref="P25:Q25"/>
    <mergeCell ref="R25:T25"/>
    <mergeCell ref="U25:V25"/>
    <mergeCell ref="W25:X25"/>
    <mergeCell ref="L23:M23"/>
    <mergeCell ref="N23:O23"/>
    <mergeCell ref="U24:V24"/>
    <mergeCell ref="W24:X24"/>
    <mergeCell ref="R32:T32"/>
    <mergeCell ref="P32:Q32"/>
    <mergeCell ref="L27:M27"/>
    <mergeCell ref="N27:O27"/>
    <mergeCell ref="P27:Q27"/>
    <mergeCell ref="R27:T27"/>
    <mergeCell ref="U27:V27"/>
    <mergeCell ref="W27:X27"/>
    <mergeCell ref="R29:T29"/>
    <mergeCell ref="R28:T28"/>
    <mergeCell ref="L28:M28"/>
    <mergeCell ref="L29:M29"/>
    <mergeCell ref="L20:M20"/>
    <mergeCell ref="N20:O20"/>
    <mergeCell ref="P20:Q20"/>
    <mergeCell ref="R20:T20"/>
    <mergeCell ref="U20:V20"/>
    <mergeCell ref="W20:X20"/>
    <mergeCell ref="L13:M13"/>
    <mergeCell ref="N13:O13"/>
    <mergeCell ref="P13:Q13"/>
    <mergeCell ref="R13:T13"/>
    <mergeCell ref="U13:V13"/>
    <mergeCell ref="W13:X13"/>
    <mergeCell ref="L14:M14"/>
    <mergeCell ref="N14:O14"/>
    <mergeCell ref="P14:Q14"/>
    <mergeCell ref="R14:T14"/>
    <mergeCell ref="U14:V14"/>
    <mergeCell ref="W14:X14"/>
    <mergeCell ref="U16:V16"/>
    <mergeCell ref="R17:T17"/>
    <mergeCell ref="U17:V17"/>
    <mergeCell ref="U15:V15"/>
    <mergeCell ref="W15:X15"/>
    <mergeCell ref="L16:M16"/>
    <mergeCell ref="AC37:AC38"/>
    <mergeCell ref="U28:V28"/>
    <mergeCell ref="U29:V29"/>
    <mergeCell ref="N28:O28"/>
    <mergeCell ref="N29:O29"/>
    <mergeCell ref="BK2:BN2"/>
    <mergeCell ref="BO2:BV2"/>
    <mergeCell ref="AY3:BB3"/>
    <mergeCell ref="BC3:BF3"/>
    <mergeCell ref="BG3:BJ3"/>
    <mergeCell ref="BK3:BN3"/>
    <mergeCell ref="BO3:BR3"/>
    <mergeCell ref="BS3:BV3"/>
    <mergeCell ref="Y4:AF4"/>
    <mergeCell ref="T4:X5"/>
    <mergeCell ref="Y9:AB9"/>
    <mergeCell ref="AC9:AF9"/>
    <mergeCell ref="P12:Q12"/>
    <mergeCell ref="R12:T12"/>
    <mergeCell ref="N5:S5"/>
    <mergeCell ref="AK14:AO14"/>
    <mergeCell ref="R22:T22"/>
    <mergeCell ref="AK24:AO24"/>
    <mergeCell ref="N16:O16"/>
    <mergeCell ref="L33:M33"/>
    <mergeCell ref="K44:AO44"/>
    <mergeCell ref="AY2:BJ2"/>
    <mergeCell ref="AK13:AO13"/>
    <mergeCell ref="N31:O31"/>
    <mergeCell ref="AK31:AO31"/>
    <mergeCell ref="AK32:AO32"/>
    <mergeCell ref="AK33:AO33"/>
    <mergeCell ref="W22:X22"/>
    <mergeCell ref="AK22:AO22"/>
    <mergeCell ref="AK16:AO16"/>
    <mergeCell ref="AK18:AO18"/>
    <mergeCell ref="AK17:AO17"/>
    <mergeCell ref="AD37:AD38"/>
    <mergeCell ref="R30:T30"/>
    <mergeCell ref="U30:V30"/>
    <mergeCell ref="W30:X30"/>
    <mergeCell ref="AK30:AO30"/>
    <mergeCell ref="K43:AO43"/>
    <mergeCell ref="AS34:AT34"/>
    <mergeCell ref="AS32:AT32"/>
    <mergeCell ref="AS33:AT33"/>
    <mergeCell ref="P33:Q33"/>
    <mergeCell ref="Y37:Y38"/>
    <mergeCell ref="K45:AO45"/>
    <mergeCell ref="L35:X35"/>
    <mergeCell ref="Y35:AB35"/>
    <mergeCell ref="AK34:AO34"/>
    <mergeCell ref="L34:M34"/>
    <mergeCell ref="N34:O34"/>
    <mergeCell ref="P34:Q34"/>
    <mergeCell ref="R34:T34"/>
    <mergeCell ref="U34:V34"/>
    <mergeCell ref="W34:X34"/>
    <mergeCell ref="K39:K42"/>
    <mergeCell ref="K35:K38"/>
    <mergeCell ref="L39:AO42"/>
    <mergeCell ref="AE37:AE38"/>
    <mergeCell ref="AF37:AF38"/>
    <mergeCell ref="AG37:AG38"/>
    <mergeCell ref="AH37:AH38"/>
    <mergeCell ref="AI37:AI38"/>
    <mergeCell ref="AJ37:AJ38"/>
    <mergeCell ref="AK35:AL38"/>
    <mergeCell ref="AM35:AO38"/>
    <mergeCell ref="Z37:Z38"/>
    <mergeCell ref="AA37:AA38"/>
    <mergeCell ref="AB37:AB38"/>
  </mergeCells>
  <phoneticPr fontId="7"/>
  <conditionalFormatting sqref="Y11:AB28 AG11:AJ28">
    <cfRule type="expression" dxfId="272" priority="2001">
      <formula>$AQ11=2</formula>
    </cfRule>
  </conditionalFormatting>
  <conditionalFormatting sqref="Y29:AB29 AG29:AJ29">
    <cfRule type="expression" dxfId="271" priority="2082">
      <formula>$AQ28=2</formula>
    </cfRule>
  </conditionalFormatting>
  <conditionalFormatting sqref="Y30:AB31 AG30:AJ31">
    <cfRule type="expression" dxfId="270" priority="2066">
      <formula>$AQ28=2</formula>
    </cfRule>
  </conditionalFormatting>
  <conditionalFormatting sqref="Y32:AB32 AG32:AJ32">
    <cfRule type="expression" dxfId="269" priority="2058">
      <formula>$AQ29=2</formula>
    </cfRule>
  </conditionalFormatting>
  <conditionalFormatting sqref="Y33:AB33 AG33:AJ33">
    <cfRule type="expression" dxfId="268" priority="2050">
      <formula>$AQ29=2</formula>
    </cfRule>
  </conditionalFormatting>
  <conditionalFormatting sqref="Y34:AB34 AG34:AJ34">
    <cfRule type="expression" dxfId="267" priority="2042">
      <formula>$AQ29=2</formula>
    </cfRule>
  </conditionalFormatting>
  <conditionalFormatting sqref="Y11:AF28">
    <cfRule type="expression" dxfId="266" priority="2000">
      <formula>$AQ11=3</formula>
    </cfRule>
  </conditionalFormatting>
  <conditionalFormatting sqref="Y29:AF29">
    <cfRule type="expression" dxfId="265" priority="2086">
      <formula>$AQ28=3</formula>
    </cfRule>
  </conditionalFormatting>
  <conditionalFormatting sqref="Y30:AF31">
    <cfRule type="expression" dxfId="264" priority="2070">
      <formula>$AQ28=3</formula>
    </cfRule>
  </conditionalFormatting>
  <conditionalFormatting sqref="Y32:AF32">
    <cfRule type="expression" dxfId="263" priority="2062">
      <formula>$AQ29=3</formula>
    </cfRule>
  </conditionalFormatting>
  <conditionalFormatting sqref="Y33:AF33">
    <cfRule type="expression" dxfId="262" priority="2054">
      <formula>$AQ29=3</formula>
    </cfRule>
  </conditionalFormatting>
  <conditionalFormatting sqref="Y34:AF34">
    <cfRule type="expression" dxfId="261" priority="2046">
      <formula>$AQ29=3</formula>
    </cfRule>
  </conditionalFormatting>
  <conditionalFormatting sqref="AC11:AJ28">
    <cfRule type="expression" dxfId="260" priority="1999">
      <formula>$AQ11=1</formula>
    </cfRule>
  </conditionalFormatting>
  <conditionalFormatting sqref="AC29:AJ29">
    <cfRule type="expression" dxfId="259" priority="2088">
      <formula>$AQ28=1</formula>
    </cfRule>
  </conditionalFormatting>
  <conditionalFormatting sqref="AC30:AJ31">
    <cfRule type="expression" dxfId="258" priority="2072">
      <formula>$AQ28=1</formula>
    </cfRule>
  </conditionalFormatting>
  <conditionalFormatting sqref="AC32:AJ32">
    <cfRule type="expression" dxfId="257" priority="2064">
      <formula>$AQ29=1</formula>
    </cfRule>
  </conditionalFormatting>
  <conditionalFormatting sqref="AC33:AJ33">
    <cfRule type="expression" dxfId="256" priority="2056">
      <formula>$AQ29=1</formula>
    </cfRule>
  </conditionalFormatting>
  <conditionalFormatting sqref="AC34:AJ34">
    <cfRule type="expression" dxfId="255" priority="2048">
      <formula>$AQ29=1</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0.19685039370078741" right="0.19685039370078741" top="0.39370078740157483" bottom="0.19685039370078741" header="0.51181102362204722" footer="0.27559055118110237"/>
  <pageSetup paperSize="9" scale="89"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9CDD4-6791-4E53-A888-6D2E3C704A8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1</v>
      </c>
      <c r="AW5" s="155">
        <f>R7</f>
        <v>4.4000000000000004</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2</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2.5</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1</v>
      </c>
      <c r="O7" s="876"/>
      <c r="P7" s="822" t="s">
        <v>320</v>
      </c>
      <c r="Q7" s="824"/>
      <c r="R7" s="877">
        <v>4.4000000000000004</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672</v>
      </c>
      <c r="O11" s="829"/>
      <c r="P11" s="828" t="s">
        <v>673</v>
      </c>
      <c r="Q11" s="829"/>
      <c r="R11" s="848" t="s">
        <v>673</v>
      </c>
      <c r="S11" s="849"/>
      <c r="T11" s="849"/>
      <c r="U11" s="828" t="s">
        <v>259</v>
      </c>
      <c r="V11" s="829"/>
      <c r="W11" s="828" t="s">
        <v>365</v>
      </c>
      <c r="X11" s="829"/>
      <c r="Y11" s="212"/>
      <c r="Z11" s="213"/>
      <c r="AA11" s="213"/>
      <c r="AB11" s="213"/>
      <c r="AC11" s="214"/>
      <c r="AD11" s="214"/>
      <c r="AE11" s="214"/>
      <c r="AF11" s="214"/>
      <c r="AG11" s="214"/>
      <c r="AH11" s="214"/>
      <c r="AI11" s="214"/>
      <c r="AJ11" s="214">
        <v>1.1499999999999999</v>
      </c>
      <c r="AK11" s="825"/>
      <c r="AL11" s="826"/>
      <c r="AM11" s="826"/>
      <c r="AN11" s="826"/>
      <c r="AO11" s="827"/>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677</v>
      </c>
      <c r="O12" s="829"/>
      <c r="P12" s="828" t="s">
        <v>678</v>
      </c>
      <c r="Q12" s="829"/>
      <c r="R12" s="848" t="s">
        <v>679</v>
      </c>
      <c r="S12" s="849"/>
      <c r="T12" s="849"/>
      <c r="U12" s="828" t="s">
        <v>259</v>
      </c>
      <c r="V12" s="829"/>
      <c r="W12" s="828" t="s">
        <v>365</v>
      </c>
      <c r="X12" s="829"/>
      <c r="Y12" s="212"/>
      <c r="Z12" s="213"/>
      <c r="AA12" s="213"/>
      <c r="AB12" s="213"/>
      <c r="AC12" s="214"/>
      <c r="AD12" s="214"/>
      <c r="AE12" s="214"/>
      <c r="AF12" s="214"/>
      <c r="AG12" s="214"/>
      <c r="AH12" s="214"/>
      <c r="AI12" s="214"/>
      <c r="AJ12" s="214"/>
      <c r="AK12" s="825" t="s">
        <v>661</v>
      </c>
      <c r="AL12" s="826"/>
      <c r="AM12" s="826"/>
      <c r="AN12" s="826"/>
      <c r="AO12" s="827"/>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682</v>
      </c>
      <c r="O13" s="829"/>
      <c r="P13" s="828" t="s">
        <v>673</v>
      </c>
      <c r="Q13" s="829"/>
      <c r="R13" s="828" t="s">
        <v>673</v>
      </c>
      <c r="S13" s="693"/>
      <c r="T13" s="829"/>
      <c r="U13" s="828" t="s">
        <v>259</v>
      </c>
      <c r="V13" s="829"/>
      <c r="W13" s="828" t="s">
        <v>365</v>
      </c>
      <c r="X13" s="829"/>
      <c r="Y13" s="212"/>
      <c r="Z13" s="213"/>
      <c r="AA13" s="213"/>
      <c r="AB13" s="213"/>
      <c r="AC13" s="214"/>
      <c r="AD13" s="214"/>
      <c r="AE13" s="214"/>
      <c r="AF13" s="214"/>
      <c r="AG13" s="214"/>
      <c r="AH13" s="214"/>
      <c r="AI13" s="214"/>
      <c r="AJ13" s="214">
        <v>1.35</v>
      </c>
      <c r="AK13" s="825"/>
      <c r="AL13" s="826"/>
      <c r="AM13" s="826"/>
      <c r="AN13" s="826"/>
      <c r="AO13" s="827"/>
      <c r="AP13" s="2"/>
      <c r="AQ13" s="161">
        <f t="shared" ref="AQ13:AQ20" si="4">IF(P13="材質劣化",2,IF(P13="漏水",3,1))</f>
        <v>3</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c r="M14" s="829"/>
      <c r="N14" s="828"/>
      <c r="O14" s="829"/>
      <c r="P14" s="828"/>
      <c r="Q14" s="829"/>
      <c r="R14" s="828"/>
      <c r="S14" s="693"/>
      <c r="T14" s="829"/>
      <c r="U14" s="828"/>
      <c r="V14" s="829"/>
      <c r="W14" s="828"/>
      <c r="X14" s="829"/>
      <c r="Y14" s="212"/>
      <c r="Z14" s="213"/>
      <c r="AA14" s="213"/>
      <c r="AB14" s="213"/>
      <c r="AC14" s="214"/>
      <c r="AD14" s="214"/>
      <c r="AE14" s="214"/>
      <c r="AF14" s="214"/>
      <c r="AG14" s="214"/>
      <c r="AH14" s="214"/>
      <c r="AI14" s="214"/>
      <c r="AJ14" s="214"/>
      <c r="AK14" s="825"/>
      <c r="AL14" s="826"/>
      <c r="AM14" s="826"/>
      <c r="AN14" s="826"/>
      <c r="AO14" s="827"/>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c r="M15" s="829"/>
      <c r="N15" s="828"/>
      <c r="O15" s="829"/>
      <c r="P15" s="828"/>
      <c r="Q15" s="829"/>
      <c r="R15" s="828"/>
      <c r="S15" s="693"/>
      <c r="T15" s="829"/>
      <c r="U15" s="828"/>
      <c r="V15" s="829"/>
      <c r="W15" s="828"/>
      <c r="X15" s="829"/>
      <c r="Y15" s="212"/>
      <c r="Z15" s="213"/>
      <c r="AA15" s="213"/>
      <c r="AB15" s="213"/>
      <c r="AC15" s="214"/>
      <c r="AD15" s="214"/>
      <c r="AE15" s="214"/>
      <c r="AF15" s="214"/>
      <c r="AG15" s="214"/>
      <c r="AH15" s="214"/>
      <c r="AI15" s="214"/>
      <c r="AJ15" s="214"/>
      <c r="AK15" s="825"/>
      <c r="AL15" s="826"/>
      <c r="AM15" s="826"/>
      <c r="AN15" s="826"/>
      <c r="AO15" s="827"/>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c r="M16" s="829"/>
      <c r="N16" s="828"/>
      <c r="O16" s="829"/>
      <c r="P16" s="828"/>
      <c r="Q16" s="829"/>
      <c r="R16" s="828"/>
      <c r="S16" s="693"/>
      <c r="T16" s="829"/>
      <c r="U16" s="828"/>
      <c r="V16" s="829"/>
      <c r="W16" s="828"/>
      <c r="X16" s="829"/>
      <c r="Y16" s="212"/>
      <c r="Z16" s="213"/>
      <c r="AA16" s="213"/>
      <c r="AB16" s="213"/>
      <c r="AC16" s="214"/>
      <c r="AD16" s="214"/>
      <c r="AE16" s="214"/>
      <c r="AF16" s="214"/>
      <c r="AG16" s="214"/>
      <c r="AH16" s="214"/>
      <c r="AI16" s="214"/>
      <c r="AJ16" s="214"/>
      <c r="AK16" s="825"/>
      <c r="AL16" s="826"/>
      <c r="AM16" s="826"/>
      <c r="AN16" s="826"/>
      <c r="AO16" s="827"/>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c r="M17" s="829"/>
      <c r="N17" s="828"/>
      <c r="O17" s="829"/>
      <c r="P17" s="828"/>
      <c r="Q17" s="829"/>
      <c r="R17" s="828"/>
      <c r="S17" s="693"/>
      <c r="T17" s="829"/>
      <c r="U17" s="828"/>
      <c r="V17" s="829"/>
      <c r="W17" s="828"/>
      <c r="X17" s="829"/>
      <c r="Y17" s="212"/>
      <c r="Z17" s="213"/>
      <c r="AA17" s="213"/>
      <c r="AB17" s="213"/>
      <c r="AC17" s="214"/>
      <c r="AD17" s="214"/>
      <c r="AE17" s="214"/>
      <c r="AF17" s="214"/>
      <c r="AG17" s="214"/>
      <c r="AH17" s="214"/>
      <c r="AI17" s="214"/>
      <c r="AJ17" s="214"/>
      <c r="AK17" s="825"/>
      <c r="AL17" s="826"/>
      <c r="AM17" s="826"/>
      <c r="AN17" s="826"/>
      <c r="AO17" s="827"/>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c r="M18" s="829"/>
      <c r="N18" s="828"/>
      <c r="O18" s="829"/>
      <c r="P18" s="828"/>
      <c r="Q18" s="829"/>
      <c r="R18" s="828"/>
      <c r="S18" s="693"/>
      <c r="T18" s="829"/>
      <c r="U18" s="828"/>
      <c r="V18" s="829"/>
      <c r="W18" s="828"/>
      <c r="X18" s="829"/>
      <c r="Y18" s="212"/>
      <c r="Z18" s="213"/>
      <c r="AA18" s="213"/>
      <c r="AB18" s="213"/>
      <c r="AC18" s="214"/>
      <c r="AD18" s="214"/>
      <c r="AE18" s="214"/>
      <c r="AF18" s="214"/>
      <c r="AG18" s="214"/>
      <c r="AH18" s="214"/>
      <c r="AI18" s="214"/>
      <c r="AJ18" s="214"/>
      <c r="AK18" s="825"/>
      <c r="AL18" s="826"/>
      <c r="AM18" s="826"/>
      <c r="AN18" s="826"/>
      <c r="AO18" s="827"/>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c r="M19" s="829"/>
      <c r="N19" s="828"/>
      <c r="O19" s="829"/>
      <c r="P19" s="828"/>
      <c r="Q19" s="829"/>
      <c r="R19" s="828"/>
      <c r="S19" s="693"/>
      <c r="T19" s="829"/>
      <c r="U19" s="828"/>
      <c r="V19" s="829"/>
      <c r="W19" s="828"/>
      <c r="X19" s="829"/>
      <c r="Y19" s="212"/>
      <c r="Z19" s="213"/>
      <c r="AA19" s="213"/>
      <c r="AB19" s="213"/>
      <c r="AC19" s="214"/>
      <c r="AD19" s="214"/>
      <c r="AE19" s="214"/>
      <c r="AF19" s="214"/>
      <c r="AG19" s="214"/>
      <c r="AH19" s="214"/>
      <c r="AI19" s="214"/>
      <c r="AJ19" s="214"/>
      <c r="AK19" s="825"/>
      <c r="AL19" s="826"/>
      <c r="AM19" s="826"/>
      <c r="AN19" s="826"/>
      <c r="AO19" s="827"/>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c r="M20" s="829"/>
      <c r="N20" s="828"/>
      <c r="O20" s="829"/>
      <c r="P20" s="828"/>
      <c r="Q20" s="829"/>
      <c r="R20" s="828"/>
      <c r="S20" s="693"/>
      <c r="T20" s="829"/>
      <c r="U20" s="828"/>
      <c r="V20" s="829"/>
      <c r="W20" s="828"/>
      <c r="X20" s="829"/>
      <c r="Y20" s="212"/>
      <c r="Z20" s="213"/>
      <c r="AA20" s="213"/>
      <c r="AB20" s="213"/>
      <c r="AC20" s="214"/>
      <c r="AD20" s="214"/>
      <c r="AE20" s="214"/>
      <c r="AF20" s="214"/>
      <c r="AG20" s="214"/>
      <c r="AH20" s="214"/>
      <c r="AI20" s="214"/>
      <c r="AJ20" s="214"/>
      <c r="AK20" s="825"/>
      <c r="AL20" s="826"/>
      <c r="AM20" s="826"/>
      <c r="AN20" s="826"/>
      <c r="AO20" s="827"/>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c r="M21" s="829"/>
      <c r="N21" s="828"/>
      <c r="O21" s="829"/>
      <c r="P21" s="828"/>
      <c r="Q21" s="829"/>
      <c r="R21" s="828"/>
      <c r="S21" s="693"/>
      <c r="T21" s="829"/>
      <c r="U21" s="828"/>
      <c r="V21" s="829"/>
      <c r="W21" s="828"/>
      <c r="X21" s="829"/>
      <c r="Y21" s="212"/>
      <c r="Z21" s="213"/>
      <c r="AA21" s="213"/>
      <c r="AB21" s="213"/>
      <c r="AC21" s="214"/>
      <c r="AD21" s="214"/>
      <c r="AE21" s="214"/>
      <c r="AF21" s="214"/>
      <c r="AG21" s="214"/>
      <c r="AH21" s="214"/>
      <c r="AI21" s="214"/>
      <c r="AJ21" s="214"/>
      <c r="AK21" s="825"/>
      <c r="AL21" s="826"/>
      <c r="AM21" s="826"/>
      <c r="AN21" s="826"/>
      <c r="AO21" s="827"/>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c r="M22" s="829"/>
      <c r="N22" s="828"/>
      <c r="O22" s="829"/>
      <c r="P22" s="828"/>
      <c r="Q22" s="829"/>
      <c r="R22" s="828"/>
      <c r="S22" s="693"/>
      <c r="T22" s="829"/>
      <c r="U22" s="828"/>
      <c r="V22" s="829"/>
      <c r="W22" s="828"/>
      <c r="X22" s="829"/>
      <c r="Y22" s="212"/>
      <c r="Z22" s="213"/>
      <c r="AA22" s="213"/>
      <c r="AB22" s="213"/>
      <c r="AC22" s="214"/>
      <c r="AD22" s="214"/>
      <c r="AE22" s="214"/>
      <c r="AF22" s="214"/>
      <c r="AG22" s="214"/>
      <c r="AH22" s="214"/>
      <c r="AI22" s="214"/>
      <c r="AJ22" s="214"/>
      <c r="AK22" s="825"/>
      <c r="AL22" s="826"/>
      <c r="AM22" s="826"/>
      <c r="AN22" s="826"/>
      <c r="AO22" s="827"/>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c r="M23" s="829"/>
      <c r="N23" s="828"/>
      <c r="O23" s="829"/>
      <c r="P23" s="828"/>
      <c r="Q23" s="829"/>
      <c r="R23" s="828"/>
      <c r="S23" s="693"/>
      <c r="T23" s="829"/>
      <c r="U23" s="828"/>
      <c r="V23" s="829"/>
      <c r="W23" s="828"/>
      <c r="X23" s="829"/>
      <c r="Y23" s="212"/>
      <c r="Z23" s="213"/>
      <c r="AA23" s="213"/>
      <c r="AB23" s="213"/>
      <c r="AC23" s="214"/>
      <c r="AD23" s="214"/>
      <c r="AE23" s="214"/>
      <c r="AF23" s="214"/>
      <c r="AG23" s="214"/>
      <c r="AH23" s="214"/>
      <c r="AI23" s="214"/>
      <c r="AJ23" s="214"/>
      <c r="AK23" s="825"/>
      <c r="AL23" s="826"/>
      <c r="AM23" s="826"/>
      <c r="AN23" s="826"/>
      <c r="AO23" s="827"/>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2.5</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2</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803</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254" priority="3">
      <formula>$AQ11=2</formula>
    </cfRule>
  </conditionalFormatting>
  <conditionalFormatting sqref="Y29:AB29 AG29:AJ29">
    <cfRule type="expression" dxfId="253" priority="16">
      <formula>$AQ28=2</formula>
    </cfRule>
  </conditionalFormatting>
  <conditionalFormatting sqref="Y30:AB31 AG30:AJ31">
    <cfRule type="expression" dxfId="252" priority="13">
      <formula>$AQ28=2</formula>
    </cfRule>
  </conditionalFormatting>
  <conditionalFormatting sqref="Y32:AB32 AG32:AJ32">
    <cfRule type="expression" dxfId="251" priority="10">
      <formula>$AQ29=2</formula>
    </cfRule>
  </conditionalFormatting>
  <conditionalFormatting sqref="Y33:AB33 AG33:AJ33">
    <cfRule type="expression" dxfId="250" priority="7">
      <formula>$AQ29=2</formula>
    </cfRule>
  </conditionalFormatting>
  <conditionalFormatting sqref="Y34:AB34 AG34:AJ34">
    <cfRule type="expression" dxfId="249" priority="4">
      <formula>$AQ29=2</formula>
    </cfRule>
  </conditionalFormatting>
  <conditionalFormatting sqref="Y11:AF28">
    <cfRule type="expression" dxfId="248" priority="2">
      <formula>$AQ11=3</formula>
    </cfRule>
  </conditionalFormatting>
  <conditionalFormatting sqref="Y29:AF29">
    <cfRule type="expression" dxfId="247" priority="17">
      <formula>$AQ28=3</formula>
    </cfRule>
  </conditionalFormatting>
  <conditionalFormatting sqref="Y30:AF31">
    <cfRule type="expression" dxfId="246" priority="14">
      <formula>$AQ28=3</formula>
    </cfRule>
  </conditionalFormatting>
  <conditionalFormatting sqref="Y32:AF32">
    <cfRule type="expression" dxfId="245" priority="11">
      <formula>$AQ29=3</formula>
    </cfRule>
  </conditionalFormatting>
  <conditionalFormatting sqref="Y33:AF33">
    <cfRule type="expression" dxfId="244" priority="8">
      <formula>$AQ29=3</formula>
    </cfRule>
  </conditionalFormatting>
  <conditionalFormatting sqref="Y34:AF34">
    <cfRule type="expression" dxfId="243" priority="5">
      <formula>$AQ29=3</formula>
    </cfRule>
  </conditionalFormatting>
  <conditionalFormatting sqref="AC11:AJ28">
    <cfRule type="expression" dxfId="242" priority="1">
      <formula>$AQ11=1</formula>
    </cfRule>
  </conditionalFormatting>
  <conditionalFormatting sqref="AC29:AJ29">
    <cfRule type="expression" dxfId="241" priority="18">
      <formula>$AQ28=1</formula>
    </cfRule>
  </conditionalFormatting>
  <conditionalFormatting sqref="AC30:AJ31">
    <cfRule type="expression" dxfId="240" priority="15">
      <formula>$AQ28=1</formula>
    </cfRule>
  </conditionalFormatting>
  <conditionalFormatting sqref="AC32:AJ32">
    <cfRule type="expression" dxfId="239" priority="12">
      <formula>$AQ29=1</formula>
    </cfRule>
  </conditionalFormatting>
  <conditionalFormatting sqref="AC33:AJ33">
    <cfRule type="expression" dxfId="238" priority="9">
      <formula>$AQ29=1</formula>
    </cfRule>
  </conditionalFormatting>
  <conditionalFormatting sqref="AC34:AJ34">
    <cfRule type="expression" dxfId="237" priority="6">
      <formula>$AQ29=1</formula>
    </cfRule>
  </conditionalFormatting>
  <dataValidations count="2">
    <dataValidation type="list" allowBlank="1" showInputMessage="1" showErrorMessage="1" sqref="Y11:AB34" xr:uid="{591E76E3-4DAB-4776-B8C7-1AC8C2E19CCF}">
      <formula1>"〇,"</formula1>
    </dataValidation>
    <dataValidation type="list" allowBlank="1" showInputMessage="1" showErrorMessage="1" sqref="N11:O34" xr:uid="{F69CFDFC-172F-496A-9654-C737736A51C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480B09-6CBE-4AF2-8D37-75BA20F154FF}">
          <x14:formula1>
            <xm:f>'(参考)リスト'!$G$16:$G$19</xm:f>
          </x14:formula1>
          <xm:sqref>AM35:AO38</xm:sqref>
        </x14:dataValidation>
        <x14:dataValidation type="list" allowBlank="1" showInputMessage="1" showErrorMessage="1" xr:uid="{D41D1B7F-CD28-4542-998D-51412AE21C30}">
          <x14:formula1>
            <xm:f>'(参考)リスト'!$B$16:$B$21</xm:f>
          </x14:formula1>
          <xm:sqref>L11:M34</xm:sqref>
        </x14:dataValidation>
        <x14:dataValidation type="list" allowBlank="1" showInputMessage="1" showErrorMessage="1" xr:uid="{300FC5F3-43CA-4E5A-BC50-0618D37CD11A}">
          <x14:formula1>
            <xm:f>'(参考)リスト'!$E$16:$E$27</xm:f>
          </x14:formula1>
          <xm:sqref>R11:T34</xm:sqref>
        </x14:dataValidation>
        <x14:dataValidation type="list" allowBlank="1" showInputMessage="1" showErrorMessage="1" xr:uid="{77B7C55C-4C50-41D5-8A21-650AAC161517}">
          <x14:formula1>
            <xm:f>'(参考)リスト'!$D$16:$D$18</xm:f>
          </x14:formula1>
          <xm:sqref>P11:Q34</xm:sqref>
        </x14:dataValidation>
        <x14:dataValidation type="list" allowBlank="1" showInputMessage="1" showErrorMessage="1" xr:uid="{BD9DA53F-2318-434B-AF04-3A95212E4C8A}">
          <x14:formula1>
            <xm:f>'(参考)リスト'!$F$16:$F$21</xm:f>
          </x14:formula1>
          <xm:sqref>U11:X34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F1DDB-806B-49AA-9284-914965C0386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2</v>
      </c>
      <c r="AW5" s="155">
        <f>R7</f>
        <v>5.8</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1</v>
      </c>
      <c r="BJ5" s="156">
        <f t="shared" ref="BJ5" si="2">AJ37</f>
        <v>4</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3.95</v>
      </c>
      <c r="BV5" s="156">
        <f>AJ35</f>
        <v>20.38</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2</v>
      </c>
      <c r="O7" s="876"/>
      <c r="P7" s="822" t="s">
        <v>320</v>
      </c>
      <c r="Q7" s="824"/>
      <c r="R7" s="877">
        <v>5.8</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683</v>
      </c>
      <c r="O11" s="829"/>
      <c r="P11" s="828" t="s">
        <v>673</v>
      </c>
      <c r="Q11" s="829"/>
      <c r="R11" s="848" t="s">
        <v>673</v>
      </c>
      <c r="S11" s="849"/>
      <c r="T11" s="849"/>
      <c r="U11" s="828" t="s">
        <v>259</v>
      </c>
      <c r="V11" s="829"/>
      <c r="W11" s="828" t="s">
        <v>365</v>
      </c>
      <c r="X11" s="829"/>
      <c r="Y11" s="212"/>
      <c r="Z11" s="213"/>
      <c r="AA11" s="213"/>
      <c r="AB11" s="213"/>
      <c r="AC11" s="214"/>
      <c r="AD11" s="214"/>
      <c r="AE11" s="214"/>
      <c r="AF11" s="214"/>
      <c r="AG11" s="214"/>
      <c r="AH11" s="214"/>
      <c r="AI11" s="214"/>
      <c r="AJ11" s="214">
        <v>10.63</v>
      </c>
      <c r="AK11" s="825" t="s">
        <v>662</v>
      </c>
      <c r="AL11" s="826"/>
      <c r="AM11" s="826"/>
      <c r="AN11" s="826"/>
      <c r="AO11" s="827"/>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683</v>
      </c>
      <c r="O12" s="829"/>
      <c r="P12" s="828" t="s">
        <v>673</v>
      </c>
      <c r="Q12" s="829"/>
      <c r="R12" s="848" t="s">
        <v>673</v>
      </c>
      <c r="S12" s="849"/>
      <c r="T12" s="849"/>
      <c r="U12" s="828" t="s">
        <v>259</v>
      </c>
      <c r="V12" s="829"/>
      <c r="W12" s="828" t="s">
        <v>365</v>
      </c>
      <c r="X12" s="829"/>
      <c r="Y12" s="212"/>
      <c r="Z12" s="213"/>
      <c r="AA12" s="213"/>
      <c r="AB12" s="213"/>
      <c r="AC12" s="214"/>
      <c r="AD12" s="214"/>
      <c r="AE12" s="214"/>
      <c r="AF12" s="214"/>
      <c r="AG12" s="214"/>
      <c r="AH12" s="214"/>
      <c r="AI12" s="214">
        <v>3.95</v>
      </c>
      <c r="AJ12" s="214"/>
      <c r="AK12" s="825" t="s">
        <v>663</v>
      </c>
      <c r="AL12" s="826"/>
      <c r="AM12" s="826"/>
      <c r="AN12" s="826"/>
      <c r="AO12" s="827"/>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684</v>
      </c>
      <c r="O13" s="829"/>
      <c r="P13" s="828" t="s">
        <v>673</v>
      </c>
      <c r="Q13" s="829"/>
      <c r="R13" s="828" t="s">
        <v>673</v>
      </c>
      <c r="S13" s="693"/>
      <c r="T13" s="829"/>
      <c r="U13" s="828" t="s">
        <v>259</v>
      </c>
      <c r="V13" s="829"/>
      <c r="W13" s="828" t="s">
        <v>365</v>
      </c>
      <c r="X13" s="829"/>
      <c r="Y13" s="212"/>
      <c r="Z13" s="213"/>
      <c r="AA13" s="213"/>
      <c r="AB13" s="213"/>
      <c r="AC13" s="214"/>
      <c r="AD13" s="214"/>
      <c r="AE13" s="214"/>
      <c r="AF13" s="214"/>
      <c r="AG13" s="214"/>
      <c r="AH13" s="214"/>
      <c r="AI13" s="214"/>
      <c r="AJ13" s="214">
        <v>3.55</v>
      </c>
      <c r="AK13" s="825"/>
      <c r="AL13" s="826"/>
      <c r="AM13" s="826"/>
      <c r="AN13" s="826"/>
      <c r="AO13" s="827"/>
      <c r="AP13" s="2"/>
      <c r="AQ13" s="161">
        <f t="shared" ref="AQ13:AQ20" si="4">IF(P13="材質劣化",2,IF(P13="漏水",3,1))</f>
        <v>3</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t="s">
        <v>671</v>
      </c>
      <c r="M14" s="829"/>
      <c r="N14" s="828" t="s">
        <v>684</v>
      </c>
      <c r="O14" s="829"/>
      <c r="P14" s="828" t="s">
        <v>678</v>
      </c>
      <c r="Q14" s="829"/>
      <c r="R14" s="828" t="s">
        <v>679</v>
      </c>
      <c r="S14" s="693"/>
      <c r="T14" s="829"/>
      <c r="U14" s="828" t="s">
        <v>258</v>
      </c>
      <c r="V14" s="829"/>
      <c r="W14" s="828" t="s">
        <v>365</v>
      </c>
      <c r="X14" s="829"/>
      <c r="Y14" s="212"/>
      <c r="Z14" s="213"/>
      <c r="AA14" s="213"/>
      <c r="AB14" s="213"/>
      <c r="AC14" s="214"/>
      <c r="AD14" s="214"/>
      <c r="AE14" s="214"/>
      <c r="AF14" s="214"/>
      <c r="AG14" s="214"/>
      <c r="AH14" s="214"/>
      <c r="AI14" s="214"/>
      <c r="AJ14" s="214"/>
      <c r="AK14" s="825" t="s">
        <v>661</v>
      </c>
      <c r="AL14" s="826"/>
      <c r="AM14" s="826"/>
      <c r="AN14" s="826"/>
      <c r="AO14" s="827"/>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t="s">
        <v>671</v>
      </c>
      <c r="M15" s="829"/>
      <c r="N15" s="828" t="s">
        <v>682</v>
      </c>
      <c r="O15" s="829"/>
      <c r="P15" s="828" t="s">
        <v>678</v>
      </c>
      <c r="Q15" s="829"/>
      <c r="R15" s="828" t="s">
        <v>679</v>
      </c>
      <c r="S15" s="693"/>
      <c r="T15" s="829"/>
      <c r="U15" s="828" t="s">
        <v>258</v>
      </c>
      <c r="V15" s="829"/>
      <c r="W15" s="828" t="s">
        <v>365</v>
      </c>
      <c r="X15" s="829"/>
      <c r="Y15" s="212"/>
      <c r="Z15" s="213"/>
      <c r="AA15" s="213"/>
      <c r="AB15" s="213"/>
      <c r="AC15" s="214"/>
      <c r="AD15" s="214"/>
      <c r="AE15" s="214"/>
      <c r="AF15" s="214"/>
      <c r="AG15" s="214"/>
      <c r="AH15" s="214"/>
      <c r="AI15" s="214"/>
      <c r="AJ15" s="214"/>
      <c r="AK15" s="825" t="s">
        <v>661</v>
      </c>
      <c r="AL15" s="826"/>
      <c r="AM15" s="826"/>
      <c r="AN15" s="826"/>
      <c r="AO15" s="827"/>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t="s">
        <v>671</v>
      </c>
      <c r="M16" s="829"/>
      <c r="N16" s="828" t="s">
        <v>684</v>
      </c>
      <c r="O16" s="829"/>
      <c r="P16" s="828" t="s">
        <v>673</v>
      </c>
      <c r="Q16" s="829"/>
      <c r="R16" s="828" t="s">
        <v>673</v>
      </c>
      <c r="S16" s="693"/>
      <c r="T16" s="829"/>
      <c r="U16" s="828" t="s">
        <v>259</v>
      </c>
      <c r="V16" s="829"/>
      <c r="W16" s="828" t="s">
        <v>365</v>
      </c>
      <c r="X16" s="829"/>
      <c r="Y16" s="212"/>
      <c r="Z16" s="213"/>
      <c r="AA16" s="213"/>
      <c r="AB16" s="213"/>
      <c r="AC16" s="214"/>
      <c r="AD16" s="214"/>
      <c r="AE16" s="214"/>
      <c r="AF16" s="214"/>
      <c r="AG16" s="214"/>
      <c r="AH16" s="214"/>
      <c r="AI16" s="214"/>
      <c r="AJ16" s="214">
        <v>0.4</v>
      </c>
      <c r="AK16" s="825" t="s">
        <v>664</v>
      </c>
      <c r="AL16" s="826"/>
      <c r="AM16" s="826"/>
      <c r="AN16" s="826"/>
      <c r="AO16" s="827"/>
      <c r="AP16" s="2"/>
      <c r="AQ16" s="161">
        <f t="shared" si="4"/>
        <v>3</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t="s">
        <v>671</v>
      </c>
      <c r="M17" s="829"/>
      <c r="N17" s="828" t="s">
        <v>685</v>
      </c>
      <c r="O17" s="829"/>
      <c r="P17" s="828" t="s">
        <v>673</v>
      </c>
      <c r="Q17" s="829"/>
      <c r="R17" s="828" t="s">
        <v>673</v>
      </c>
      <c r="S17" s="693"/>
      <c r="T17" s="829"/>
      <c r="U17" s="828" t="s">
        <v>259</v>
      </c>
      <c r="V17" s="829"/>
      <c r="W17" s="828" t="s">
        <v>365</v>
      </c>
      <c r="X17" s="829"/>
      <c r="Y17" s="212"/>
      <c r="Z17" s="213"/>
      <c r="AA17" s="213"/>
      <c r="AB17" s="213"/>
      <c r="AC17" s="214"/>
      <c r="AD17" s="214"/>
      <c r="AE17" s="214"/>
      <c r="AF17" s="214"/>
      <c r="AG17" s="214"/>
      <c r="AH17" s="214"/>
      <c r="AI17" s="214"/>
      <c r="AJ17" s="214">
        <v>5.8</v>
      </c>
      <c r="AK17" s="825"/>
      <c r="AL17" s="826"/>
      <c r="AM17" s="826"/>
      <c r="AN17" s="826"/>
      <c r="AO17" s="827"/>
      <c r="AP17" s="2"/>
      <c r="AQ17" s="161">
        <f t="shared" si="4"/>
        <v>3</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c r="M18" s="829"/>
      <c r="N18" s="828"/>
      <c r="O18" s="829"/>
      <c r="P18" s="828"/>
      <c r="Q18" s="829"/>
      <c r="R18" s="828"/>
      <c r="S18" s="693"/>
      <c r="T18" s="829"/>
      <c r="U18" s="828"/>
      <c r="V18" s="829"/>
      <c r="W18" s="828"/>
      <c r="X18" s="829"/>
      <c r="Y18" s="212"/>
      <c r="Z18" s="213"/>
      <c r="AA18" s="213"/>
      <c r="AB18" s="213"/>
      <c r="AC18" s="214"/>
      <c r="AD18" s="214"/>
      <c r="AE18" s="214"/>
      <c r="AF18" s="214"/>
      <c r="AG18" s="214"/>
      <c r="AH18" s="214"/>
      <c r="AI18" s="214"/>
      <c r="AJ18" s="214"/>
      <c r="AK18" s="825"/>
      <c r="AL18" s="826"/>
      <c r="AM18" s="826"/>
      <c r="AN18" s="826"/>
      <c r="AO18" s="827"/>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c r="M19" s="829"/>
      <c r="N19" s="828"/>
      <c r="O19" s="829"/>
      <c r="P19" s="828"/>
      <c r="Q19" s="829"/>
      <c r="R19" s="828"/>
      <c r="S19" s="693"/>
      <c r="T19" s="829"/>
      <c r="U19" s="828"/>
      <c r="V19" s="829"/>
      <c r="W19" s="828"/>
      <c r="X19" s="829"/>
      <c r="Y19" s="212"/>
      <c r="Z19" s="213"/>
      <c r="AA19" s="213"/>
      <c r="AB19" s="213"/>
      <c r="AC19" s="214"/>
      <c r="AD19" s="214"/>
      <c r="AE19" s="214"/>
      <c r="AF19" s="214"/>
      <c r="AG19" s="214"/>
      <c r="AH19" s="214"/>
      <c r="AI19" s="214"/>
      <c r="AJ19" s="214"/>
      <c r="AK19" s="825"/>
      <c r="AL19" s="826"/>
      <c r="AM19" s="826"/>
      <c r="AN19" s="826"/>
      <c r="AO19" s="827"/>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c r="M20" s="829"/>
      <c r="N20" s="828"/>
      <c r="O20" s="829"/>
      <c r="P20" s="828"/>
      <c r="Q20" s="829"/>
      <c r="R20" s="828"/>
      <c r="S20" s="693"/>
      <c r="T20" s="829"/>
      <c r="U20" s="828"/>
      <c r="V20" s="829"/>
      <c r="W20" s="828"/>
      <c r="X20" s="829"/>
      <c r="Y20" s="212"/>
      <c r="Z20" s="213"/>
      <c r="AA20" s="213"/>
      <c r="AB20" s="213"/>
      <c r="AC20" s="214"/>
      <c r="AD20" s="214"/>
      <c r="AE20" s="214"/>
      <c r="AF20" s="214"/>
      <c r="AG20" s="214"/>
      <c r="AH20" s="214"/>
      <c r="AI20" s="214"/>
      <c r="AJ20" s="214"/>
      <c r="AK20" s="825"/>
      <c r="AL20" s="826"/>
      <c r="AM20" s="826"/>
      <c r="AN20" s="826"/>
      <c r="AO20" s="827"/>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c r="M21" s="829"/>
      <c r="N21" s="828"/>
      <c r="O21" s="829"/>
      <c r="P21" s="828"/>
      <c r="Q21" s="829"/>
      <c r="R21" s="828"/>
      <c r="S21" s="693"/>
      <c r="T21" s="829"/>
      <c r="U21" s="828"/>
      <c r="V21" s="829"/>
      <c r="W21" s="828"/>
      <c r="X21" s="829"/>
      <c r="Y21" s="212"/>
      <c r="Z21" s="213"/>
      <c r="AA21" s="213"/>
      <c r="AB21" s="213"/>
      <c r="AC21" s="214"/>
      <c r="AD21" s="214"/>
      <c r="AE21" s="214"/>
      <c r="AF21" s="214"/>
      <c r="AG21" s="214"/>
      <c r="AH21" s="214"/>
      <c r="AI21" s="214"/>
      <c r="AJ21" s="214"/>
      <c r="AK21" s="825"/>
      <c r="AL21" s="826"/>
      <c r="AM21" s="826"/>
      <c r="AN21" s="826"/>
      <c r="AO21" s="827"/>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c r="M22" s="829"/>
      <c r="N22" s="828"/>
      <c r="O22" s="829"/>
      <c r="P22" s="828"/>
      <c r="Q22" s="829"/>
      <c r="R22" s="828"/>
      <c r="S22" s="693"/>
      <c r="T22" s="829"/>
      <c r="U22" s="828"/>
      <c r="V22" s="829"/>
      <c r="W22" s="828"/>
      <c r="X22" s="829"/>
      <c r="Y22" s="212"/>
      <c r="Z22" s="213"/>
      <c r="AA22" s="213"/>
      <c r="AB22" s="213"/>
      <c r="AC22" s="214"/>
      <c r="AD22" s="214"/>
      <c r="AE22" s="214"/>
      <c r="AF22" s="214"/>
      <c r="AG22" s="214"/>
      <c r="AH22" s="214"/>
      <c r="AI22" s="214"/>
      <c r="AJ22" s="214"/>
      <c r="AK22" s="825"/>
      <c r="AL22" s="826"/>
      <c r="AM22" s="826"/>
      <c r="AN22" s="826"/>
      <c r="AO22" s="827"/>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c r="M23" s="829"/>
      <c r="N23" s="828"/>
      <c r="O23" s="829"/>
      <c r="P23" s="828"/>
      <c r="Q23" s="829"/>
      <c r="R23" s="828"/>
      <c r="S23" s="693"/>
      <c r="T23" s="829"/>
      <c r="U23" s="828"/>
      <c r="V23" s="829"/>
      <c r="W23" s="828"/>
      <c r="X23" s="829"/>
      <c r="Y23" s="212"/>
      <c r="Z23" s="213"/>
      <c r="AA23" s="213"/>
      <c r="AB23" s="213"/>
      <c r="AC23" s="214"/>
      <c r="AD23" s="214"/>
      <c r="AE23" s="214"/>
      <c r="AF23" s="214"/>
      <c r="AG23" s="214"/>
      <c r="AH23" s="214"/>
      <c r="AI23" s="214"/>
      <c r="AJ23" s="214"/>
      <c r="AK23" s="825"/>
      <c r="AL23" s="826"/>
      <c r="AM23" s="826"/>
      <c r="AN23" s="826"/>
      <c r="AO23" s="827"/>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3.95</v>
      </c>
      <c r="AJ35" s="109">
        <f t="shared" si="13"/>
        <v>20.38</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1</v>
      </c>
      <c r="AJ37" s="838">
        <f>COUNTA(AJ11:AJ34)</f>
        <v>4</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804</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236" priority="3">
      <formula>$AQ11=2</formula>
    </cfRule>
  </conditionalFormatting>
  <conditionalFormatting sqref="Y29:AB29 AG29:AJ29">
    <cfRule type="expression" dxfId="235" priority="16">
      <formula>$AQ28=2</formula>
    </cfRule>
  </conditionalFormatting>
  <conditionalFormatting sqref="Y30:AB31 AG30:AJ31">
    <cfRule type="expression" dxfId="234" priority="13">
      <formula>$AQ28=2</formula>
    </cfRule>
  </conditionalFormatting>
  <conditionalFormatting sqref="Y32:AB32 AG32:AJ32">
    <cfRule type="expression" dxfId="233" priority="10">
      <formula>$AQ29=2</formula>
    </cfRule>
  </conditionalFormatting>
  <conditionalFormatting sqref="Y33:AB33 AG33:AJ33">
    <cfRule type="expression" dxfId="232" priority="7">
      <formula>$AQ29=2</formula>
    </cfRule>
  </conditionalFormatting>
  <conditionalFormatting sqref="Y34:AB34 AG34:AJ34">
    <cfRule type="expression" dxfId="231" priority="4">
      <formula>$AQ29=2</formula>
    </cfRule>
  </conditionalFormatting>
  <conditionalFormatting sqref="Y11:AF28">
    <cfRule type="expression" dxfId="230" priority="2">
      <formula>$AQ11=3</formula>
    </cfRule>
  </conditionalFormatting>
  <conditionalFormatting sqref="Y29:AF29">
    <cfRule type="expression" dxfId="229" priority="17">
      <formula>$AQ28=3</formula>
    </cfRule>
  </conditionalFormatting>
  <conditionalFormatting sqref="Y30:AF31">
    <cfRule type="expression" dxfId="228" priority="14">
      <formula>$AQ28=3</formula>
    </cfRule>
  </conditionalFormatting>
  <conditionalFormatting sqref="Y32:AF32">
    <cfRule type="expression" dxfId="227" priority="11">
      <formula>$AQ29=3</formula>
    </cfRule>
  </conditionalFormatting>
  <conditionalFormatting sqref="Y33:AF33">
    <cfRule type="expression" dxfId="226" priority="8">
      <formula>$AQ29=3</formula>
    </cfRule>
  </conditionalFormatting>
  <conditionalFormatting sqref="Y34:AF34">
    <cfRule type="expression" dxfId="225" priority="5">
      <formula>$AQ29=3</formula>
    </cfRule>
  </conditionalFormatting>
  <conditionalFormatting sqref="AC11:AJ28">
    <cfRule type="expression" dxfId="224" priority="1">
      <formula>$AQ11=1</formula>
    </cfRule>
  </conditionalFormatting>
  <conditionalFormatting sqref="AC29:AJ29">
    <cfRule type="expression" dxfId="223" priority="18">
      <formula>$AQ28=1</formula>
    </cfRule>
  </conditionalFormatting>
  <conditionalFormatting sqref="AC30:AJ31">
    <cfRule type="expression" dxfId="222" priority="15">
      <formula>$AQ28=1</formula>
    </cfRule>
  </conditionalFormatting>
  <conditionalFormatting sqref="AC32:AJ32">
    <cfRule type="expression" dxfId="221" priority="12">
      <formula>$AQ29=1</formula>
    </cfRule>
  </conditionalFormatting>
  <conditionalFormatting sqref="AC33:AJ33">
    <cfRule type="expression" dxfId="220" priority="9">
      <formula>$AQ29=1</formula>
    </cfRule>
  </conditionalFormatting>
  <conditionalFormatting sqref="AC34:AJ34">
    <cfRule type="expression" dxfId="219" priority="6">
      <formula>$AQ29=1</formula>
    </cfRule>
  </conditionalFormatting>
  <dataValidations count="2">
    <dataValidation type="list" allowBlank="1" showInputMessage="1" showErrorMessage="1" sqref="Y11:AB34" xr:uid="{3A91157D-41F0-4AE3-8B8F-0ADFB45AFED3}">
      <formula1>"〇,"</formula1>
    </dataValidation>
    <dataValidation type="list" allowBlank="1" showInputMessage="1" showErrorMessage="1" sqref="N11:O34" xr:uid="{B6E0EA54-3301-4D2E-ACEC-4CF53CF8CC7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DCF3375-C0A5-46BF-A063-46A7787B72FC}">
          <x14:formula1>
            <xm:f>'(参考)リスト'!$G$16:$G$19</xm:f>
          </x14:formula1>
          <xm:sqref>AM35:AO38</xm:sqref>
        </x14:dataValidation>
        <x14:dataValidation type="list" allowBlank="1" showInputMessage="1" showErrorMessage="1" xr:uid="{5DF84328-9145-4D5C-88C1-A9BC3848781E}">
          <x14:formula1>
            <xm:f>'(参考)リスト'!$B$16:$B$21</xm:f>
          </x14:formula1>
          <xm:sqref>L11:M34</xm:sqref>
        </x14:dataValidation>
        <x14:dataValidation type="list" allowBlank="1" showInputMessage="1" showErrorMessage="1" xr:uid="{ED69558C-85BF-41E6-92A8-0D5B00DA234F}">
          <x14:formula1>
            <xm:f>'(参考)リスト'!$E$16:$E$27</xm:f>
          </x14:formula1>
          <xm:sqref>R11:T34</xm:sqref>
        </x14:dataValidation>
        <x14:dataValidation type="list" allowBlank="1" showInputMessage="1" showErrorMessage="1" xr:uid="{5BD0A453-4713-4F5A-AF6B-BF38F6EC84D6}">
          <x14:formula1>
            <xm:f>'(参考)リスト'!$D$16:$D$18</xm:f>
          </x14:formula1>
          <xm:sqref>P11:Q34</xm:sqref>
        </x14:dataValidation>
        <x14:dataValidation type="list" allowBlank="1" showInputMessage="1" showErrorMessage="1" xr:uid="{B3D56642-85DB-4CCB-9A93-188C90572196}">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1D338-35E6-42B5-8A70-3D63B144A77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3</v>
      </c>
      <c r="AW5" s="155">
        <f>R7</f>
        <v>5.8</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1</v>
      </c>
      <c r="BJ5" s="156">
        <f t="shared" ref="BJ5" si="2">AJ37</f>
        <v>6</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0.15</v>
      </c>
      <c r="BV5" s="156">
        <f>AJ35</f>
        <v>48.15</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3</v>
      </c>
      <c r="O7" s="876"/>
      <c r="P7" s="822" t="s">
        <v>320</v>
      </c>
      <c r="Q7" s="824"/>
      <c r="R7" s="877">
        <v>5.8</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672</v>
      </c>
      <c r="O11" s="829"/>
      <c r="P11" s="828" t="s">
        <v>678</v>
      </c>
      <c r="Q11" s="829"/>
      <c r="R11" s="848" t="s">
        <v>679</v>
      </c>
      <c r="S11" s="849"/>
      <c r="T11" s="849"/>
      <c r="U11" s="828" t="s">
        <v>258</v>
      </c>
      <c r="V11" s="829"/>
      <c r="W11" s="828" t="s">
        <v>365</v>
      </c>
      <c r="X11" s="829"/>
      <c r="Y11" s="212"/>
      <c r="Z11" s="213"/>
      <c r="AA11" s="213"/>
      <c r="AB11" s="213"/>
      <c r="AC11" s="214"/>
      <c r="AD11" s="214"/>
      <c r="AE11" s="214"/>
      <c r="AF11" s="214"/>
      <c r="AG11" s="214"/>
      <c r="AH11" s="214"/>
      <c r="AI11" s="214"/>
      <c r="AJ11" s="214"/>
      <c r="AK11" s="825" t="s">
        <v>661</v>
      </c>
      <c r="AL11" s="826"/>
      <c r="AM11" s="826"/>
      <c r="AN11" s="826"/>
      <c r="AO11" s="827"/>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683</v>
      </c>
      <c r="O12" s="829"/>
      <c r="P12" s="828" t="s">
        <v>673</v>
      </c>
      <c r="Q12" s="829"/>
      <c r="R12" s="848" t="s">
        <v>673</v>
      </c>
      <c r="S12" s="849"/>
      <c r="T12" s="849"/>
      <c r="U12" s="828" t="s">
        <v>259</v>
      </c>
      <c r="V12" s="829"/>
      <c r="W12" s="828" t="s">
        <v>365</v>
      </c>
      <c r="X12" s="829"/>
      <c r="Y12" s="212"/>
      <c r="Z12" s="213"/>
      <c r="AA12" s="213"/>
      <c r="AB12" s="213"/>
      <c r="AC12" s="214"/>
      <c r="AD12" s="214"/>
      <c r="AE12" s="214"/>
      <c r="AF12" s="214"/>
      <c r="AG12" s="214"/>
      <c r="AH12" s="214"/>
      <c r="AI12" s="214"/>
      <c r="AJ12" s="214">
        <v>7</v>
      </c>
      <c r="AK12" s="825"/>
      <c r="AL12" s="826"/>
      <c r="AM12" s="826"/>
      <c r="AN12" s="826"/>
      <c r="AO12" s="827"/>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682</v>
      </c>
      <c r="O13" s="829"/>
      <c r="P13" s="828" t="s">
        <v>673</v>
      </c>
      <c r="Q13" s="829"/>
      <c r="R13" s="828" t="s">
        <v>673</v>
      </c>
      <c r="S13" s="693"/>
      <c r="T13" s="829"/>
      <c r="U13" s="828" t="s">
        <v>259</v>
      </c>
      <c r="V13" s="829"/>
      <c r="W13" s="828" t="s">
        <v>365</v>
      </c>
      <c r="X13" s="829"/>
      <c r="Y13" s="212"/>
      <c r="Z13" s="213"/>
      <c r="AA13" s="213"/>
      <c r="AB13" s="213"/>
      <c r="AC13" s="214"/>
      <c r="AD13" s="214"/>
      <c r="AE13" s="214"/>
      <c r="AF13" s="214"/>
      <c r="AG13" s="214"/>
      <c r="AH13" s="214"/>
      <c r="AI13" s="214"/>
      <c r="AJ13" s="214">
        <v>3</v>
      </c>
      <c r="AK13" s="825"/>
      <c r="AL13" s="826"/>
      <c r="AM13" s="826"/>
      <c r="AN13" s="826"/>
      <c r="AO13" s="827"/>
      <c r="AP13" s="2"/>
      <c r="AQ13" s="161">
        <f t="shared" ref="AQ13:AQ20" si="4">IF(P13="材質劣化",2,IF(P13="漏水",3,1))</f>
        <v>3</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t="s">
        <v>671</v>
      </c>
      <c r="M14" s="829"/>
      <c r="N14" s="828" t="s">
        <v>686</v>
      </c>
      <c r="O14" s="829"/>
      <c r="P14" s="828" t="s">
        <v>673</v>
      </c>
      <c r="Q14" s="829"/>
      <c r="R14" s="828" t="s">
        <v>673</v>
      </c>
      <c r="S14" s="693"/>
      <c r="T14" s="829"/>
      <c r="U14" s="828" t="s">
        <v>259</v>
      </c>
      <c r="V14" s="829"/>
      <c r="W14" s="828" t="s">
        <v>365</v>
      </c>
      <c r="X14" s="829"/>
      <c r="Y14" s="212"/>
      <c r="Z14" s="213"/>
      <c r="AA14" s="213"/>
      <c r="AB14" s="213"/>
      <c r="AC14" s="214"/>
      <c r="AD14" s="214"/>
      <c r="AE14" s="214"/>
      <c r="AF14" s="214"/>
      <c r="AG14" s="214"/>
      <c r="AH14" s="214"/>
      <c r="AI14" s="214"/>
      <c r="AJ14" s="214">
        <v>3.28</v>
      </c>
      <c r="AK14" s="825"/>
      <c r="AL14" s="826"/>
      <c r="AM14" s="826"/>
      <c r="AN14" s="826"/>
      <c r="AO14" s="827"/>
      <c r="AP14" s="2"/>
      <c r="AQ14" s="161">
        <f t="shared" si="4"/>
        <v>3</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t="s">
        <v>671</v>
      </c>
      <c r="M15" s="829"/>
      <c r="N15" s="828" t="s">
        <v>683</v>
      </c>
      <c r="O15" s="829"/>
      <c r="P15" s="828" t="s">
        <v>678</v>
      </c>
      <c r="Q15" s="829"/>
      <c r="R15" s="828" t="s">
        <v>679</v>
      </c>
      <c r="S15" s="693"/>
      <c r="T15" s="829"/>
      <c r="U15" s="828" t="s">
        <v>258</v>
      </c>
      <c r="V15" s="829"/>
      <c r="W15" s="828" t="s">
        <v>365</v>
      </c>
      <c r="X15" s="829"/>
      <c r="Y15" s="212"/>
      <c r="Z15" s="213"/>
      <c r="AA15" s="213"/>
      <c r="AB15" s="213"/>
      <c r="AC15" s="214"/>
      <c r="AD15" s="214"/>
      <c r="AE15" s="214"/>
      <c r="AF15" s="214"/>
      <c r="AG15" s="214"/>
      <c r="AH15" s="214"/>
      <c r="AI15" s="214"/>
      <c r="AJ15" s="214"/>
      <c r="AK15" s="825" t="s">
        <v>661</v>
      </c>
      <c r="AL15" s="826"/>
      <c r="AM15" s="826"/>
      <c r="AN15" s="826"/>
      <c r="AO15" s="827"/>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t="s">
        <v>671</v>
      </c>
      <c r="M16" s="829"/>
      <c r="N16" s="828" t="s">
        <v>685</v>
      </c>
      <c r="O16" s="829"/>
      <c r="P16" s="828" t="s">
        <v>673</v>
      </c>
      <c r="Q16" s="829"/>
      <c r="R16" s="828" t="s">
        <v>673</v>
      </c>
      <c r="S16" s="693"/>
      <c r="T16" s="829"/>
      <c r="U16" s="828" t="s">
        <v>259</v>
      </c>
      <c r="V16" s="829"/>
      <c r="W16" s="828" t="s">
        <v>365</v>
      </c>
      <c r="X16" s="829"/>
      <c r="Y16" s="212"/>
      <c r="Z16" s="213"/>
      <c r="AA16" s="213"/>
      <c r="AB16" s="213"/>
      <c r="AC16" s="214"/>
      <c r="AD16" s="214"/>
      <c r="AE16" s="214"/>
      <c r="AF16" s="214"/>
      <c r="AG16" s="214"/>
      <c r="AH16" s="214"/>
      <c r="AI16" s="214"/>
      <c r="AJ16" s="214">
        <v>13.5</v>
      </c>
      <c r="AK16" s="825"/>
      <c r="AL16" s="826"/>
      <c r="AM16" s="826"/>
      <c r="AN16" s="826"/>
      <c r="AO16" s="827"/>
      <c r="AP16" s="2"/>
      <c r="AQ16" s="161">
        <f t="shared" si="4"/>
        <v>3</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t="s">
        <v>671</v>
      </c>
      <c r="M17" s="829"/>
      <c r="N17" s="828" t="s">
        <v>685</v>
      </c>
      <c r="O17" s="829"/>
      <c r="P17" s="828" t="s">
        <v>673</v>
      </c>
      <c r="Q17" s="829"/>
      <c r="R17" s="828" t="s">
        <v>673</v>
      </c>
      <c r="S17" s="693"/>
      <c r="T17" s="829"/>
      <c r="U17" s="828" t="s">
        <v>259</v>
      </c>
      <c r="V17" s="829"/>
      <c r="W17" s="828" t="s">
        <v>365</v>
      </c>
      <c r="X17" s="829"/>
      <c r="Y17" s="212"/>
      <c r="Z17" s="213"/>
      <c r="AA17" s="213"/>
      <c r="AB17" s="213"/>
      <c r="AC17" s="214"/>
      <c r="AD17" s="214"/>
      <c r="AE17" s="214"/>
      <c r="AF17" s="214"/>
      <c r="AG17" s="214"/>
      <c r="AH17" s="214"/>
      <c r="AI17" s="214"/>
      <c r="AJ17" s="214">
        <v>18.72</v>
      </c>
      <c r="AK17" s="825" t="s">
        <v>665</v>
      </c>
      <c r="AL17" s="826"/>
      <c r="AM17" s="826"/>
      <c r="AN17" s="826"/>
      <c r="AO17" s="827"/>
      <c r="AP17" s="2"/>
      <c r="AQ17" s="161">
        <f t="shared" si="4"/>
        <v>3</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t="s">
        <v>671</v>
      </c>
      <c r="M18" s="829"/>
      <c r="N18" s="828" t="s">
        <v>672</v>
      </c>
      <c r="O18" s="829"/>
      <c r="P18" s="828" t="s">
        <v>678</v>
      </c>
      <c r="Q18" s="829"/>
      <c r="R18" s="828" t="s">
        <v>679</v>
      </c>
      <c r="S18" s="693"/>
      <c r="T18" s="829"/>
      <c r="U18" s="828" t="s">
        <v>258</v>
      </c>
      <c r="V18" s="829"/>
      <c r="W18" s="828" t="s">
        <v>365</v>
      </c>
      <c r="X18" s="829"/>
      <c r="Y18" s="212"/>
      <c r="Z18" s="213"/>
      <c r="AA18" s="213"/>
      <c r="AB18" s="213"/>
      <c r="AC18" s="214"/>
      <c r="AD18" s="214"/>
      <c r="AE18" s="214"/>
      <c r="AF18" s="214"/>
      <c r="AG18" s="214"/>
      <c r="AH18" s="214"/>
      <c r="AI18" s="214"/>
      <c r="AJ18" s="214"/>
      <c r="AK18" s="825" t="s">
        <v>661</v>
      </c>
      <c r="AL18" s="826"/>
      <c r="AM18" s="826"/>
      <c r="AN18" s="826"/>
      <c r="AO18" s="827"/>
      <c r="AP18" s="2"/>
      <c r="AQ18" s="161">
        <f t="shared" si="4"/>
        <v>2</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t="s">
        <v>671</v>
      </c>
      <c r="M19" s="829"/>
      <c r="N19" s="828" t="s">
        <v>687</v>
      </c>
      <c r="O19" s="829"/>
      <c r="P19" s="828" t="s">
        <v>678</v>
      </c>
      <c r="Q19" s="829"/>
      <c r="R19" s="828" t="s">
        <v>679</v>
      </c>
      <c r="S19" s="693"/>
      <c r="T19" s="829"/>
      <c r="U19" s="828" t="s">
        <v>259</v>
      </c>
      <c r="V19" s="829"/>
      <c r="W19" s="828" t="s">
        <v>365</v>
      </c>
      <c r="X19" s="829"/>
      <c r="Y19" s="212"/>
      <c r="Z19" s="213"/>
      <c r="AA19" s="213"/>
      <c r="AB19" s="213"/>
      <c r="AC19" s="214"/>
      <c r="AD19" s="214"/>
      <c r="AE19" s="214"/>
      <c r="AF19" s="214"/>
      <c r="AG19" s="214"/>
      <c r="AH19" s="214"/>
      <c r="AI19" s="214"/>
      <c r="AJ19" s="214"/>
      <c r="AK19" s="825" t="s">
        <v>661</v>
      </c>
      <c r="AL19" s="826"/>
      <c r="AM19" s="826"/>
      <c r="AN19" s="826"/>
      <c r="AO19" s="827"/>
      <c r="AP19" s="2"/>
      <c r="AQ19" s="161">
        <f t="shared" si="4"/>
        <v>2</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t="s">
        <v>671</v>
      </c>
      <c r="M20" s="829"/>
      <c r="N20" s="828" t="s">
        <v>672</v>
      </c>
      <c r="O20" s="829"/>
      <c r="P20" s="828" t="s">
        <v>673</v>
      </c>
      <c r="Q20" s="829"/>
      <c r="R20" s="828" t="s">
        <v>673</v>
      </c>
      <c r="S20" s="693"/>
      <c r="T20" s="829"/>
      <c r="U20" s="828" t="s">
        <v>365</v>
      </c>
      <c r="V20" s="829"/>
      <c r="W20" s="828" t="s">
        <v>365</v>
      </c>
      <c r="X20" s="829"/>
      <c r="Y20" s="212"/>
      <c r="Z20" s="213"/>
      <c r="AA20" s="213"/>
      <c r="AB20" s="213"/>
      <c r="AC20" s="214"/>
      <c r="AD20" s="214"/>
      <c r="AE20" s="214"/>
      <c r="AF20" s="214"/>
      <c r="AG20" s="214"/>
      <c r="AH20" s="214"/>
      <c r="AI20" s="214"/>
      <c r="AJ20" s="214">
        <v>2.65</v>
      </c>
      <c r="AK20" s="825"/>
      <c r="AL20" s="826"/>
      <c r="AM20" s="826"/>
      <c r="AN20" s="826"/>
      <c r="AO20" s="827"/>
      <c r="AP20" s="2"/>
      <c r="AQ20" s="161">
        <f t="shared" si="4"/>
        <v>3</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t="s">
        <v>671</v>
      </c>
      <c r="M21" s="829"/>
      <c r="N21" s="828" t="s">
        <v>685</v>
      </c>
      <c r="O21" s="829"/>
      <c r="P21" s="828" t="s">
        <v>673</v>
      </c>
      <c r="Q21" s="829"/>
      <c r="R21" s="828" t="s">
        <v>688</v>
      </c>
      <c r="S21" s="693"/>
      <c r="T21" s="829"/>
      <c r="U21" s="828" t="s">
        <v>365</v>
      </c>
      <c r="V21" s="829"/>
      <c r="W21" s="828" t="s">
        <v>365</v>
      </c>
      <c r="X21" s="829"/>
      <c r="Y21" s="212"/>
      <c r="Z21" s="213"/>
      <c r="AA21" s="213"/>
      <c r="AB21" s="213"/>
      <c r="AC21" s="214"/>
      <c r="AD21" s="214"/>
      <c r="AE21" s="214"/>
      <c r="AF21" s="214"/>
      <c r="AG21" s="214"/>
      <c r="AH21" s="214"/>
      <c r="AI21" s="214">
        <v>0.15</v>
      </c>
      <c r="AJ21" s="214"/>
      <c r="AK21" s="825"/>
      <c r="AL21" s="826"/>
      <c r="AM21" s="826"/>
      <c r="AN21" s="826"/>
      <c r="AO21" s="827"/>
      <c r="AP21" s="2"/>
      <c r="AQ21" s="161">
        <f>IF(P21="材質劣化",2,IF(P21="漏水",3,1))</f>
        <v>3</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c r="M22" s="829"/>
      <c r="N22" s="828"/>
      <c r="O22" s="829"/>
      <c r="P22" s="828"/>
      <c r="Q22" s="829"/>
      <c r="R22" s="828"/>
      <c r="S22" s="693"/>
      <c r="T22" s="829"/>
      <c r="U22" s="828"/>
      <c r="V22" s="829"/>
      <c r="W22" s="828"/>
      <c r="X22" s="829"/>
      <c r="Y22" s="212"/>
      <c r="Z22" s="213"/>
      <c r="AA22" s="213"/>
      <c r="AB22" s="213"/>
      <c r="AC22" s="214"/>
      <c r="AD22" s="214"/>
      <c r="AE22" s="214"/>
      <c r="AF22" s="214"/>
      <c r="AG22" s="214"/>
      <c r="AH22" s="214"/>
      <c r="AI22" s="214"/>
      <c r="AJ22" s="214"/>
      <c r="AK22" s="825"/>
      <c r="AL22" s="826"/>
      <c r="AM22" s="826"/>
      <c r="AN22" s="826"/>
      <c r="AO22" s="827"/>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c r="M23" s="829"/>
      <c r="N23" s="828"/>
      <c r="O23" s="829"/>
      <c r="P23" s="828"/>
      <c r="Q23" s="829"/>
      <c r="R23" s="828"/>
      <c r="S23" s="693"/>
      <c r="T23" s="829"/>
      <c r="U23" s="828"/>
      <c r="V23" s="829"/>
      <c r="W23" s="828"/>
      <c r="X23" s="829"/>
      <c r="Y23" s="212"/>
      <c r="Z23" s="213"/>
      <c r="AA23" s="213"/>
      <c r="AB23" s="213"/>
      <c r="AC23" s="214"/>
      <c r="AD23" s="214"/>
      <c r="AE23" s="214"/>
      <c r="AF23" s="214"/>
      <c r="AG23" s="214"/>
      <c r="AH23" s="214"/>
      <c r="AI23" s="214"/>
      <c r="AJ23" s="214"/>
      <c r="AK23" s="825"/>
      <c r="AL23" s="826"/>
      <c r="AM23" s="826"/>
      <c r="AN23" s="826"/>
      <c r="AO23" s="827"/>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0.15</v>
      </c>
      <c r="AJ35" s="109">
        <f t="shared" si="13"/>
        <v>48.15</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1</v>
      </c>
      <c r="AJ37" s="838">
        <f>COUNTA(AJ11:AJ34)</f>
        <v>6</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804</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218" priority="3">
      <formula>$AQ11=2</formula>
    </cfRule>
  </conditionalFormatting>
  <conditionalFormatting sqref="Y29:AB29 AG29:AJ29">
    <cfRule type="expression" dxfId="217" priority="16">
      <formula>$AQ28=2</formula>
    </cfRule>
  </conditionalFormatting>
  <conditionalFormatting sqref="Y30:AB31 AG30:AJ31">
    <cfRule type="expression" dxfId="216" priority="13">
      <formula>$AQ28=2</formula>
    </cfRule>
  </conditionalFormatting>
  <conditionalFormatting sqref="Y32:AB32 AG32:AJ32">
    <cfRule type="expression" dxfId="215" priority="10">
      <formula>$AQ29=2</formula>
    </cfRule>
  </conditionalFormatting>
  <conditionalFormatting sqref="Y33:AB33 AG33:AJ33">
    <cfRule type="expression" dxfId="214" priority="7">
      <formula>$AQ29=2</formula>
    </cfRule>
  </conditionalFormatting>
  <conditionalFormatting sqref="Y34:AB34 AG34:AJ34">
    <cfRule type="expression" dxfId="213" priority="4">
      <formula>$AQ29=2</formula>
    </cfRule>
  </conditionalFormatting>
  <conditionalFormatting sqref="Y11:AF28">
    <cfRule type="expression" dxfId="212" priority="2">
      <formula>$AQ11=3</formula>
    </cfRule>
  </conditionalFormatting>
  <conditionalFormatting sqref="Y29:AF29">
    <cfRule type="expression" dxfId="211" priority="17">
      <formula>$AQ28=3</formula>
    </cfRule>
  </conditionalFormatting>
  <conditionalFormatting sqref="Y30:AF31">
    <cfRule type="expression" dxfId="210" priority="14">
      <formula>$AQ28=3</formula>
    </cfRule>
  </conditionalFormatting>
  <conditionalFormatting sqref="Y32:AF32">
    <cfRule type="expression" dxfId="209" priority="11">
      <formula>$AQ29=3</formula>
    </cfRule>
  </conditionalFormatting>
  <conditionalFormatting sqref="Y33:AF33">
    <cfRule type="expression" dxfId="208" priority="8">
      <formula>$AQ29=3</formula>
    </cfRule>
  </conditionalFormatting>
  <conditionalFormatting sqref="Y34:AF34">
    <cfRule type="expression" dxfId="207" priority="5">
      <formula>$AQ29=3</formula>
    </cfRule>
  </conditionalFormatting>
  <conditionalFormatting sqref="AC11:AJ28">
    <cfRule type="expression" dxfId="206" priority="1">
      <formula>$AQ11=1</formula>
    </cfRule>
  </conditionalFormatting>
  <conditionalFormatting sqref="AC29:AJ29">
    <cfRule type="expression" dxfId="205" priority="18">
      <formula>$AQ28=1</formula>
    </cfRule>
  </conditionalFormatting>
  <conditionalFormatting sqref="AC30:AJ31">
    <cfRule type="expression" dxfId="204" priority="15">
      <formula>$AQ28=1</formula>
    </cfRule>
  </conditionalFormatting>
  <conditionalFormatting sqref="AC32:AJ32">
    <cfRule type="expression" dxfId="203" priority="12">
      <formula>$AQ29=1</formula>
    </cfRule>
  </conditionalFormatting>
  <conditionalFormatting sqref="AC33:AJ33">
    <cfRule type="expression" dxfId="202" priority="9">
      <formula>$AQ29=1</formula>
    </cfRule>
  </conditionalFormatting>
  <conditionalFormatting sqref="AC34:AJ34">
    <cfRule type="expression" dxfId="201" priority="6">
      <formula>$AQ29=1</formula>
    </cfRule>
  </conditionalFormatting>
  <dataValidations count="2">
    <dataValidation type="list" allowBlank="1" showInputMessage="1" showErrorMessage="1" sqref="Y11:AB34" xr:uid="{DD59BA72-6C40-4EF1-A2FF-D64698A8C0E8}">
      <formula1>"〇,"</formula1>
    </dataValidation>
    <dataValidation type="list" allowBlank="1" showInputMessage="1" showErrorMessage="1" sqref="N11:O34" xr:uid="{8BA7F3D3-F2A2-4464-A96D-82ADDC019F7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C5737BF-C1E0-4DF4-AD63-702796E1D814}">
          <x14:formula1>
            <xm:f>'(参考)リスト'!$G$16:$G$19</xm:f>
          </x14:formula1>
          <xm:sqref>AM35:AO38</xm:sqref>
        </x14:dataValidation>
        <x14:dataValidation type="list" allowBlank="1" showInputMessage="1" showErrorMessage="1" xr:uid="{73D9EF81-4D0D-41AD-BD79-916C7B13F958}">
          <x14:formula1>
            <xm:f>'(参考)リスト'!$B$16:$B$21</xm:f>
          </x14:formula1>
          <xm:sqref>L11:M34</xm:sqref>
        </x14:dataValidation>
        <x14:dataValidation type="list" allowBlank="1" showInputMessage="1" showErrorMessage="1" xr:uid="{1DEAB375-0F67-447D-A18C-FC3FDE2A4CEC}">
          <x14:formula1>
            <xm:f>'(参考)リスト'!$E$16:$E$27</xm:f>
          </x14:formula1>
          <xm:sqref>R11:T34</xm:sqref>
        </x14:dataValidation>
        <x14:dataValidation type="list" allowBlank="1" showInputMessage="1" showErrorMessage="1" xr:uid="{02CBBC0B-AB1C-44E3-A376-BA13A020753F}">
          <x14:formula1>
            <xm:f>'(参考)リスト'!$D$16:$D$18</xm:f>
          </x14:formula1>
          <xm:sqref>P11:Q34</xm:sqref>
        </x14:dataValidation>
        <x14:dataValidation type="list" allowBlank="1" showInputMessage="1" showErrorMessage="1" xr:uid="{0A621490-9970-4684-8BE4-763269821AAB}">
          <x14:formula1>
            <xm:f>'(参考)リスト'!$F$16:$F$21</xm:f>
          </x14:formula1>
          <xm:sqref>U11:X34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CC775-F4BF-41E3-BAD2-9EF4A42621C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4</v>
      </c>
      <c r="AW5" s="155">
        <f>R7</f>
        <v>5.8</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6</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0.99</v>
      </c>
      <c r="BS5" s="156">
        <f>AG35</f>
        <v>0</v>
      </c>
      <c r="BT5" s="156">
        <f>AH35</f>
        <v>0</v>
      </c>
      <c r="BU5" s="156">
        <f>AI35</f>
        <v>0</v>
      </c>
      <c r="BV5" s="156">
        <f>AJ35</f>
        <v>10.459999999999999</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4</v>
      </c>
      <c r="O7" s="876"/>
      <c r="P7" s="822" t="s">
        <v>320</v>
      </c>
      <c r="Q7" s="824"/>
      <c r="R7" s="877">
        <v>5.8</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684</v>
      </c>
      <c r="O11" s="829"/>
      <c r="P11" s="828" t="s">
        <v>673</v>
      </c>
      <c r="Q11" s="829"/>
      <c r="R11" s="848" t="s">
        <v>673</v>
      </c>
      <c r="S11" s="849"/>
      <c r="T11" s="849"/>
      <c r="U11" s="828" t="s">
        <v>259</v>
      </c>
      <c r="V11" s="829"/>
      <c r="W11" s="828" t="s">
        <v>365</v>
      </c>
      <c r="X11" s="829"/>
      <c r="Y11" s="212"/>
      <c r="Z11" s="213"/>
      <c r="AA11" s="213"/>
      <c r="AB11" s="213"/>
      <c r="AC11" s="214"/>
      <c r="AD11" s="214"/>
      <c r="AE11" s="214"/>
      <c r="AF11" s="214"/>
      <c r="AG11" s="214"/>
      <c r="AH11" s="214"/>
      <c r="AI11" s="214"/>
      <c r="AJ11" s="214">
        <v>3.75</v>
      </c>
      <c r="AK11" s="825"/>
      <c r="AL11" s="826"/>
      <c r="AM11" s="826"/>
      <c r="AN11" s="826"/>
      <c r="AO11" s="827"/>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672</v>
      </c>
      <c r="O12" s="829"/>
      <c r="P12" s="828" t="s">
        <v>678</v>
      </c>
      <c r="Q12" s="829"/>
      <c r="R12" s="848" t="s">
        <v>679</v>
      </c>
      <c r="S12" s="849"/>
      <c r="T12" s="849"/>
      <c r="U12" s="828" t="s">
        <v>259</v>
      </c>
      <c r="V12" s="829"/>
      <c r="W12" s="828" t="s">
        <v>259</v>
      </c>
      <c r="X12" s="829"/>
      <c r="Y12" s="212"/>
      <c r="Z12" s="213"/>
      <c r="AA12" s="213"/>
      <c r="AB12" s="213"/>
      <c r="AC12" s="214"/>
      <c r="AD12" s="214"/>
      <c r="AE12" s="214"/>
      <c r="AF12" s="214"/>
      <c r="AG12" s="214"/>
      <c r="AH12" s="214"/>
      <c r="AI12" s="214"/>
      <c r="AJ12" s="214"/>
      <c r="AK12" s="825" t="s">
        <v>623</v>
      </c>
      <c r="AL12" s="826"/>
      <c r="AM12" s="826"/>
      <c r="AN12" s="826"/>
      <c r="AO12" s="827"/>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672</v>
      </c>
      <c r="O13" s="829"/>
      <c r="P13" s="828" t="s">
        <v>678</v>
      </c>
      <c r="Q13" s="829"/>
      <c r="R13" s="828" t="s">
        <v>679</v>
      </c>
      <c r="S13" s="693"/>
      <c r="T13" s="829"/>
      <c r="U13" s="828" t="s">
        <v>259</v>
      </c>
      <c r="V13" s="829"/>
      <c r="W13" s="828" t="s">
        <v>365</v>
      </c>
      <c r="X13" s="829"/>
      <c r="Y13" s="212"/>
      <c r="Z13" s="213"/>
      <c r="AA13" s="213"/>
      <c r="AB13" s="213"/>
      <c r="AC13" s="214"/>
      <c r="AD13" s="214"/>
      <c r="AE13" s="214"/>
      <c r="AF13" s="214"/>
      <c r="AG13" s="214"/>
      <c r="AH13" s="214"/>
      <c r="AI13" s="214"/>
      <c r="AJ13" s="214"/>
      <c r="AK13" s="825" t="s">
        <v>661</v>
      </c>
      <c r="AL13" s="826"/>
      <c r="AM13" s="826"/>
      <c r="AN13" s="826"/>
      <c r="AO13" s="827"/>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t="s">
        <v>671</v>
      </c>
      <c r="M14" s="829"/>
      <c r="N14" s="828" t="s">
        <v>683</v>
      </c>
      <c r="O14" s="829"/>
      <c r="P14" s="828" t="s">
        <v>678</v>
      </c>
      <c r="Q14" s="829"/>
      <c r="R14" s="828" t="s">
        <v>679</v>
      </c>
      <c r="S14" s="693"/>
      <c r="T14" s="829"/>
      <c r="U14" s="828" t="s">
        <v>259</v>
      </c>
      <c r="V14" s="829"/>
      <c r="W14" s="828" t="s">
        <v>365</v>
      </c>
      <c r="X14" s="829"/>
      <c r="Y14" s="212"/>
      <c r="Z14" s="213"/>
      <c r="AA14" s="213"/>
      <c r="AB14" s="213"/>
      <c r="AC14" s="214"/>
      <c r="AD14" s="214"/>
      <c r="AE14" s="214"/>
      <c r="AF14" s="214">
        <v>0.99</v>
      </c>
      <c r="AG14" s="214"/>
      <c r="AH14" s="214"/>
      <c r="AI14" s="214"/>
      <c r="AJ14" s="214"/>
      <c r="AK14" s="825"/>
      <c r="AL14" s="826"/>
      <c r="AM14" s="826"/>
      <c r="AN14" s="826"/>
      <c r="AO14" s="827"/>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t="s">
        <v>671</v>
      </c>
      <c r="M15" s="829"/>
      <c r="N15" s="828" t="s">
        <v>686</v>
      </c>
      <c r="O15" s="829"/>
      <c r="P15" s="828" t="s">
        <v>673</v>
      </c>
      <c r="Q15" s="829"/>
      <c r="R15" s="828" t="s">
        <v>673</v>
      </c>
      <c r="S15" s="693"/>
      <c r="T15" s="829"/>
      <c r="U15" s="828" t="s">
        <v>259</v>
      </c>
      <c r="V15" s="829"/>
      <c r="W15" s="828" t="s">
        <v>365</v>
      </c>
      <c r="X15" s="829"/>
      <c r="Y15" s="212"/>
      <c r="Z15" s="213"/>
      <c r="AA15" s="213"/>
      <c r="AB15" s="213"/>
      <c r="AC15" s="214"/>
      <c r="AD15" s="214"/>
      <c r="AE15" s="214"/>
      <c r="AF15" s="214"/>
      <c r="AG15" s="214"/>
      <c r="AH15" s="214"/>
      <c r="AI15" s="214"/>
      <c r="AJ15" s="214">
        <v>6.5</v>
      </c>
      <c r="AK15" s="825"/>
      <c r="AL15" s="826"/>
      <c r="AM15" s="826"/>
      <c r="AN15" s="826"/>
      <c r="AO15" s="827"/>
      <c r="AP15" s="2"/>
      <c r="AQ15" s="161">
        <f t="shared" si="4"/>
        <v>3</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t="s">
        <v>671</v>
      </c>
      <c r="M16" s="829"/>
      <c r="N16" s="828" t="s">
        <v>684</v>
      </c>
      <c r="O16" s="829"/>
      <c r="P16" s="828" t="s">
        <v>678</v>
      </c>
      <c r="Q16" s="829"/>
      <c r="R16" s="828" t="s">
        <v>679</v>
      </c>
      <c r="S16" s="693"/>
      <c r="T16" s="829"/>
      <c r="U16" s="828" t="s">
        <v>258</v>
      </c>
      <c r="V16" s="829"/>
      <c r="W16" s="828" t="s">
        <v>365</v>
      </c>
      <c r="X16" s="829"/>
      <c r="Y16" s="212"/>
      <c r="Z16" s="213"/>
      <c r="AA16" s="213"/>
      <c r="AB16" s="213"/>
      <c r="AC16" s="214"/>
      <c r="AD16" s="214"/>
      <c r="AE16" s="214"/>
      <c r="AF16" s="214"/>
      <c r="AG16" s="214"/>
      <c r="AH16" s="214"/>
      <c r="AI16" s="214"/>
      <c r="AJ16" s="214"/>
      <c r="AK16" s="825" t="s">
        <v>661</v>
      </c>
      <c r="AL16" s="826"/>
      <c r="AM16" s="826"/>
      <c r="AN16" s="826"/>
      <c r="AO16" s="827"/>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t="s">
        <v>671</v>
      </c>
      <c r="M17" s="829"/>
      <c r="N17" s="828" t="s">
        <v>687</v>
      </c>
      <c r="O17" s="829"/>
      <c r="P17" s="828" t="s">
        <v>678</v>
      </c>
      <c r="Q17" s="829"/>
      <c r="R17" s="828" t="s">
        <v>679</v>
      </c>
      <c r="S17" s="693"/>
      <c r="T17" s="829"/>
      <c r="U17" s="828" t="s">
        <v>259</v>
      </c>
      <c r="V17" s="829"/>
      <c r="W17" s="828" t="s">
        <v>365</v>
      </c>
      <c r="X17" s="829"/>
      <c r="Y17" s="212"/>
      <c r="Z17" s="213"/>
      <c r="AA17" s="213"/>
      <c r="AB17" s="213"/>
      <c r="AC17" s="214"/>
      <c r="AD17" s="214"/>
      <c r="AE17" s="214"/>
      <c r="AF17" s="214"/>
      <c r="AG17" s="214"/>
      <c r="AH17" s="214"/>
      <c r="AI17" s="214"/>
      <c r="AJ17" s="214"/>
      <c r="AK17" s="825" t="s">
        <v>661</v>
      </c>
      <c r="AL17" s="826"/>
      <c r="AM17" s="826"/>
      <c r="AN17" s="826"/>
      <c r="AO17" s="827"/>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t="s">
        <v>671</v>
      </c>
      <c r="M18" s="829"/>
      <c r="N18" s="828" t="s">
        <v>687</v>
      </c>
      <c r="O18" s="829"/>
      <c r="P18" s="828" t="s">
        <v>678</v>
      </c>
      <c r="Q18" s="829"/>
      <c r="R18" s="828" t="s">
        <v>679</v>
      </c>
      <c r="S18" s="693"/>
      <c r="T18" s="829"/>
      <c r="U18" s="828" t="s">
        <v>259</v>
      </c>
      <c r="V18" s="829"/>
      <c r="W18" s="828" t="s">
        <v>365</v>
      </c>
      <c r="X18" s="829"/>
      <c r="Y18" s="212"/>
      <c r="Z18" s="213"/>
      <c r="AA18" s="213"/>
      <c r="AB18" s="213"/>
      <c r="AC18" s="214"/>
      <c r="AD18" s="214"/>
      <c r="AE18" s="214"/>
      <c r="AF18" s="214"/>
      <c r="AG18" s="214"/>
      <c r="AH18" s="214"/>
      <c r="AI18" s="214"/>
      <c r="AJ18" s="214"/>
      <c r="AK18" s="825" t="s">
        <v>661</v>
      </c>
      <c r="AL18" s="826"/>
      <c r="AM18" s="826"/>
      <c r="AN18" s="826"/>
      <c r="AO18" s="827"/>
      <c r="AP18" s="2"/>
      <c r="AQ18" s="161">
        <f t="shared" si="4"/>
        <v>2</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t="s">
        <v>671</v>
      </c>
      <c r="M19" s="829"/>
      <c r="N19" s="828" t="s">
        <v>682</v>
      </c>
      <c r="O19" s="829"/>
      <c r="P19" s="828" t="s">
        <v>678</v>
      </c>
      <c r="Q19" s="829"/>
      <c r="R19" s="828" t="s">
        <v>679</v>
      </c>
      <c r="S19" s="693"/>
      <c r="T19" s="829"/>
      <c r="U19" s="828" t="s">
        <v>259</v>
      </c>
      <c r="V19" s="829"/>
      <c r="W19" s="828" t="s">
        <v>365</v>
      </c>
      <c r="X19" s="829"/>
      <c r="Y19" s="212"/>
      <c r="Z19" s="213"/>
      <c r="AA19" s="213"/>
      <c r="AB19" s="213"/>
      <c r="AC19" s="214"/>
      <c r="AD19" s="214"/>
      <c r="AE19" s="214"/>
      <c r="AF19" s="214"/>
      <c r="AG19" s="214"/>
      <c r="AH19" s="214"/>
      <c r="AI19" s="214"/>
      <c r="AJ19" s="214"/>
      <c r="AK19" s="825" t="s">
        <v>661</v>
      </c>
      <c r="AL19" s="826"/>
      <c r="AM19" s="826"/>
      <c r="AN19" s="826"/>
      <c r="AO19" s="827"/>
      <c r="AP19" s="2"/>
      <c r="AQ19" s="161">
        <f t="shared" si="4"/>
        <v>2</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t="s">
        <v>671</v>
      </c>
      <c r="M20" s="829"/>
      <c r="N20" s="828" t="s">
        <v>672</v>
      </c>
      <c r="O20" s="829"/>
      <c r="P20" s="828" t="s">
        <v>673</v>
      </c>
      <c r="Q20" s="829"/>
      <c r="R20" s="828" t="s">
        <v>688</v>
      </c>
      <c r="S20" s="693"/>
      <c r="T20" s="829"/>
      <c r="U20" s="828" t="s">
        <v>365</v>
      </c>
      <c r="V20" s="829"/>
      <c r="W20" s="828" t="s">
        <v>365</v>
      </c>
      <c r="X20" s="829"/>
      <c r="Y20" s="212"/>
      <c r="Z20" s="213"/>
      <c r="AA20" s="213"/>
      <c r="AB20" s="213"/>
      <c r="AC20" s="214"/>
      <c r="AD20" s="214"/>
      <c r="AE20" s="214"/>
      <c r="AF20" s="214"/>
      <c r="AG20" s="214"/>
      <c r="AH20" s="214"/>
      <c r="AI20" s="214"/>
      <c r="AJ20" s="214">
        <v>0.11</v>
      </c>
      <c r="AK20" s="825"/>
      <c r="AL20" s="826"/>
      <c r="AM20" s="826"/>
      <c r="AN20" s="826"/>
      <c r="AO20" s="827"/>
      <c r="AP20" s="2"/>
      <c r="AQ20" s="161">
        <f t="shared" si="4"/>
        <v>3</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t="s">
        <v>671</v>
      </c>
      <c r="M21" s="829"/>
      <c r="N21" s="828" t="s">
        <v>672</v>
      </c>
      <c r="O21" s="829"/>
      <c r="P21" s="828" t="s">
        <v>673</v>
      </c>
      <c r="Q21" s="829"/>
      <c r="R21" s="828" t="s">
        <v>688</v>
      </c>
      <c r="S21" s="693"/>
      <c r="T21" s="829"/>
      <c r="U21" s="828" t="s">
        <v>365</v>
      </c>
      <c r="V21" s="829"/>
      <c r="W21" s="828" t="s">
        <v>365</v>
      </c>
      <c r="X21" s="829"/>
      <c r="Y21" s="212"/>
      <c r="Z21" s="213"/>
      <c r="AA21" s="213"/>
      <c r="AB21" s="213"/>
      <c r="AC21" s="214"/>
      <c r="AD21" s="214"/>
      <c r="AE21" s="214"/>
      <c r="AF21" s="214"/>
      <c r="AG21" s="214"/>
      <c r="AH21" s="214"/>
      <c r="AI21" s="214"/>
      <c r="AJ21" s="214">
        <v>0.02</v>
      </c>
      <c r="AK21" s="825"/>
      <c r="AL21" s="826"/>
      <c r="AM21" s="826"/>
      <c r="AN21" s="826"/>
      <c r="AO21" s="827"/>
      <c r="AP21" s="2"/>
      <c r="AQ21" s="161">
        <f>IF(P21="材質劣化",2,IF(P21="漏水",3,1))</f>
        <v>3</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t="s">
        <v>671</v>
      </c>
      <c r="M22" s="829"/>
      <c r="N22" s="828" t="s">
        <v>672</v>
      </c>
      <c r="O22" s="829"/>
      <c r="P22" s="828" t="s">
        <v>673</v>
      </c>
      <c r="Q22" s="829"/>
      <c r="R22" s="828" t="s">
        <v>688</v>
      </c>
      <c r="S22" s="693"/>
      <c r="T22" s="829"/>
      <c r="U22" s="828" t="s">
        <v>365</v>
      </c>
      <c r="V22" s="829"/>
      <c r="W22" s="828" t="s">
        <v>365</v>
      </c>
      <c r="X22" s="829"/>
      <c r="Y22" s="212"/>
      <c r="Z22" s="213"/>
      <c r="AA22" s="213"/>
      <c r="AB22" s="213"/>
      <c r="AC22" s="214"/>
      <c r="AD22" s="214"/>
      <c r="AE22" s="214"/>
      <c r="AF22" s="214"/>
      <c r="AG22" s="214"/>
      <c r="AH22" s="214"/>
      <c r="AI22" s="214"/>
      <c r="AJ22" s="214">
        <v>0.06</v>
      </c>
      <c r="AK22" s="825"/>
      <c r="AL22" s="826"/>
      <c r="AM22" s="826"/>
      <c r="AN22" s="826"/>
      <c r="AO22" s="827"/>
      <c r="AP22" s="2"/>
      <c r="AQ22" s="161">
        <f t="shared" ref="AQ22:AQ25" si="5">IF(P22="材質劣化",2,IF(P22="漏水",3,1))</f>
        <v>3</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t="s">
        <v>671</v>
      </c>
      <c r="M23" s="829"/>
      <c r="N23" s="828" t="s">
        <v>682</v>
      </c>
      <c r="O23" s="829"/>
      <c r="P23" s="828" t="s">
        <v>673</v>
      </c>
      <c r="Q23" s="829"/>
      <c r="R23" s="828" t="s">
        <v>688</v>
      </c>
      <c r="S23" s="693"/>
      <c r="T23" s="829"/>
      <c r="U23" s="828" t="s">
        <v>365</v>
      </c>
      <c r="V23" s="829"/>
      <c r="W23" s="828" t="s">
        <v>365</v>
      </c>
      <c r="X23" s="829"/>
      <c r="Y23" s="212"/>
      <c r="Z23" s="213"/>
      <c r="AA23" s="213"/>
      <c r="AB23" s="213"/>
      <c r="AC23" s="214"/>
      <c r="AD23" s="214"/>
      <c r="AE23" s="214"/>
      <c r="AF23" s="214"/>
      <c r="AG23" s="214"/>
      <c r="AH23" s="214"/>
      <c r="AI23" s="214"/>
      <c r="AJ23" s="214">
        <v>0.02</v>
      </c>
      <c r="AK23" s="825"/>
      <c r="AL23" s="826"/>
      <c r="AM23" s="826"/>
      <c r="AN23" s="826"/>
      <c r="AO23" s="827"/>
      <c r="AP23" s="2"/>
      <c r="AQ23" s="161">
        <f t="shared" si="5"/>
        <v>3</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v>
      </c>
      <c r="AF35" s="108">
        <f t="shared" ref="AF35:AJ35" si="13">SUM(AF11:AF34)</f>
        <v>0.99</v>
      </c>
      <c r="AG35" s="108">
        <f t="shared" si="13"/>
        <v>0</v>
      </c>
      <c r="AH35" s="108">
        <f t="shared" si="13"/>
        <v>0</v>
      </c>
      <c r="AI35" s="108">
        <f t="shared" si="13"/>
        <v>0</v>
      </c>
      <c r="AJ35" s="109">
        <f t="shared" si="13"/>
        <v>10.459999999999999</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1</v>
      </c>
      <c r="AG37" s="838">
        <f t="shared" si="15"/>
        <v>0</v>
      </c>
      <c r="AH37" s="838">
        <f t="shared" si="15"/>
        <v>0</v>
      </c>
      <c r="AI37" s="838">
        <f t="shared" si="15"/>
        <v>0</v>
      </c>
      <c r="AJ37" s="838">
        <f>COUNTA(AJ11:AJ34)</f>
        <v>6</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805</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200" priority="3">
      <formula>$AQ11=2</formula>
    </cfRule>
  </conditionalFormatting>
  <conditionalFormatting sqref="Y29:AB29 AG29:AJ29">
    <cfRule type="expression" dxfId="199" priority="16">
      <formula>$AQ28=2</formula>
    </cfRule>
  </conditionalFormatting>
  <conditionalFormatting sqref="Y30:AB31 AG30:AJ31">
    <cfRule type="expression" dxfId="198" priority="13">
      <formula>$AQ28=2</formula>
    </cfRule>
  </conditionalFormatting>
  <conditionalFormatting sqref="Y32:AB32 AG32:AJ32">
    <cfRule type="expression" dxfId="197" priority="10">
      <formula>$AQ29=2</formula>
    </cfRule>
  </conditionalFormatting>
  <conditionalFormatting sqref="Y33:AB33 AG33:AJ33">
    <cfRule type="expression" dxfId="196" priority="7">
      <formula>$AQ29=2</formula>
    </cfRule>
  </conditionalFormatting>
  <conditionalFormatting sqref="Y34:AB34 AG34:AJ34">
    <cfRule type="expression" dxfId="195" priority="4">
      <formula>$AQ29=2</formula>
    </cfRule>
  </conditionalFormatting>
  <conditionalFormatting sqref="Y11:AF28">
    <cfRule type="expression" dxfId="194" priority="2">
      <formula>$AQ11=3</formula>
    </cfRule>
  </conditionalFormatting>
  <conditionalFormatting sqref="Y29:AF29">
    <cfRule type="expression" dxfId="193" priority="17">
      <formula>$AQ28=3</formula>
    </cfRule>
  </conditionalFormatting>
  <conditionalFormatting sqref="Y30:AF31">
    <cfRule type="expression" dxfId="192" priority="14">
      <formula>$AQ28=3</formula>
    </cfRule>
  </conditionalFormatting>
  <conditionalFormatting sqref="Y32:AF32">
    <cfRule type="expression" dxfId="191" priority="11">
      <formula>$AQ29=3</formula>
    </cfRule>
  </conditionalFormatting>
  <conditionalFormatting sqref="Y33:AF33">
    <cfRule type="expression" dxfId="190" priority="8">
      <formula>$AQ29=3</formula>
    </cfRule>
  </conditionalFormatting>
  <conditionalFormatting sqref="Y34:AF34">
    <cfRule type="expression" dxfId="189" priority="5">
      <formula>$AQ29=3</formula>
    </cfRule>
  </conditionalFormatting>
  <conditionalFormatting sqref="AC11:AJ28">
    <cfRule type="expression" dxfId="188" priority="1">
      <formula>$AQ11=1</formula>
    </cfRule>
  </conditionalFormatting>
  <conditionalFormatting sqref="AC29:AJ29">
    <cfRule type="expression" dxfId="187" priority="18">
      <formula>$AQ28=1</formula>
    </cfRule>
  </conditionalFormatting>
  <conditionalFormatting sqref="AC30:AJ31">
    <cfRule type="expression" dxfId="186" priority="15">
      <formula>$AQ28=1</formula>
    </cfRule>
  </conditionalFormatting>
  <conditionalFormatting sqref="AC32:AJ32">
    <cfRule type="expression" dxfId="185" priority="12">
      <formula>$AQ29=1</formula>
    </cfRule>
  </conditionalFormatting>
  <conditionalFormatting sqref="AC33:AJ33">
    <cfRule type="expression" dxfId="184" priority="9">
      <formula>$AQ29=1</formula>
    </cfRule>
  </conditionalFormatting>
  <conditionalFormatting sqref="AC34:AJ34">
    <cfRule type="expression" dxfId="183" priority="6">
      <formula>$AQ29=1</formula>
    </cfRule>
  </conditionalFormatting>
  <dataValidations count="2">
    <dataValidation type="list" allowBlank="1" showInputMessage="1" showErrorMessage="1" sqref="Y11:AB34" xr:uid="{802A5D5C-76AB-491E-99DE-4D89FB89CC0A}">
      <formula1>"〇,"</formula1>
    </dataValidation>
    <dataValidation type="list" allowBlank="1" showInputMessage="1" showErrorMessage="1" sqref="N11:O34" xr:uid="{617CFF65-96D5-4235-A83E-A4E74EC4E27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BD64424-10F2-4B5D-A0C0-D51EA203B4C0}">
          <x14:formula1>
            <xm:f>'(参考)リスト'!$G$16:$G$19</xm:f>
          </x14:formula1>
          <xm:sqref>AM35:AO38</xm:sqref>
        </x14:dataValidation>
        <x14:dataValidation type="list" allowBlank="1" showInputMessage="1" showErrorMessage="1" xr:uid="{F3E2764F-5A7E-4D55-B437-40F7C95C3C81}">
          <x14:formula1>
            <xm:f>'(参考)リスト'!$B$16:$B$21</xm:f>
          </x14:formula1>
          <xm:sqref>L11:M34</xm:sqref>
        </x14:dataValidation>
        <x14:dataValidation type="list" allowBlank="1" showInputMessage="1" showErrorMessage="1" xr:uid="{2F30E4D7-61ED-4E54-8CD6-76F495942FC4}">
          <x14:formula1>
            <xm:f>'(参考)リスト'!$E$16:$E$27</xm:f>
          </x14:formula1>
          <xm:sqref>R11:T34</xm:sqref>
        </x14:dataValidation>
        <x14:dataValidation type="list" allowBlank="1" showInputMessage="1" showErrorMessage="1" xr:uid="{BA425086-A966-4CEC-A15E-AECD5292E6E5}">
          <x14:formula1>
            <xm:f>'(参考)リスト'!$D$16:$D$18</xm:f>
          </x14:formula1>
          <xm:sqref>P11:Q34</xm:sqref>
        </x14:dataValidation>
        <x14:dataValidation type="list" allowBlank="1" showInputMessage="1" showErrorMessage="1" xr:uid="{07D9E154-599D-40E6-9959-7683026BD17D}">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72C69-05C4-4EEE-B241-F336F3C2CAE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5</v>
      </c>
      <c r="AW5" s="155">
        <f>R7</f>
        <v>5.8</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3</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5.3000000000000007</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5</v>
      </c>
      <c r="O7" s="876"/>
      <c r="P7" s="822" t="s">
        <v>320</v>
      </c>
      <c r="Q7" s="824"/>
      <c r="R7" s="877">
        <v>5.8</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683</v>
      </c>
      <c r="O11" s="829"/>
      <c r="P11" s="828" t="s">
        <v>678</v>
      </c>
      <c r="Q11" s="829"/>
      <c r="R11" s="848" t="s">
        <v>679</v>
      </c>
      <c r="S11" s="849"/>
      <c r="T11" s="849"/>
      <c r="U11" s="828" t="s">
        <v>260</v>
      </c>
      <c r="V11" s="829"/>
      <c r="W11" s="828" t="s">
        <v>365</v>
      </c>
      <c r="X11" s="829"/>
      <c r="Y11" s="212"/>
      <c r="Z11" s="213"/>
      <c r="AA11" s="213"/>
      <c r="AB11" s="213"/>
      <c r="AC11" s="214"/>
      <c r="AD11" s="214"/>
      <c r="AE11" s="214"/>
      <c r="AF11" s="214"/>
      <c r="AG11" s="214"/>
      <c r="AH11" s="214"/>
      <c r="AI11" s="214"/>
      <c r="AJ11" s="214"/>
      <c r="AK11" s="825" t="s">
        <v>661</v>
      </c>
      <c r="AL11" s="826"/>
      <c r="AM11" s="826"/>
      <c r="AN11" s="826"/>
      <c r="AO11" s="827"/>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682</v>
      </c>
      <c r="O12" s="829"/>
      <c r="P12" s="828" t="s">
        <v>678</v>
      </c>
      <c r="Q12" s="829"/>
      <c r="R12" s="848" t="s">
        <v>679</v>
      </c>
      <c r="S12" s="849"/>
      <c r="T12" s="849"/>
      <c r="U12" s="828" t="s">
        <v>258</v>
      </c>
      <c r="V12" s="829"/>
      <c r="W12" s="828" t="s">
        <v>365</v>
      </c>
      <c r="X12" s="829"/>
      <c r="Y12" s="212"/>
      <c r="Z12" s="213"/>
      <c r="AA12" s="213"/>
      <c r="AB12" s="213"/>
      <c r="AC12" s="214"/>
      <c r="AD12" s="214"/>
      <c r="AE12" s="214"/>
      <c r="AF12" s="214"/>
      <c r="AG12" s="214"/>
      <c r="AH12" s="214"/>
      <c r="AI12" s="214"/>
      <c r="AJ12" s="214"/>
      <c r="AK12" s="825" t="s">
        <v>661</v>
      </c>
      <c r="AL12" s="826"/>
      <c r="AM12" s="826"/>
      <c r="AN12" s="826"/>
      <c r="AO12" s="827"/>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682</v>
      </c>
      <c r="O13" s="829"/>
      <c r="P13" s="828" t="s">
        <v>678</v>
      </c>
      <c r="Q13" s="829"/>
      <c r="R13" s="828" t="s">
        <v>679</v>
      </c>
      <c r="S13" s="693"/>
      <c r="T13" s="829"/>
      <c r="U13" s="828" t="s">
        <v>259</v>
      </c>
      <c r="V13" s="829"/>
      <c r="W13" s="828" t="s">
        <v>365</v>
      </c>
      <c r="X13" s="829"/>
      <c r="Y13" s="212"/>
      <c r="Z13" s="213"/>
      <c r="AA13" s="213"/>
      <c r="AB13" s="213"/>
      <c r="AC13" s="214"/>
      <c r="AD13" s="214"/>
      <c r="AE13" s="214"/>
      <c r="AF13" s="214"/>
      <c r="AG13" s="214"/>
      <c r="AH13" s="214"/>
      <c r="AI13" s="214"/>
      <c r="AJ13" s="214"/>
      <c r="AK13" s="825" t="s">
        <v>661</v>
      </c>
      <c r="AL13" s="826"/>
      <c r="AM13" s="826"/>
      <c r="AN13" s="826"/>
      <c r="AO13" s="827"/>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t="s">
        <v>671</v>
      </c>
      <c r="M14" s="829"/>
      <c r="N14" s="828" t="s">
        <v>684</v>
      </c>
      <c r="O14" s="829"/>
      <c r="P14" s="828" t="s">
        <v>678</v>
      </c>
      <c r="Q14" s="829"/>
      <c r="R14" s="828" t="s">
        <v>679</v>
      </c>
      <c r="S14" s="693"/>
      <c r="T14" s="829"/>
      <c r="U14" s="828" t="s">
        <v>259</v>
      </c>
      <c r="V14" s="829"/>
      <c r="W14" s="828" t="s">
        <v>365</v>
      </c>
      <c r="X14" s="829"/>
      <c r="Y14" s="212"/>
      <c r="Z14" s="213"/>
      <c r="AA14" s="213"/>
      <c r="AB14" s="213"/>
      <c r="AC14" s="214"/>
      <c r="AD14" s="214"/>
      <c r="AE14" s="214"/>
      <c r="AF14" s="214"/>
      <c r="AG14" s="214"/>
      <c r="AH14" s="214"/>
      <c r="AI14" s="214"/>
      <c r="AJ14" s="214"/>
      <c r="AK14" s="825" t="s">
        <v>661</v>
      </c>
      <c r="AL14" s="826"/>
      <c r="AM14" s="826"/>
      <c r="AN14" s="826"/>
      <c r="AO14" s="827"/>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t="s">
        <v>671</v>
      </c>
      <c r="M15" s="829"/>
      <c r="N15" s="828" t="s">
        <v>687</v>
      </c>
      <c r="O15" s="829"/>
      <c r="P15" s="828" t="s">
        <v>678</v>
      </c>
      <c r="Q15" s="829"/>
      <c r="R15" s="828" t="s">
        <v>679</v>
      </c>
      <c r="S15" s="693"/>
      <c r="T15" s="829"/>
      <c r="U15" s="828" t="s">
        <v>259</v>
      </c>
      <c r="V15" s="829"/>
      <c r="W15" s="828" t="s">
        <v>365</v>
      </c>
      <c r="X15" s="829"/>
      <c r="Y15" s="212"/>
      <c r="Z15" s="213"/>
      <c r="AA15" s="213"/>
      <c r="AB15" s="213"/>
      <c r="AC15" s="214"/>
      <c r="AD15" s="214"/>
      <c r="AE15" s="214"/>
      <c r="AF15" s="214"/>
      <c r="AG15" s="214"/>
      <c r="AH15" s="214"/>
      <c r="AI15" s="214"/>
      <c r="AJ15" s="214"/>
      <c r="AK15" s="825" t="s">
        <v>661</v>
      </c>
      <c r="AL15" s="826"/>
      <c r="AM15" s="826"/>
      <c r="AN15" s="826"/>
      <c r="AO15" s="827"/>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t="s">
        <v>671</v>
      </c>
      <c r="M16" s="829"/>
      <c r="N16" s="828" t="s">
        <v>687</v>
      </c>
      <c r="O16" s="829"/>
      <c r="P16" s="828" t="s">
        <v>678</v>
      </c>
      <c r="Q16" s="829"/>
      <c r="R16" s="828" t="s">
        <v>679</v>
      </c>
      <c r="S16" s="693"/>
      <c r="T16" s="829"/>
      <c r="U16" s="828" t="s">
        <v>259</v>
      </c>
      <c r="V16" s="829"/>
      <c r="W16" s="828" t="s">
        <v>365</v>
      </c>
      <c r="X16" s="829"/>
      <c r="Y16" s="212"/>
      <c r="Z16" s="213"/>
      <c r="AA16" s="213"/>
      <c r="AB16" s="213"/>
      <c r="AC16" s="214"/>
      <c r="AD16" s="214"/>
      <c r="AE16" s="214"/>
      <c r="AF16" s="214"/>
      <c r="AG16" s="214"/>
      <c r="AH16" s="214"/>
      <c r="AI16" s="214"/>
      <c r="AJ16" s="214"/>
      <c r="AK16" s="825" t="s">
        <v>661</v>
      </c>
      <c r="AL16" s="826"/>
      <c r="AM16" s="826"/>
      <c r="AN16" s="826"/>
      <c r="AO16" s="827"/>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t="s">
        <v>671</v>
      </c>
      <c r="M17" s="829"/>
      <c r="N17" s="828" t="s">
        <v>687</v>
      </c>
      <c r="O17" s="829"/>
      <c r="P17" s="828" t="s">
        <v>678</v>
      </c>
      <c r="Q17" s="829"/>
      <c r="R17" s="828" t="s">
        <v>679</v>
      </c>
      <c r="S17" s="693"/>
      <c r="T17" s="829"/>
      <c r="U17" s="828" t="s">
        <v>259</v>
      </c>
      <c r="V17" s="829"/>
      <c r="W17" s="828" t="s">
        <v>365</v>
      </c>
      <c r="X17" s="829"/>
      <c r="Y17" s="212"/>
      <c r="Z17" s="213"/>
      <c r="AA17" s="213"/>
      <c r="AB17" s="213"/>
      <c r="AC17" s="214"/>
      <c r="AD17" s="214"/>
      <c r="AE17" s="214"/>
      <c r="AF17" s="214"/>
      <c r="AG17" s="214"/>
      <c r="AH17" s="214"/>
      <c r="AI17" s="214"/>
      <c r="AJ17" s="214"/>
      <c r="AK17" s="825" t="s">
        <v>661</v>
      </c>
      <c r="AL17" s="826"/>
      <c r="AM17" s="826"/>
      <c r="AN17" s="826"/>
      <c r="AO17" s="827"/>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t="s">
        <v>671</v>
      </c>
      <c r="M18" s="829"/>
      <c r="N18" s="828" t="s">
        <v>684</v>
      </c>
      <c r="O18" s="829"/>
      <c r="P18" s="828" t="s">
        <v>673</v>
      </c>
      <c r="Q18" s="829"/>
      <c r="R18" s="828" t="s">
        <v>673</v>
      </c>
      <c r="S18" s="693"/>
      <c r="T18" s="829"/>
      <c r="U18" s="828" t="s">
        <v>259</v>
      </c>
      <c r="V18" s="829"/>
      <c r="W18" s="828" t="s">
        <v>365</v>
      </c>
      <c r="X18" s="829"/>
      <c r="Y18" s="212"/>
      <c r="Z18" s="213"/>
      <c r="AA18" s="213"/>
      <c r="AB18" s="213"/>
      <c r="AC18" s="214"/>
      <c r="AD18" s="214"/>
      <c r="AE18" s="214"/>
      <c r="AF18" s="214"/>
      <c r="AG18" s="214"/>
      <c r="AH18" s="214"/>
      <c r="AI18" s="214"/>
      <c r="AJ18" s="214">
        <v>2.8</v>
      </c>
      <c r="AK18" s="825" t="s">
        <v>666</v>
      </c>
      <c r="AL18" s="826"/>
      <c r="AM18" s="826"/>
      <c r="AN18" s="826"/>
      <c r="AO18" s="827"/>
      <c r="AP18" s="2"/>
      <c r="AQ18" s="161">
        <f t="shared" si="4"/>
        <v>3</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t="s">
        <v>671</v>
      </c>
      <c r="M19" s="829"/>
      <c r="N19" s="828" t="s">
        <v>672</v>
      </c>
      <c r="O19" s="829"/>
      <c r="P19" s="828" t="s">
        <v>673</v>
      </c>
      <c r="Q19" s="829"/>
      <c r="R19" s="828" t="s">
        <v>673</v>
      </c>
      <c r="S19" s="693"/>
      <c r="T19" s="829"/>
      <c r="U19" s="828" t="s">
        <v>259</v>
      </c>
      <c r="V19" s="829"/>
      <c r="W19" s="828" t="s">
        <v>365</v>
      </c>
      <c r="X19" s="829"/>
      <c r="Y19" s="212"/>
      <c r="Z19" s="213"/>
      <c r="AA19" s="213"/>
      <c r="AB19" s="213"/>
      <c r="AC19" s="214"/>
      <c r="AD19" s="214"/>
      <c r="AE19" s="214"/>
      <c r="AF19" s="214"/>
      <c r="AG19" s="214"/>
      <c r="AH19" s="214"/>
      <c r="AI19" s="214"/>
      <c r="AJ19" s="214">
        <v>1.35</v>
      </c>
      <c r="AK19" s="825"/>
      <c r="AL19" s="826"/>
      <c r="AM19" s="826"/>
      <c r="AN19" s="826"/>
      <c r="AO19" s="827"/>
      <c r="AP19" s="2"/>
      <c r="AQ19" s="161">
        <f t="shared" si="4"/>
        <v>3</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t="s">
        <v>671</v>
      </c>
      <c r="M20" s="829"/>
      <c r="N20" s="828" t="s">
        <v>682</v>
      </c>
      <c r="O20" s="829"/>
      <c r="P20" s="828" t="s">
        <v>673</v>
      </c>
      <c r="Q20" s="829"/>
      <c r="R20" s="828" t="s">
        <v>673</v>
      </c>
      <c r="S20" s="693"/>
      <c r="T20" s="829"/>
      <c r="U20" s="828" t="s">
        <v>259</v>
      </c>
      <c r="V20" s="829"/>
      <c r="W20" s="828" t="s">
        <v>365</v>
      </c>
      <c r="X20" s="829"/>
      <c r="Y20" s="212"/>
      <c r="Z20" s="213"/>
      <c r="AA20" s="213"/>
      <c r="AB20" s="213"/>
      <c r="AC20" s="214"/>
      <c r="AD20" s="214"/>
      <c r="AE20" s="214"/>
      <c r="AF20" s="214"/>
      <c r="AG20" s="214"/>
      <c r="AH20" s="214"/>
      <c r="AI20" s="214"/>
      <c r="AJ20" s="214">
        <v>1.1499999999999999</v>
      </c>
      <c r="AK20" s="825"/>
      <c r="AL20" s="826"/>
      <c r="AM20" s="826"/>
      <c r="AN20" s="826"/>
      <c r="AO20" s="827"/>
      <c r="AP20" s="2"/>
      <c r="AQ20" s="161">
        <f t="shared" si="4"/>
        <v>3</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c r="M21" s="829"/>
      <c r="N21" s="828"/>
      <c r="O21" s="829"/>
      <c r="P21" s="828"/>
      <c r="Q21" s="829"/>
      <c r="R21" s="828"/>
      <c r="S21" s="693"/>
      <c r="T21" s="829"/>
      <c r="U21" s="828"/>
      <c r="V21" s="829"/>
      <c r="W21" s="828"/>
      <c r="X21" s="829"/>
      <c r="Y21" s="212"/>
      <c r="Z21" s="213"/>
      <c r="AA21" s="213"/>
      <c r="AB21" s="213"/>
      <c r="AC21" s="214"/>
      <c r="AD21" s="214"/>
      <c r="AE21" s="214"/>
      <c r="AF21" s="214"/>
      <c r="AG21" s="214"/>
      <c r="AH21" s="214"/>
      <c r="AI21" s="214"/>
      <c r="AJ21" s="214"/>
      <c r="AK21" s="825"/>
      <c r="AL21" s="826"/>
      <c r="AM21" s="826"/>
      <c r="AN21" s="826"/>
      <c r="AO21" s="827"/>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c r="M22" s="829"/>
      <c r="N22" s="828"/>
      <c r="O22" s="829"/>
      <c r="P22" s="828"/>
      <c r="Q22" s="829"/>
      <c r="R22" s="828"/>
      <c r="S22" s="693"/>
      <c r="T22" s="829"/>
      <c r="U22" s="828"/>
      <c r="V22" s="829"/>
      <c r="W22" s="828"/>
      <c r="X22" s="829"/>
      <c r="Y22" s="212"/>
      <c r="Z22" s="213"/>
      <c r="AA22" s="213"/>
      <c r="AB22" s="213"/>
      <c r="AC22" s="214"/>
      <c r="AD22" s="214"/>
      <c r="AE22" s="214"/>
      <c r="AF22" s="214"/>
      <c r="AG22" s="214"/>
      <c r="AH22" s="214"/>
      <c r="AI22" s="214"/>
      <c r="AJ22" s="214"/>
      <c r="AK22" s="825"/>
      <c r="AL22" s="826"/>
      <c r="AM22" s="826"/>
      <c r="AN22" s="826"/>
      <c r="AO22" s="827"/>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c r="M23" s="829"/>
      <c r="N23" s="828"/>
      <c r="O23" s="829"/>
      <c r="P23" s="828"/>
      <c r="Q23" s="829"/>
      <c r="R23" s="828"/>
      <c r="S23" s="693"/>
      <c r="T23" s="829"/>
      <c r="U23" s="828"/>
      <c r="V23" s="829"/>
      <c r="W23" s="828"/>
      <c r="X23" s="829"/>
      <c r="Y23" s="212"/>
      <c r="Z23" s="213"/>
      <c r="AA23" s="213"/>
      <c r="AB23" s="213"/>
      <c r="AC23" s="214"/>
      <c r="AD23" s="214"/>
      <c r="AE23" s="214"/>
      <c r="AF23" s="214"/>
      <c r="AG23" s="214"/>
      <c r="AH23" s="214"/>
      <c r="AI23" s="214"/>
      <c r="AJ23" s="214"/>
      <c r="AK23" s="825"/>
      <c r="AL23" s="826"/>
      <c r="AM23" s="826"/>
      <c r="AN23" s="826"/>
      <c r="AO23" s="827"/>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5.3000000000000007</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3</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803</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182" priority="3">
      <formula>$AQ11=2</formula>
    </cfRule>
  </conditionalFormatting>
  <conditionalFormatting sqref="Y29:AB29 AG29:AJ29">
    <cfRule type="expression" dxfId="181" priority="16">
      <formula>$AQ28=2</formula>
    </cfRule>
  </conditionalFormatting>
  <conditionalFormatting sqref="Y30:AB31 AG30:AJ31">
    <cfRule type="expression" dxfId="180" priority="13">
      <formula>$AQ28=2</formula>
    </cfRule>
  </conditionalFormatting>
  <conditionalFormatting sqref="Y32:AB32 AG32:AJ32">
    <cfRule type="expression" dxfId="179" priority="10">
      <formula>$AQ29=2</formula>
    </cfRule>
  </conditionalFormatting>
  <conditionalFormatting sqref="Y33:AB33 AG33:AJ33">
    <cfRule type="expression" dxfId="178" priority="7">
      <formula>$AQ29=2</formula>
    </cfRule>
  </conditionalFormatting>
  <conditionalFormatting sqref="Y34:AB34 AG34:AJ34">
    <cfRule type="expression" dxfId="177" priority="4">
      <formula>$AQ29=2</formula>
    </cfRule>
  </conditionalFormatting>
  <conditionalFormatting sqref="Y11:AF28">
    <cfRule type="expression" dxfId="176" priority="2">
      <formula>$AQ11=3</formula>
    </cfRule>
  </conditionalFormatting>
  <conditionalFormatting sqref="Y29:AF29">
    <cfRule type="expression" dxfId="175" priority="17">
      <formula>$AQ28=3</formula>
    </cfRule>
  </conditionalFormatting>
  <conditionalFormatting sqref="Y30:AF31">
    <cfRule type="expression" dxfId="174" priority="14">
      <formula>$AQ28=3</formula>
    </cfRule>
  </conditionalFormatting>
  <conditionalFormatting sqref="Y32:AF32">
    <cfRule type="expression" dxfId="173" priority="11">
      <formula>$AQ29=3</formula>
    </cfRule>
  </conditionalFormatting>
  <conditionalFormatting sqref="Y33:AF33">
    <cfRule type="expression" dxfId="172" priority="8">
      <formula>$AQ29=3</formula>
    </cfRule>
  </conditionalFormatting>
  <conditionalFormatting sqref="Y34:AF34">
    <cfRule type="expression" dxfId="171" priority="5">
      <formula>$AQ29=3</formula>
    </cfRule>
  </conditionalFormatting>
  <conditionalFormatting sqref="AC11:AJ28">
    <cfRule type="expression" dxfId="170" priority="1">
      <formula>$AQ11=1</formula>
    </cfRule>
  </conditionalFormatting>
  <conditionalFormatting sqref="AC29:AJ29">
    <cfRule type="expression" dxfId="169" priority="18">
      <formula>$AQ28=1</formula>
    </cfRule>
  </conditionalFormatting>
  <conditionalFormatting sqref="AC30:AJ31">
    <cfRule type="expression" dxfId="168" priority="15">
      <formula>$AQ28=1</formula>
    </cfRule>
  </conditionalFormatting>
  <conditionalFormatting sqref="AC32:AJ32">
    <cfRule type="expression" dxfId="167" priority="12">
      <formula>$AQ29=1</formula>
    </cfRule>
  </conditionalFormatting>
  <conditionalFormatting sqref="AC33:AJ33">
    <cfRule type="expression" dxfId="166" priority="9">
      <formula>$AQ29=1</formula>
    </cfRule>
  </conditionalFormatting>
  <conditionalFormatting sqref="AC34:AJ34">
    <cfRule type="expression" dxfId="165" priority="6">
      <formula>$AQ29=1</formula>
    </cfRule>
  </conditionalFormatting>
  <dataValidations count="2">
    <dataValidation type="list" allowBlank="1" showInputMessage="1" showErrorMessage="1" sqref="Y11:AB34" xr:uid="{702B59AB-53DD-4D0B-9245-57A8B5293718}">
      <formula1>"〇,"</formula1>
    </dataValidation>
    <dataValidation type="list" allowBlank="1" showInputMessage="1" showErrorMessage="1" sqref="N11:O34" xr:uid="{401E7197-979C-4FAE-9210-77A23AD4B56F}">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31B0814-5600-4E01-B138-740F3BA33CE5}">
          <x14:formula1>
            <xm:f>'(参考)リスト'!$G$16:$G$19</xm:f>
          </x14:formula1>
          <xm:sqref>AM35:AO38</xm:sqref>
        </x14:dataValidation>
        <x14:dataValidation type="list" allowBlank="1" showInputMessage="1" showErrorMessage="1" xr:uid="{02DF7127-5B68-4407-BA9B-2E272BC68696}">
          <x14:formula1>
            <xm:f>'(参考)リスト'!$B$16:$B$21</xm:f>
          </x14:formula1>
          <xm:sqref>L11:M34</xm:sqref>
        </x14:dataValidation>
        <x14:dataValidation type="list" allowBlank="1" showInputMessage="1" showErrorMessage="1" xr:uid="{6C99446B-38F6-4E8A-9BE5-E447253C8D2C}">
          <x14:formula1>
            <xm:f>'(参考)リスト'!$E$16:$E$27</xm:f>
          </x14:formula1>
          <xm:sqref>R11:T34</xm:sqref>
        </x14:dataValidation>
        <x14:dataValidation type="list" allowBlank="1" showInputMessage="1" showErrorMessage="1" xr:uid="{A565B514-E1D7-4AFD-A094-C0486A1B2430}">
          <x14:formula1>
            <xm:f>'(参考)リスト'!$D$16:$D$18</xm:f>
          </x14:formula1>
          <xm:sqref>P11:Q34</xm:sqref>
        </x14:dataValidation>
        <x14:dataValidation type="list" allowBlank="1" showInputMessage="1" showErrorMessage="1" xr:uid="{96630B34-C3DA-4787-A1BD-F171D15D3DCE}">
          <x14:formula1>
            <xm:f>'(参考)リスト'!$F$16:$F$21</xm:f>
          </x14:formula1>
          <xm:sqref>U11:X34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59632-7548-402B-ABEF-E79CF0CB057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6</v>
      </c>
      <c r="AW5" s="155">
        <f>R7</f>
        <v>5.8</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1</v>
      </c>
      <c r="BJ5" s="156">
        <f t="shared" ref="BJ5" si="2">AJ37</f>
        <v>3</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0.03</v>
      </c>
      <c r="BV5" s="156">
        <f>AJ35</f>
        <v>2.48</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6</v>
      </c>
      <c r="O7" s="876"/>
      <c r="P7" s="822" t="s">
        <v>320</v>
      </c>
      <c r="Q7" s="824"/>
      <c r="R7" s="877">
        <v>5.8</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672</v>
      </c>
      <c r="O11" s="829"/>
      <c r="P11" s="828" t="s">
        <v>678</v>
      </c>
      <c r="Q11" s="829"/>
      <c r="R11" s="848" t="s">
        <v>679</v>
      </c>
      <c r="S11" s="849"/>
      <c r="T11" s="849"/>
      <c r="U11" s="828" t="s">
        <v>258</v>
      </c>
      <c r="V11" s="829"/>
      <c r="W11" s="828" t="s">
        <v>365</v>
      </c>
      <c r="X11" s="829"/>
      <c r="Y11" s="212"/>
      <c r="Z11" s="213"/>
      <c r="AA11" s="213"/>
      <c r="AB11" s="213"/>
      <c r="AC11" s="214"/>
      <c r="AD11" s="214"/>
      <c r="AE11" s="214"/>
      <c r="AF11" s="214"/>
      <c r="AG11" s="214"/>
      <c r="AH11" s="214"/>
      <c r="AI11" s="214"/>
      <c r="AJ11" s="214"/>
      <c r="AK11" s="825" t="s">
        <v>661</v>
      </c>
      <c r="AL11" s="826"/>
      <c r="AM11" s="826"/>
      <c r="AN11" s="826"/>
      <c r="AO11" s="827"/>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684</v>
      </c>
      <c r="O12" s="829"/>
      <c r="P12" s="828" t="s">
        <v>673</v>
      </c>
      <c r="Q12" s="829"/>
      <c r="R12" s="848" t="s">
        <v>688</v>
      </c>
      <c r="S12" s="849"/>
      <c r="T12" s="849"/>
      <c r="U12" s="828" t="s">
        <v>259</v>
      </c>
      <c r="V12" s="829"/>
      <c r="W12" s="828" t="s">
        <v>365</v>
      </c>
      <c r="X12" s="829"/>
      <c r="Y12" s="212"/>
      <c r="Z12" s="213"/>
      <c r="AA12" s="213"/>
      <c r="AB12" s="213"/>
      <c r="AC12" s="214"/>
      <c r="AD12" s="214"/>
      <c r="AE12" s="214"/>
      <c r="AF12" s="214"/>
      <c r="AG12" s="214"/>
      <c r="AH12" s="214"/>
      <c r="AI12" s="214"/>
      <c r="AJ12" s="214">
        <v>0.03</v>
      </c>
      <c r="AK12" s="825"/>
      <c r="AL12" s="826"/>
      <c r="AM12" s="826"/>
      <c r="AN12" s="826"/>
      <c r="AO12" s="827"/>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682</v>
      </c>
      <c r="O13" s="829"/>
      <c r="P13" s="828" t="s">
        <v>673</v>
      </c>
      <c r="Q13" s="829"/>
      <c r="R13" s="828" t="s">
        <v>673</v>
      </c>
      <c r="S13" s="693"/>
      <c r="T13" s="829"/>
      <c r="U13" s="828" t="s">
        <v>259</v>
      </c>
      <c r="V13" s="829"/>
      <c r="W13" s="828" t="s">
        <v>365</v>
      </c>
      <c r="X13" s="829"/>
      <c r="Y13" s="212"/>
      <c r="Z13" s="213"/>
      <c r="AA13" s="213"/>
      <c r="AB13" s="213"/>
      <c r="AC13" s="214"/>
      <c r="AD13" s="214"/>
      <c r="AE13" s="214"/>
      <c r="AF13" s="214"/>
      <c r="AG13" s="214"/>
      <c r="AH13" s="214"/>
      <c r="AI13" s="214"/>
      <c r="AJ13" s="214">
        <v>1.65</v>
      </c>
      <c r="AK13" s="825"/>
      <c r="AL13" s="826"/>
      <c r="AM13" s="826"/>
      <c r="AN13" s="826"/>
      <c r="AO13" s="827"/>
      <c r="AP13" s="2"/>
      <c r="AQ13" s="161">
        <f t="shared" ref="AQ13:AQ20" si="4">IF(P13="材質劣化",2,IF(P13="漏水",3,1))</f>
        <v>3</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t="s">
        <v>671</v>
      </c>
      <c r="M14" s="829"/>
      <c r="N14" s="828" t="s">
        <v>684</v>
      </c>
      <c r="O14" s="829"/>
      <c r="P14" s="828" t="s">
        <v>678</v>
      </c>
      <c r="Q14" s="829"/>
      <c r="R14" s="828" t="s">
        <v>679</v>
      </c>
      <c r="S14" s="693"/>
      <c r="T14" s="829"/>
      <c r="U14" s="828" t="s">
        <v>259</v>
      </c>
      <c r="V14" s="829"/>
      <c r="W14" s="828" t="s">
        <v>365</v>
      </c>
      <c r="X14" s="829"/>
      <c r="Y14" s="212"/>
      <c r="Z14" s="213"/>
      <c r="AA14" s="213"/>
      <c r="AB14" s="213"/>
      <c r="AC14" s="214"/>
      <c r="AD14" s="214"/>
      <c r="AE14" s="214"/>
      <c r="AF14" s="214"/>
      <c r="AG14" s="214"/>
      <c r="AH14" s="214"/>
      <c r="AI14" s="214"/>
      <c r="AJ14" s="214"/>
      <c r="AK14" s="825" t="s">
        <v>661</v>
      </c>
      <c r="AL14" s="826"/>
      <c r="AM14" s="826"/>
      <c r="AN14" s="826"/>
      <c r="AO14" s="827"/>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t="s">
        <v>671</v>
      </c>
      <c r="M15" s="829"/>
      <c r="N15" s="828" t="s">
        <v>690</v>
      </c>
      <c r="O15" s="829"/>
      <c r="P15" s="828" t="s">
        <v>678</v>
      </c>
      <c r="Q15" s="829"/>
      <c r="R15" s="828" t="s">
        <v>679</v>
      </c>
      <c r="S15" s="693"/>
      <c r="T15" s="829"/>
      <c r="U15" s="828" t="s">
        <v>259</v>
      </c>
      <c r="V15" s="829"/>
      <c r="W15" s="828" t="s">
        <v>365</v>
      </c>
      <c r="X15" s="829"/>
      <c r="Y15" s="212"/>
      <c r="Z15" s="213"/>
      <c r="AA15" s="213"/>
      <c r="AB15" s="213"/>
      <c r="AC15" s="214"/>
      <c r="AD15" s="214"/>
      <c r="AE15" s="214"/>
      <c r="AF15" s="214"/>
      <c r="AG15" s="214"/>
      <c r="AH15" s="214"/>
      <c r="AI15" s="214"/>
      <c r="AJ15" s="214"/>
      <c r="AK15" s="825" t="s">
        <v>661</v>
      </c>
      <c r="AL15" s="826"/>
      <c r="AM15" s="826"/>
      <c r="AN15" s="826"/>
      <c r="AO15" s="827"/>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t="s">
        <v>671</v>
      </c>
      <c r="M16" s="829"/>
      <c r="N16" s="828" t="s">
        <v>687</v>
      </c>
      <c r="O16" s="829"/>
      <c r="P16" s="828" t="s">
        <v>678</v>
      </c>
      <c r="Q16" s="829"/>
      <c r="R16" s="828" t="s">
        <v>679</v>
      </c>
      <c r="S16" s="693"/>
      <c r="T16" s="829"/>
      <c r="U16" s="828" t="s">
        <v>259</v>
      </c>
      <c r="V16" s="829"/>
      <c r="W16" s="828" t="s">
        <v>365</v>
      </c>
      <c r="X16" s="829"/>
      <c r="Y16" s="212"/>
      <c r="Z16" s="213"/>
      <c r="AA16" s="213"/>
      <c r="AB16" s="213"/>
      <c r="AC16" s="214"/>
      <c r="AD16" s="214"/>
      <c r="AE16" s="214"/>
      <c r="AF16" s="214"/>
      <c r="AG16" s="214"/>
      <c r="AH16" s="214"/>
      <c r="AI16" s="214"/>
      <c r="AJ16" s="214"/>
      <c r="AK16" s="825" t="s">
        <v>661</v>
      </c>
      <c r="AL16" s="826"/>
      <c r="AM16" s="826"/>
      <c r="AN16" s="826"/>
      <c r="AO16" s="827"/>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t="s">
        <v>671</v>
      </c>
      <c r="M17" s="829"/>
      <c r="N17" s="828" t="s">
        <v>687</v>
      </c>
      <c r="O17" s="829"/>
      <c r="P17" s="828" t="s">
        <v>678</v>
      </c>
      <c r="Q17" s="829"/>
      <c r="R17" s="828" t="s">
        <v>679</v>
      </c>
      <c r="S17" s="693"/>
      <c r="T17" s="829"/>
      <c r="U17" s="828" t="s">
        <v>259</v>
      </c>
      <c r="V17" s="829"/>
      <c r="W17" s="828" t="s">
        <v>365</v>
      </c>
      <c r="X17" s="829"/>
      <c r="Y17" s="212"/>
      <c r="Z17" s="213"/>
      <c r="AA17" s="213"/>
      <c r="AB17" s="213"/>
      <c r="AC17" s="214"/>
      <c r="AD17" s="214"/>
      <c r="AE17" s="214"/>
      <c r="AF17" s="214"/>
      <c r="AG17" s="214"/>
      <c r="AH17" s="214"/>
      <c r="AI17" s="214"/>
      <c r="AJ17" s="214"/>
      <c r="AK17" s="825" t="s">
        <v>661</v>
      </c>
      <c r="AL17" s="826"/>
      <c r="AM17" s="826"/>
      <c r="AN17" s="826"/>
      <c r="AO17" s="827"/>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t="s">
        <v>671</v>
      </c>
      <c r="M18" s="829"/>
      <c r="N18" s="828" t="s">
        <v>672</v>
      </c>
      <c r="O18" s="829"/>
      <c r="P18" s="828" t="s">
        <v>673</v>
      </c>
      <c r="Q18" s="829"/>
      <c r="R18" s="828" t="s">
        <v>673</v>
      </c>
      <c r="S18" s="693"/>
      <c r="T18" s="829"/>
      <c r="U18" s="828" t="s">
        <v>259</v>
      </c>
      <c r="V18" s="829"/>
      <c r="W18" s="828" t="s">
        <v>365</v>
      </c>
      <c r="X18" s="829"/>
      <c r="Y18" s="212"/>
      <c r="Z18" s="213"/>
      <c r="AA18" s="213"/>
      <c r="AB18" s="213"/>
      <c r="AC18" s="214"/>
      <c r="AD18" s="214"/>
      <c r="AE18" s="214"/>
      <c r="AF18" s="214"/>
      <c r="AG18" s="214"/>
      <c r="AH18" s="214"/>
      <c r="AI18" s="214"/>
      <c r="AJ18" s="214">
        <v>0.8</v>
      </c>
      <c r="AK18" s="825"/>
      <c r="AL18" s="826"/>
      <c r="AM18" s="826"/>
      <c r="AN18" s="826"/>
      <c r="AO18" s="827"/>
      <c r="AP18" s="2"/>
      <c r="AQ18" s="161">
        <f t="shared" si="4"/>
        <v>3</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t="s">
        <v>671</v>
      </c>
      <c r="M19" s="829"/>
      <c r="N19" s="828" t="s">
        <v>684</v>
      </c>
      <c r="O19" s="829"/>
      <c r="P19" s="828" t="s">
        <v>673</v>
      </c>
      <c r="Q19" s="829"/>
      <c r="R19" s="828" t="s">
        <v>688</v>
      </c>
      <c r="S19" s="693"/>
      <c r="T19" s="829"/>
      <c r="U19" s="828" t="s">
        <v>365</v>
      </c>
      <c r="V19" s="829"/>
      <c r="W19" s="828" t="s">
        <v>365</v>
      </c>
      <c r="X19" s="829"/>
      <c r="Y19" s="212"/>
      <c r="Z19" s="213"/>
      <c r="AA19" s="213"/>
      <c r="AB19" s="213"/>
      <c r="AC19" s="214"/>
      <c r="AD19" s="214"/>
      <c r="AE19" s="214"/>
      <c r="AF19" s="214"/>
      <c r="AG19" s="214"/>
      <c r="AH19" s="214"/>
      <c r="AI19" s="214">
        <v>0.03</v>
      </c>
      <c r="AJ19" s="214"/>
      <c r="AK19" s="825"/>
      <c r="AL19" s="826"/>
      <c r="AM19" s="826"/>
      <c r="AN19" s="826"/>
      <c r="AO19" s="827"/>
      <c r="AP19" s="2"/>
      <c r="AQ19" s="161">
        <f t="shared" si="4"/>
        <v>3</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c r="M20" s="829"/>
      <c r="N20" s="828"/>
      <c r="O20" s="829"/>
      <c r="P20" s="828"/>
      <c r="Q20" s="829"/>
      <c r="R20" s="828"/>
      <c r="S20" s="693"/>
      <c r="T20" s="829"/>
      <c r="U20" s="828"/>
      <c r="V20" s="829"/>
      <c r="W20" s="828"/>
      <c r="X20" s="829"/>
      <c r="Y20" s="212"/>
      <c r="Z20" s="213"/>
      <c r="AA20" s="213"/>
      <c r="AB20" s="213"/>
      <c r="AC20" s="214"/>
      <c r="AD20" s="214"/>
      <c r="AE20" s="214"/>
      <c r="AF20" s="214"/>
      <c r="AG20" s="214"/>
      <c r="AH20" s="214"/>
      <c r="AI20" s="214"/>
      <c r="AJ20" s="214"/>
      <c r="AK20" s="825"/>
      <c r="AL20" s="826"/>
      <c r="AM20" s="826"/>
      <c r="AN20" s="826"/>
      <c r="AO20" s="827"/>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c r="M21" s="829"/>
      <c r="N21" s="828"/>
      <c r="O21" s="829"/>
      <c r="P21" s="828"/>
      <c r="Q21" s="829"/>
      <c r="R21" s="828"/>
      <c r="S21" s="693"/>
      <c r="T21" s="829"/>
      <c r="U21" s="828"/>
      <c r="V21" s="829"/>
      <c r="W21" s="828"/>
      <c r="X21" s="829"/>
      <c r="Y21" s="212"/>
      <c r="Z21" s="213"/>
      <c r="AA21" s="213"/>
      <c r="AB21" s="213"/>
      <c r="AC21" s="214"/>
      <c r="AD21" s="214"/>
      <c r="AE21" s="214"/>
      <c r="AF21" s="214"/>
      <c r="AG21" s="214"/>
      <c r="AH21" s="214"/>
      <c r="AI21" s="214"/>
      <c r="AJ21" s="214"/>
      <c r="AK21" s="825"/>
      <c r="AL21" s="826"/>
      <c r="AM21" s="826"/>
      <c r="AN21" s="826"/>
      <c r="AO21" s="827"/>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c r="M22" s="829"/>
      <c r="N22" s="828"/>
      <c r="O22" s="829"/>
      <c r="P22" s="828"/>
      <c r="Q22" s="829"/>
      <c r="R22" s="828"/>
      <c r="S22" s="693"/>
      <c r="T22" s="829"/>
      <c r="U22" s="828"/>
      <c r="V22" s="829"/>
      <c r="W22" s="828"/>
      <c r="X22" s="829"/>
      <c r="Y22" s="212"/>
      <c r="Z22" s="213"/>
      <c r="AA22" s="213"/>
      <c r="AB22" s="213"/>
      <c r="AC22" s="214"/>
      <c r="AD22" s="214"/>
      <c r="AE22" s="214"/>
      <c r="AF22" s="214"/>
      <c r="AG22" s="214"/>
      <c r="AH22" s="214"/>
      <c r="AI22" s="214"/>
      <c r="AJ22" s="214"/>
      <c r="AK22" s="825"/>
      <c r="AL22" s="826"/>
      <c r="AM22" s="826"/>
      <c r="AN22" s="826"/>
      <c r="AO22" s="827"/>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c r="M23" s="829"/>
      <c r="N23" s="828"/>
      <c r="O23" s="829"/>
      <c r="P23" s="828"/>
      <c r="Q23" s="829"/>
      <c r="R23" s="828"/>
      <c r="S23" s="693"/>
      <c r="T23" s="829"/>
      <c r="U23" s="828"/>
      <c r="V23" s="829"/>
      <c r="W23" s="828"/>
      <c r="X23" s="829"/>
      <c r="Y23" s="212"/>
      <c r="Z23" s="213"/>
      <c r="AA23" s="213"/>
      <c r="AB23" s="213"/>
      <c r="AC23" s="214"/>
      <c r="AD23" s="214"/>
      <c r="AE23" s="214"/>
      <c r="AF23" s="214"/>
      <c r="AG23" s="214"/>
      <c r="AH23" s="214"/>
      <c r="AI23" s="214"/>
      <c r="AJ23" s="214"/>
      <c r="AK23" s="825"/>
      <c r="AL23" s="826"/>
      <c r="AM23" s="826"/>
      <c r="AN23" s="826"/>
      <c r="AO23" s="827"/>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0.03</v>
      </c>
      <c r="AJ35" s="109">
        <f t="shared" si="13"/>
        <v>2.48</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1</v>
      </c>
      <c r="AJ37" s="838">
        <f>COUNTA(AJ11:AJ34)</f>
        <v>3</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804</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164" priority="3">
      <formula>$AQ11=2</formula>
    </cfRule>
  </conditionalFormatting>
  <conditionalFormatting sqref="Y29:AB29 AG29:AJ29">
    <cfRule type="expression" dxfId="163" priority="16">
      <formula>$AQ28=2</formula>
    </cfRule>
  </conditionalFormatting>
  <conditionalFormatting sqref="Y30:AB31 AG30:AJ31">
    <cfRule type="expression" dxfId="162" priority="13">
      <formula>$AQ28=2</formula>
    </cfRule>
  </conditionalFormatting>
  <conditionalFormatting sqref="Y32:AB32 AG32:AJ32">
    <cfRule type="expression" dxfId="161" priority="10">
      <formula>$AQ29=2</formula>
    </cfRule>
  </conditionalFormatting>
  <conditionalFormatting sqref="Y33:AB33 AG33:AJ33">
    <cfRule type="expression" dxfId="160" priority="7">
      <formula>$AQ29=2</formula>
    </cfRule>
  </conditionalFormatting>
  <conditionalFormatting sqref="Y34:AB34 AG34:AJ34">
    <cfRule type="expression" dxfId="159" priority="4">
      <formula>$AQ29=2</formula>
    </cfRule>
  </conditionalFormatting>
  <conditionalFormatting sqref="Y11:AF28">
    <cfRule type="expression" dxfId="158" priority="2">
      <formula>$AQ11=3</formula>
    </cfRule>
  </conditionalFormatting>
  <conditionalFormatting sqref="Y29:AF29">
    <cfRule type="expression" dxfId="157" priority="17">
      <formula>$AQ28=3</formula>
    </cfRule>
  </conditionalFormatting>
  <conditionalFormatting sqref="Y30:AF31">
    <cfRule type="expression" dxfId="156" priority="14">
      <formula>$AQ28=3</formula>
    </cfRule>
  </conditionalFormatting>
  <conditionalFormatting sqref="Y32:AF32">
    <cfRule type="expression" dxfId="155" priority="11">
      <formula>$AQ29=3</formula>
    </cfRule>
  </conditionalFormatting>
  <conditionalFormatting sqref="Y33:AF33">
    <cfRule type="expression" dxfId="154" priority="8">
      <formula>$AQ29=3</formula>
    </cfRule>
  </conditionalFormatting>
  <conditionalFormatting sqref="Y34:AF34">
    <cfRule type="expression" dxfId="153" priority="5">
      <formula>$AQ29=3</formula>
    </cfRule>
  </conditionalFormatting>
  <conditionalFormatting sqref="AC11:AJ28">
    <cfRule type="expression" dxfId="152" priority="1">
      <formula>$AQ11=1</formula>
    </cfRule>
  </conditionalFormatting>
  <conditionalFormatting sqref="AC29:AJ29">
    <cfRule type="expression" dxfId="151" priority="18">
      <formula>$AQ28=1</formula>
    </cfRule>
  </conditionalFormatting>
  <conditionalFormatting sqref="AC30:AJ31">
    <cfRule type="expression" dxfId="150" priority="15">
      <formula>$AQ28=1</formula>
    </cfRule>
  </conditionalFormatting>
  <conditionalFormatting sqref="AC32:AJ32">
    <cfRule type="expression" dxfId="149" priority="12">
      <formula>$AQ29=1</formula>
    </cfRule>
  </conditionalFormatting>
  <conditionalFormatting sqref="AC33:AJ33">
    <cfRule type="expression" dxfId="148" priority="9">
      <formula>$AQ29=1</formula>
    </cfRule>
  </conditionalFormatting>
  <conditionalFormatting sqref="AC34:AJ34">
    <cfRule type="expression" dxfId="147" priority="6">
      <formula>$AQ29=1</formula>
    </cfRule>
  </conditionalFormatting>
  <dataValidations count="2">
    <dataValidation type="list" allowBlank="1" showInputMessage="1" showErrorMessage="1" sqref="Y11:AB34" xr:uid="{8D4F5DE8-A968-4031-AE96-D8DB99AF03CC}">
      <formula1>"〇,"</formula1>
    </dataValidation>
    <dataValidation type="list" allowBlank="1" showInputMessage="1" showErrorMessage="1" sqref="N11:O34" xr:uid="{A00D83E6-62CE-4662-BB65-1499A3588A2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A202EA9-18C9-4684-80AA-7FE1DF90B62D}">
          <x14:formula1>
            <xm:f>'(参考)リスト'!$G$16:$G$19</xm:f>
          </x14:formula1>
          <xm:sqref>AM35:AO38</xm:sqref>
        </x14:dataValidation>
        <x14:dataValidation type="list" allowBlank="1" showInputMessage="1" showErrorMessage="1" xr:uid="{0CE64A9E-2086-458E-A5DB-5785E9CC9865}">
          <x14:formula1>
            <xm:f>'(参考)リスト'!$B$16:$B$21</xm:f>
          </x14:formula1>
          <xm:sqref>L11:M34</xm:sqref>
        </x14:dataValidation>
        <x14:dataValidation type="list" allowBlank="1" showInputMessage="1" showErrorMessage="1" xr:uid="{F29BFD0E-0F00-4E2D-BDD9-0FF77971096A}">
          <x14:formula1>
            <xm:f>'(参考)リスト'!$E$16:$E$27</xm:f>
          </x14:formula1>
          <xm:sqref>R11:T34</xm:sqref>
        </x14:dataValidation>
        <x14:dataValidation type="list" allowBlank="1" showInputMessage="1" showErrorMessage="1" xr:uid="{2F15911B-15EF-4744-AB82-4E23792805FA}">
          <x14:formula1>
            <xm:f>'(参考)リスト'!$D$16:$D$18</xm:f>
          </x14:formula1>
          <xm:sqref>P11:Q34</xm:sqref>
        </x14:dataValidation>
        <x14:dataValidation type="list" allowBlank="1" showInputMessage="1" showErrorMessage="1" xr:uid="{59621104-04A9-497B-898F-21BC3D502B30}">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9F869-B651-4183-99A3-F3402E97BB6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7</v>
      </c>
      <c r="AW5" s="155">
        <f>R7</f>
        <v>5.8</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2</v>
      </c>
      <c r="BG5" s="156">
        <f t="shared" si="1"/>
        <v>0</v>
      </c>
      <c r="BH5" s="156">
        <f t="shared" si="1"/>
        <v>0</v>
      </c>
      <c r="BI5" s="156">
        <f>AI37</f>
        <v>0</v>
      </c>
      <c r="BJ5" s="156">
        <f t="shared" ref="BJ5" si="2">AJ37</f>
        <v>3</v>
      </c>
      <c r="BK5" s="156" t="str">
        <f>IF(Y37&gt;0,R7,"")</f>
        <v/>
      </c>
      <c r="BL5" s="157" t="str">
        <f>IF(Y37&gt;0,"",IF(Z37&gt;0,R7,""))</f>
        <v/>
      </c>
      <c r="BM5" s="157" t="str">
        <f>IF(Y37+Z37&gt;0,"",IF(AA37&gt;0,R7,""))</f>
        <v/>
      </c>
      <c r="BN5" s="157" t="str">
        <f>IF(Y37+Z37+AA37&gt;0,"",IF(AB37&gt;0,R7,""))</f>
        <v/>
      </c>
      <c r="BO5" s="156">
        <f>AC35</f>
        <v>0</v>
      </c>
      <c r="BP5" s="156">
        <f t="shared" ref="BP5:BQ5" si="3">AD35</f>
        <v>0</v>
      </c>
      <c r="BQ5" s="156">
        <f t="shared" si="3"/>
        <v>0.4</v>
      </c>
      <c r="BR5" s="156">
        <f>AF35</f>
        <v>0.19</v>
      </c>
      <c r="BS5" s="156">
        <f>AG35</f>
        <v>0</v>
      </c>
      <c r="BT5" s="156">
        <f>AH35</f>
        <v>0</v>
      </c>
      <c r="BU5" s="156">
        <f>AI35</f>
        <v>0</v>
      </c>
      <c r="BV5" s="156">
        <f>AJ35</f>
        <v>7</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7</v>
      </c>
      <c r="O7" s="876"/>
      <c r="P7" s="822" t="s">
        <v>320</v>
      </c>
      <c r="Q7" s="824"/>
      <c r="R7" s="877">
        <v>5.8</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684</v>
      </c>
      <c r="O11" s="829"/>
      <c r="P11" s="828" t="s">
        <v>673</v>
      </c>
      <c r="Q11" s="829"/>
      <c r="R11" s="848" t="s">
        <v>673</v>
      </c>
      <c r="S11" s="849"/>
      <c r="T11" s="849"/>
      <c r="U11" s="828" t="s">
        <v>259</v>
      </c>
      <c r="V11" s="829"/>
      <c r="W11" s="828" t="s">
        <v>365</v>
      </c>
      <c r="X11" s="829"/>
      <c r="Y11" s="212"/>
      <c r="Z11" s="213"/>
      <c r="AA11" s="213"/>
      <c r="AB11" s="213"/>
      <c r="AC11" s="214"/>
      <c r="AD11" s="214"/>
      <c r="AE11" s="214"/>
      <c r="AF11" s="214"/>
      <c r="AG11" s="214"/>
      <c r="AH11" s="214"/>
      <c r="AI11" s="214"/>
      <c r="AJ11" s="214">
        <v>3.5</v>
      </c>
      <c r="AK11" s="825"/>
      <c r="AL11" s="826"/>
      <c r="AM11" s="826"/>
      <c r="AN11" s="826"/>
      <c r="AO11" s="827"/>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685</v>
      </c>
      <c r="O12" s="829"/>
      <c r="P12" s="828" t="s">
        <v>678</v>
      </c>
      <c r="Q12" s="829"/>
      <c r="R12" s="848" t="s">
        <v>679</v>
      </c>
      <c r="S12" s="849"/>
      <c r="T12" s="849"/>
      <c r="U12" s="828" t="s">
        <v>259</v>
      </c>
      <c r="V12" s="829"/>
      <c r="W12" s="828" t="s">
        <v>365</v>
      </c>
      <c r="X12" s="829"/>
      <c r="Y12" s="212"/>
      <c r="Z12" s="213"/>
      <c r="AA12" s="213"/>
      <c r="AB12" s="213"/>
      <c r="AC12" s="214"/>
      <c r="AD12" s="214"/>
      <c r="AE12" s="214"/>
      <c r="AF12" s="214">
        <v>0.04</v>
      </c>
      <c r="AG12" s="214"/>
      <c r="AH12" s="214"/>
      <c r="AI12" s="214"/>
      <c r="AJ12" s="214"/>
      <c r="AK12" s="825"/>
      <c r="AL12" s="826"/>
      <c r="AM12" s="826"/>
      <c r="AN12" s="826"/>
      <c r="AO12" s="827"/>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683</v>
      </c>
      <c r="O13" s="829"/>
      <c r="P13" s="828" t="s">
        <v>678</v>
      </c>
      <c r="Q13" s="829"/>
      <c r="R13" s="828" t="s">
        <v>679</v>
      </c>
      <c r="S13" s="693"/>
      <c r="T13" s="829"/>
      <c r="U13" s="828" t="s">
        <v>259</v>
      </c>
      <c r="V13" s="829"/>
      <c r="W13" s="828" t="s">
        <v>365</v>
      </c>
      <c r="X13" s="829"/>
      <c r="Y13" s="212"/>
      <c r="Z13" s="213"/>
      <c r="AA13" s="213"/>
      <c r="AB13" s="213"/>
      <c r="AC13" s="214"/>
      <c r="AD13" s="214"/>
      <c r="AE13" s="214"/>
      <c r="AF13" s="214"/>
      <c r="AG13" s="214"/>
      <c r="AH13" s="214"/>
      <c r="AI13" s="214"/>
      <c r="AJ13" s="214"/>
      <c r="AK13" s="825" t="s">
        <v>661</v>
      </c>
      <c r="AL13" s="826"/>
      <c r="AM13" s="826"/>
      <c r="AN13" s="826"/>
      <c r="AO13" s="827"/>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t="s">
        <v>671</v>
      </c>
      <c r="M14" s="829"/>
      <c r="N14" s="828" t="s">
        <v>672</v>
      </c>
      <c r="O14" s="829"/>
      <c r="P14" s="828" t="s">
        <v>678</v>
      </c>
      <c r="Q14" s="829"/>
      <c r="R14" s="828" t="s">
        <v>679</v>
      </c>
      <c r="S14" s="693"/>
      <c r="T14" s="829"/>
      <c r="U14" s="828" t="s">
        <v>259</v>
      </c>
      <c r="V14" s="829"/>
      <c r="W14" s="828" t="s">
        <v>365</v>
      </c>
      <c r="X14" s="829"/>
      <c r="Y14" s="212"/>
      <c r="Z14" s="213"/>
      <c r="AA14" s="213"/>
      <c r="AB14" s="213"/>
      <c r="AC14" s="214"/>
      <c r="AD14" s="214"/>
      <c r="AE14" s="214"/>
      <c r="AF14" s="214">
        <v>0.15</v>
      </c>
      <c r="AG14" s="214"/>
      <c r="AH14" s="214"/>
      <c r="AI14" s="214"/>
      <c r="AJ14" s="214"/>
      <c r="AK14" s="825"/>
      <c r="AL14" s="826"/>
      <c r="AM14" s="826"/>
      <c r="AN14" s="826"/>
      <c r="AO14" s="827"/>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t="s">
        <v>671</v>
      </c>
      <c r="M15" s="829"/>
      <c r="N15" s="828" t="s">
        <v>672</v>
      </c>
      <c r="O15" s="829"/>
      <c r="P15" s="828" t="s">
        <v>678</v>
      </c>
      <c r="Q15" s="829"/>
      <c r="R15" s="828" t="s">
        <v>679</v>
      </c>
      <c r="S15" s="693"/>
      <c r="T15" s="829"/>
      <c r="U15" s="828" t="s">
        <v>258</v>
      </c>
      <c r="V15" s="829"/>
      <c r="W15" s="828" t="s">
        <v>365</v>
      </c>
      <c r="X15" s="829"/>
      <c r="Y15" s="212"/>
      <c r="Z15" s="213"/>
      <c r="AA15" s="213"/>
      <c r="AB15" s="213"/>
      <c r="AC15" s="214"/>
      <c r="AD15" s="214"/>
      <c r="AE15" s="214"/>
      <c r="AF15" s="214"/>
      <c r="AG15" s="214"/>
      <c r="AH15" s="214"/>
      <c r="AI15" s="214"/>
      <c r="AJ15" s="214"/>
      <c r="AK15" s="825" t="s">
        <v>661</v>
      </c>
      <c r="AL15" s="826"/>
      <c r="AM15" s="826"/>
      <c r="AN15" s="826"/>
      <c r="AO15" s="827"/>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t="s">
        <v>671</v>
      </c>
      <c r="M16" s="829"/>
      <c r="N16" s="828" t="s">
        <v>683</v>
      </c>
      <c r="O16" s="829"/>
      <c r="P16" s="828" t="s">
        <v>678</v>
      </c>
      <c r="Q16" s="829"/>
      <c r="R16" s="828" t="s">
        <v>679</v>
      </c>
      <c r="S16" s="693"/>
      <c r="T16" s="829"/>
      <c r="U16" s="828" t="s">
        <v>259</v>
      </c>
      <c r="V16" s="829"/>
      <c r="W16" s="828" t="s">
        <v>365</v>
      </c>
      <c r="X16" s="829"/>
      <c r="Y16" s="212"/>
      <c r="Z16" s="213"/>
      <c r="AA16" s="213"/>
      <c r="AB16" s="213"/>
      <c r="AC16" s="214"/>
      <c r="AD16" s="214"/>
      <c r="AE16" s="214">
        <v>0.4</v>
      </c>
      <c r="AF16" s="214"/>
      <c r="AG16" s="214"/>
      <c r="AH16" s="214"/>
      <c r="AI16" s="214"/>
      <c r="AJ16" s="214"/>
      <c r="AK16" s="825"/>
      <c r="AL16" s="826"/>
      <c r="AM16" s="826"/>
      <c r="AN16" s="826"/>
      <c r="AO16" s="827"/>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t="s">
        <v>671</v>
      </c>
      <c r="M17" s="829"/>
      <c r="N17" s="828" t="s">
        <v>686</v>
      </c>
      <c r="O17" s="829"/>
      <c r="P17" s="828" t="s">
        <v>678</v>
      </c>
      <c r="Q17" s="829"/>
      <c r="R17" s="828" t="s">
        <v>679</v>
      </c>
      <c r="S17" s="693"/>
      <c r="T17" s="829"/>
      <c r="U17" s="828" t="s">
        <v>258</v>
      </c>
      <c r="V17" s="829"/>
      <c r="W17" s="828" t="s">
        <v>365</v>
      </c>
      <c r="X17" s="829"/>
      <c r="Y17" s="212"/>
      <c r="Z17" s="213"/>
      <c r="AA17" s="213"/>
      <c r="AB17" s="213"/>
      <c r="AC17" s="214"/>
      <c r="AD17" s="214"/>
      <c r="AE17" s="214"/>
      <c r="AF17" s="214"/>
      <c r="AG17" s="214"/>
      <c r="AH17" s="214"/>
      <c r="AI17" s="214"/>
      <c r="AJ17" s="214"/>
      <c r="AK17" s="825" t="s">
        <v>661</v>
      </c>
      <c r="AL17" s="826"/>
      <c r="AM17" s="826"/>
      <c r="AN17" s="826"/>
      <c r="AO17" s="827"/>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t="s">
        <v>671</v>
      </c>
      <c r="M18" s="829"/>
      <c r="N18" s="828" t="s">
        <v>682</v>
      </c>
      <c r="O18" s="829"/>
      <c r="P18" s="828" t="s">
        <v>678</v>
      </c>
      <c r="Q18" s="829"/>
      <c r="R18" s="828" t="s">
        <v>679</v>
      </c>
      <c r="S18" s="693"/>
      <c r="T18" s="829"/>
      <c r="U18" s="828" t="s">
        <v>259</v>
      </c>
      <c r="V18" s="829"/>
      <c r="W18" s="828" t="s">
        <v>365</v>
      </c>
      <c r="X18" s="829"/>
      <c r="Y18" s="212"/>
      <c r="Z18" s="213"/>
      <c r="AA18" s="213"/>
      <c r="AB18" s="213"/>
      <c r="AC18" s="214"/>
      <c r="AD18" s="214"/>
      <c r="AE18" s="214"/>
      <c r="AF18" s="214"/>
      <c r="AG18" s="214"/>
      <c r="AH18" s="214"/>
      <c r="AI18" s="214"/>
      <c r="AJ18" s="214"/>
      <c r="AK18" s="825" t="s">
        <v>661</v>
      </c>
      <c r="AL18" s="826"/>
      <c r="AM18" s="826"/>
      <c r="AN18" s="826"/>
      <c r="AO18" s="827"/>
      <c r="AP18" s="2"/>
      <c r="AQ18" s="161">
        <f t="shared" si="4"/>
        <v>2</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t="s">
        <v>671</v>
      </c>
      <c r="M19" s="829"/>
      <c r="N19" s="828" t="s">
        <v>672</v>
      </c>
      <c r="O19" s="829"/>
      <c r="P19" s="828" t="s">
        <v>678</v>
      </c>
      <c r="Q19" s="829"/>
      <c r="R19" s="828" t="s">
        <v>679</v>
      </c>
      <c r="S19" s="693"/>
      <c r="T19" s="829"/>
      <c r="U19" s="828" t="s">
        <v>259</v>
      </c>
      <c r="V19" s="829"/>
      <c r="W19" s="828" t="s">
        <v>365</v>
      </c>
      <c r="X19" s="829"/>
      <c r="Y19" s="212"/>
      <c r="Z19" s="213"/>
      <c r="AA19" s="213"/>
      <c r="AB19" s="213"/>
      <c r="AC19" s="214"/>
      <c r="AD19" s="214"/>
      <c r="AE19" s="214"/>
      <c r="AF19" s="214"/>
      <c r="AG19" s="214"/>
      <c r="AH19" s="214"/>
      <c r="AI19" s="214"/>
      <c r="AJ19" s="214"/>
      <c r="AK19" s="825" t="s">
        <v>661</v>
      </c>
      <c r="AL19" s="826"/>
      <c r="AM19" s="826"/>
      <c r="AN19" s="826"/>
      <c r="AO19" s="827"/>
      <c r="AP19" s="2"/>
      <c r="AQ19" s="161">
        <f t="shared" si="4"/>
        <v>2</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t="s">
        <v>671</v>
      </c>
      <c r="M20" s="829"/>
      <c r="N20" s="828" t="s">
        <v>687</v>
      </c>
      <c r="O20" s="829"/>
      <c r="P20" s="828" t="s">
        <v>678</v>
      </c>
      <c r="Q20" s="829"/>
      <c r="R20" s="828" t="s">
        <v>679</v>
      </c>
      <c r="S20" s="693"/>
      <c r="T20" s="829"/>
      <c r="U20" s="828" t="s">
        <v>259</v>
      </c>
      <c r="V20" s="829"/>
      <c r="W20" s="828" t="s">
        <v>365</v>
      </c>
      <c r="X20" s="829"/>
      <c r="Y20" s="212"/>
      <c r="Z20" s="213"/>
      <c r="AA20" s="213"/>
      <c r="AB20" s="213"/>
      <c r="AC20" s="214"/>
      <c r="AD20" s="214"/>
      <c r="AE20" s="214"/>
      <c r="AF20" s="214"/>
      <c r="AG20" s="214"/>
      <c r="AH20" s="214"/>
      <c r="AI20" s="214"/>
      <c r="AJ20" s="214"/>
      <c r="AK20" s="825" t="s">
        <v>661</v>
      </c>
      <c r="AL20" s="826"/>
      <c r="AM20" s="826"/>
      <c r="AN20" s="826"/>
      <c r="AO20" s="827"/>
      <c r="AP20" s="2"/>
      <c r="AQ20" s="161">
        <f t="shared" si="4"/>
        <v>2</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t="s">
        <v>671</v>
      </c>
      <c r="M21" s="829"/>
      <c r="N21" s="828" t="s">
        <v>691</v>
      </c>
      <c r="O21" s="829"/>
      <c r="P21" s="828" t="s">
        <v>673</v>
      </c>
      <c r="Q21" s="829"/>
      <c r="R21" s="828" t="s">
        <v>673</v>
      </c>
      <c r="S21" s="693"/>
      <c r="T21" s="829"/>
      <c r="U21" s="828" t="s">
        <v>259</v>
      </c>
      <c r="V21" s="829"/>
      <c r="W21" s="828" t="s">
        <v>365</v>
      </c>
      <c r="X21" s="829"/>
      <c r="Y21" s="212"/>
      <c r="Z21" s="213"/>
      <c r="AA21" s="213"/>
      <c r="AB21" s="213"/>
      <c r="AC21" s="214"/>
      <c r="AD21" s="214"/>
      <c r="AE21" s="214"/>
      <c r="AF21" s="214"/>
      <c r="AG21" s="214"/>
      <c r="AH21" s="214"/>
      <c r="AI21" s="214"/>
      <c r="AJ21" s="214">
        <v>1.1499999999999999</v>
      </c>
      <c r="AK21" s="825"/>
      <c r="AL21" s="826"/>
      <c r="AM21" s="826"/>
      <c r="AN21" s="826"/>
      <c r="AO21" s="827"/>
      <c r="AP21" s="2"/>
      <c r="AQ21" s="161">
        <f>IF(P21="材質劣化",2,IF(P21="漏水",3,1))</f>
        <v>3</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t="s">
        <v>671</v>
      </c>
      <c r="M22" s="829"/>
      <c r="N22" s="828" t="s">
        <v>677</v>
      </c>
      <c r="O22" s="829"/>
      <c r="P22" s="828" t="s">
        <v>678</v>
      </c>
      <c r="Q22" s="829"/>
      <c r="R22" s="828" t="s">
        <v>679</v>
      </c>
      <c r="S22" s="693"/>
      <c r="T22" s="829"/>
      <c r="U22" s="828" t="s">
        <v>259</v>
      </c>
      <c r="V22" s="829"/>
      <c r="W22" s="828" t="s">
        <v>365</v>
      </c>
      <c r="X22" s="829"/>
      <c r="Y22" s="212"/>
      <c r="Z22" s="213"/>
      <c r="AA22" s="213"/>
      <c r="AB22" s="213"/>
      <c r="AC22" s="214"/>
      <c r="AD22" s="214"/>
      <c r="AE22" s="214"/>
      <c r="AF22" s="214"/>
      <c r="AG22" s="214"/>
      <c r="AH22" s="214"/>
      <c r="AI22" s="214"/>
      <c r="AJ22" s="214"/>
      <c r="AK22" s="825" t="s">
        <v>661</v>
      </c>
      <c r="AL22" s="826"/>
      <c r="AM22" s="826"/>
      <c r="AN22" s="826"/>
      <c r="AO22" s="827"/>
      <c r="AP22" s="2"/>
      <c r="AQ22" s="161">
        <f t="shared" ref="AQ22:AQ25" si="5">IF(P22="材質劣化",2,IF(P22="漏水",3,1))</f>
        <v>2</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t="s">
        <v>671</v>
      </c>
      <c r="M23" s="829"/>
      <c r="N23" s="828" t="s">
        <v>683</v>
      </c>
      <c r="O23" s="829"/>
      <c r="P23" s="828" t="s">
        <v>673</v>
      </c>
      <c r="Q23" s="829"/>
      <c r="R23" s="828" t="s">
        <v>673</v>
      </c>
      <c r="S23" s="693"/>
      <c r="T23" s="829"/>
      <c r="U23" s="828" t="s">
        <v>365</v>
      </c>
      <c r="V23" s="829"/>
      <c r="W23" s="828" t="s">
        <v>365</v>
      </c>
      <c r="X23" s="829"/>
      <c r="Y23" s="212"/>
      <c r="Z23" s="213"/>
      <c r="AA23" s="213"/>
      <c r="AB23" s="213"/>
      <c r="AC23" s="214"/>
      <c r="AD23" s="214"/>
      <c r="AE23" s="214"/>
      <c r="AF23" s="214"/>
      <c r="AG23" s="214"/>
      <c r="AH23" s="214"/>
      <c r="AI23" s="214"/>
      <c r="AJ23" s="214">
        <v>2.35</v>
      </c>
      <c r="AK23" s="825" t="s">
        <v>667</v>
      </c>
      <c r="AL23" s="826"/>
      <c r="AM23" s="826"/>
      <c r="AN23" s="826"/>
      <c r="AO23" s="827"/>
      <c r="AP23" s="2"/>
      <c r="AQ23" s="161">
        <f t="shared" si="5"/>
        <v>3</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0.4</v>
      </c>
      <c r="AF35" s="108">
        <f t="shared" ref="AF35:AJ35" si="13">SUM(AF11:AF34)</f>
        <v>0.19</v>
      </c>
      <c r="AG35" s="108">
        <f t="shared" si="13"/>
        <v>0</v>
      </c>
      <c r="AH35" s="108">
        <f t="shared" si="13"/>
        <v>0</v>
      </c>
      <c r="AI35" s="108">
        <f t="shared" si="13"/>
        <v>0</v>
      </c>
      <c r="AJ35" s="109">
        <f t="shared" si="13"/>
        <v>7</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1</v>
      </c>
      <c r="AF37" s="838">
        <f t="shared" si="15"/>
        <v>2</v>
      </c>
      <c r="AG37" s="838">
        <f t="shared" si="15"/>
        <v>0</v>
      </c>
      <c r="AH37" s="838">
        <f t="shared" si="15"/>
        <v>0</v>
      </c>
      <c r="AI37" s="838">
        <f t="shared" si="15"/>
        <v>0</v>
      </c>
      <c r="AJ37" s="838">
        <f>COUNTA(AJ11:AJ34)</f>
        <v>3</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806</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146" priority="3">
      <formula>$AQ11=2</formula>
    </cfRule>
  </conditionalFormatting>
  <conditionalFormatting sqref="Y29:AB29 AG29:AJ29">
    <cfRule type="expression" dxfId="145" priority="16">
      <formula>$AQ28=2</formula>
    </cfRule>
  </conditionalFormatting>
  <conditionalFormatting sqref="Y30:AB31 AG30:AJ31">
    <cfRule type="expression" dxfId="144" priority="13">
      <formula>$AQ28=2</formula>
    </cfRule>
  </conditionalFormatting>
  <conditionalFormatting sqref="Y32:AB32 AG32:AJ32">
    <cfRule type="expression" dxfId="143" priority="10">
      <formula>$AQ29=2</formula>
    </cfRule>
  </conditionalFormatting>
  <conditionalFormatting sqref="Y33:AB33 AG33:AJ33">
    <cfRule type="expression" dxfId="142" priority="7">
      <formula>$AQ29=2</formula>
    </cfRule>
  </conditionalFormatting>
  <conditionalFormatting sqref="Y34:AB34 AG34:AJ34">
    <cfRule type="expression" dxfId="141" priority="4">
      <formula>$AQ29=2</formula>
    </cfRule>
  </conditionalFormatting>
  <conditionalFormatting sqref="Y11:AF28">
    <cfRule type="expression" dxfId="140" priority="2">
      <formula>$AQ11=3</formula>
    </cfRule>
  </conditionalFormatting>
  <conditionalFormatting sqref="Y29:AF29">
    <cfRule type="expression" dxfId="139" priority="17">
      <formula>$AQ28=3</formula>
    </cfRule>
  </conditionalFormatting>
  <conditionalFormatting sqref="Y30:AF31">
    <cfRule type="expression" dxfId="138" priority="14">
      <formula>$AQ28=3</formula>
    </cfRule>
  </conditionalFormatting>
  <conditionalFormatting sqref="Y32:AF32">
    <cfRule type="expression" dxfId="137" priority="11">
      <formula>$AQ29=3</formula>
    </cfRule>
  </conditionalFormatting>
  <conditionalFormatting sqref="Y33:AF33">
    <cfRule type="expression" dxfId="136" priority="8">
      <formula>$AQ29=3</formula>
    </cfRule>
  </conditionalFormatting>
  <conditionalFormatting sqref="Y34:AF34">
    <cfRule type="expression" dxfId="135" priority="5">
      <formula>$AQ29=3</formula>
    </cfRule>
  </conditionalFormatting>
  <conditionalFormatting sqref="AC11:AJ28">
    <cfRule type="expression" dxfId="134" priority="1">
      <formula>$AQ11=1</formula>
    </cfRule>
  </conditionalFormatting>
  <conditionalFormatting sqref="AC29:AJ29">
    <cfRule type="expression" dxfId="133" priority="18">
      <formula>$AQ28=1</formula>
    </cfRule>
  </conditionalFormatting>
  <conditionalFormatting sqref="AC30:AJ31">
    <cfRule type="expression" dxfId="132" priority="15">
      <formula>$AQ28=1</formula>
    </cfRule>
  </conditionalFormatting>
  <conditionalFormatting sqref="AC32:AJ32">
    <cfRule type="expression" dxfId="131" priority="12">
      <formula>$AQ29=1</formula>
    </cfRule>
  </conditionalFormatting>
  <conditionalFormatting sqref="AC33:AJ33">
    <cfRule type="expression" dxfId="130" priority="9">
      <formula>$AQ29=1</formula>
    </cfRule>
  </conditionalFormatting>
  <conditionalFormatting sqref="AC34:AJ34">
    <cfRule type="expression" dxfId="129" priority="6">
      <formula>$AQ29=1</formula>
    </cfRule>
  </conditionalFormatting>
  <dataValidations count="2">
    <dataValidation type="list" allowBlank="1" showInputMessage="1" showErrorMessage="1" sqref="Y11:AB34" xr:uid="{0276D602-BE6B-4036-BF8B-1E1056CC0F18}">
      <formula1>"〇,"</formula1>
    </dataValidation>
    <dataValidation type="list" allowBlank="1" showInputMessage="1" showErrorMessage="1" sqref="N11:O34" xr:uid="{A6EC1014-62F0-4D05-B7FE-35E814532D0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0283585-9A62-490D-901B-B9C783F6C8C5}">
          <x14:formula1>
            <xm:f>'(参考)リスト'!$G$16:$G$19</xm:f>
          </x14:formula1>
          <xm:sqref>AM35:AO38</xm:sqref>
        </x14:dataValidation>
        <x14:dataValidation type="list" allowBlank="1" showInputMessage="1" showErrorMessage="1" xr:uid="{EC76F723-4D1B-4A0A-9E97-128D2F65BE83}">
          <x14:formula1>
            <xm:f>'(参考)リスト'!$B$16:$B$21</xm:f>
          </x14:formula1>
          <xm:sqref>L11:M34</xm:sqref>
        </x14:dataValidation>
        <x14:dataValidation type="list" allowBlank="1" showInputMessage="1" showErrorMessage="1" xr:uid="{DC51310C-BDB2-443C-B1BA-44109401743C}">
          <x14:formula1>
            <xm:f>'(参考)リスト'!$E$16:$E$27</xm:f>
          </x14:formula1>
          <xm:sqref>R11:T34</xm:sqref>
        </x14:dataValidation>
        <x14:dataValidation type="list" allowBlank="1" showInputMessage="1" showErrorMessage="1" xr:uid="{0D0FBD5D-7805-42AF-97C9-2B9593D250D9}">
          <x14:formula1>
            <xm:f>'(参考)リスト'!$D$16:$D$18</xm:f>
          </x14:formula1>
          <xm:sqref>P11:Q34</xm:sqref>
        </x14:dataValidation>
        <x14:dataValidation type="list" allowBlank="1" showInputMessage="1" showErrorMessage="1" xr:uid="{8220CF5C-04B2-4BD1-B9D1-C1728A339E4E}">
          <x14:formula1>
            <xm:f>'(参考)リスト'!$F$16:$F$21</xm:f>
          </x14:formula1>
          <xm:sqref>U11:X34</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DCBE9-0B95-4EAB-BBFD-0210D93A7D2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8</v>
      </c>
      <c r="AW5" s="155">
        <f>R7</f>
        <v>5.8</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3</v>
      </c>
      <c r="BG5" s="156">
        <f t="shared" si="1"/>
        <v>0</v>
      </c>
      <c r="BH5" s="156">
        <f t="shared" si="1"/>
        <v>0</v>
      </c>
      <c r="BI5" s="156">
        <f>AI37</f>
        <v>0</v>
      </c>
      <c r="BJ5" s="156">
        <f t="shared" ref="BJ5" si="2">AJ37</f>
        <v>2</v>
      </c>
      <c r="BK5" s="156" t="str">
        <f>IF(Y37&gt;0,R7,"")</f>
        <v/>
      </c>
      <c r="BL5" s="157" t="str">
        <f>IF(Y37&gt;0,"",IF(Z37&gt;0,R7,""))</f>
        <v/>
      </c>
      <c r="BM5" s="157" t="str">
        <f>IF(Y37+Z37&gt;0,"",IF(AA37&gt;0,R7,""))</f>
        <v/>
      </c>
      <c r="BN5" s="157" t="str">
        <f>IF(Y37+Z37+AA37&gt;0,"",IF(AB37&gt;0,R7,""))</f>
        <v/>
      </c>
      <c r="BO5" s="156">
        <f>AC35</f>
        <v>0</v>
      </c>
      <c r="BP5" s="156">
        <f t="shared" ref="BP5:BQ5" si="3">AD35</f>
        <v>0</v>
      </c>
      <c r="BQ5" s="156">
        <f t="shared" si="3"/>
        <v>0.22</v>
      </c>
      <c r="BR5" s="156">
        <f>AF35</f>
        <v>0.33999999999999997</v>
      </c>
      <c r="BS5" s="156">
        <f>AG35</f>
        <v>0</v>
      </c>
      <c r="BT5" s="156">
        <f>AH35</f>
        <v>0</v>
      </c>
      <c r="BU5" s="156">
        <f>AI35</f>
        <v>0</v>
      </c>
      <c r="BV5" s="156">
        <f>AJ35</f>
        <v>4.6500000000000004</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8</v>
      </c>
      <c r="O7" s="876"/>
      <c r="P7" s="822" t="s">
        <v>320</v>
      </c>
      <c r="Q7" s="824"/>
      <c r="R7" s="877">
        <v>5.8</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682</v>
      </c>
      <c r="O11" s="829"/>
      <c r="P11" s="828" t="s">
        <v>678</v>
      </c>
      <c r="Q11" s="829"/>
      <c r="R11" s="848" t="s">
        <v>679</v>
      </c>
      <c r="S11" s="849"/>
      <c r="T11" s="849"/>
      <c r="U11" s="828" t="s">
        <v>258</v>
      </c>
      <c r="V11" s="829"/>
      <c r="W11" s="828" t="s">
        <v>365</v>
      </c>
      <c r="X11" s="829"/>
      <c r="Y11" s="212"/>
      <c r="Z11" s="213"/>
      <c r="AA11" s="213"/>
      <c r="AB11" s="213"/>
      <c r="AC11" s="214"/>
      <c r="AD11" s="214"/>
      <c r="AE11" s="214"/>
      <c r="AF11" s="214"/>
      <c r="AG11" s="214"/>
      <c r="AH11" s="214"/>
      <c r="AI11" s="214"/>
      <c r="AJ11" s="214"/>
      <c r="AK11" s="825" t="s">
        <v>661</v>
      </c>
      <c r="AL11" s="826"/>
      <c r="AM11" s="826"/>
      <c r="AN11" s="826"/>
      <c r="AO11" s="827"/>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682</v>
      </c>
      <c r="O12" s="829"/>
      <c r="P12" s="828" t="s">
        <v>678</v>
      </c>
      <c r="Q12" s="829"/>
      <c r="R12" s="848" t="s">
        <v>679</v>
      </c>
      <c r="S12" s="849"/>
      <c r="T12" s="849"/>
      <c r="U12" s="828" t="s">
        <v>258</v>
      </c>
      <c r="V12" s="829"/>
      <c r="W12" s="828" t="s">
        <v>365</v>
      </c>
      <c r="X12" s="829"/>
      <c r="Y12" s="212"/>
      <c r="Z12" s="213"/>
      <c r="AA12" s="213"/>
      <c r="AB12" s="213"/>
      <c r="AC12" s="214"/>
      <c r="AD12" s="214"/>
      <c r="AE12" s="214"/>
      <c r="AF12" s="214"/>
      <c r="AG12" s="214"/>
      <c r="AH12" s="214"/>
      <c r="AI12" s="214"/>
      <c r="AJ12" s="214"/>
      <c r="AK12" s="825" t="s">
        <v>661</v>
      </c>
      <c r="AL12" s="826"/>
      <c r="AM12" s="826"/>
      <c r="AN12" s="826"/>
      <c r="AO12" s="827"/>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686</v>
      </c>
      <c r="O13" s="829"/>
      <c r="P13" s="828" t="s">
        <v>678</v>
      </c>
      <c r="Q13" s="829"/>
      <c r="R13" s="828" t="s">
        <v>679</v>
      </c>
      <c r="S13" s="693"/>
      <c r="T13" s="829"/>
      <c r="U13" s="828" t="s">
        <v>258</v>
      </c>
      <c r="V13" s="829"/>
      <c r="W13" s="828" t="s">
        <v>365</v>
      </c>
      <c r="X13" s="829"/>
      <c r="Y13" s="212"/>
      <c r="Z13" s="213"/>
      <c r="AA13" s="213"/>
      <c r="AB13" s="213"/>
      <c r="AC13" s="214"/>
      <c r="AD13" s="214"/>
      <c r="AE13" s="214"/>
      <c r="AF13" s="214"/>
      <c r="AG13" s="214"/>
      <c r="AH13" s="214"/>
      <c r="AI13" s="214"/>
      <c r="AJ13" s="214"/>
      <c r="AK13" s="825" t="s">
        <v>661</v>
      </c>
      <c r="AL13" s="826"/>
      <c r="AM13" s="826"/>
      <c r="AN13" s="826"/>
      <c r="AO13" s="827"/>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t="s">
        <v>671</v>
      </c>
      <c r="M14" s="829"/>
      <c r="N14" s="828" t="s">
        <v>682</v>
      </c>
      <c r="O14" s="829"/>
      <c r="P14" s="828" t="s">
        <v>678</v>
      </c>
      <c r="Q14" s="829"/>
      <c r="R14" s="828" t="s">
        <v>679</v>
      </c>
      <c r="S14" s="693"/>
      <c r="T14" s="829"/>
      <c r="U14" s="828" t="s">
        <v>258</v>
      </c>
      <c r="V14" s="829"/>
      <c r="W14" s="828" t="s">
        <v>365</v>
      </c>
      <c r="X14" s="829"/>
      <c r="Y14" s="212"/>
      <c r="Z14" s="213"/>
      <c r="AA14" s="213"/>
      <c r="AB14" s="213"/>
      <c r="AC14" s="214"/>
      <c r="AD14" s="214"/>
      <c r="AE14" s="214"/>
      <c r="AF14" s="214"/>
      <c r="AG14" s="214"/>
      <c r="AH14" s="214"/>
      <c r="AI14" s="214"/>
      <c r="AJ14" s="214"/>
      <c r="AK14" s="825" t="s">
        <v>661</v>
      </c>
      <c r="AL14" s="826"/>
      <c r="AM14" s="826"/>
      <c r="AN14" s="826"/>
      <c r="AO14" s="827"/>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t="s">
        <v>671</v>
      </c>
      <c r="M15" s="829"/>
      <c r="N15" s="828" t="s">
        <v>683</v>
      </c>
      <c r="O15" s="829"/>
      <c r="P15" s="828" t="s">
        <v>678</v>
      </c>
      <c r="Q15" s="829"/>
      <c r="R15" s="828" t="s">
        <v>679</v>
      </c>
      <c r="S15" s="693"/>
      <c r="T15" s="829"/>
      <c r="U15" s="828" t="s">
        <v>259</v>
      </c>
      <c r="V15" s="829"/>
      <c r="W15" s="828" t="s">
        <v>365</v>
      </c>
      <c r="X15" s="829"/>
      <c r="Y15" s="212"/>
      <c r="Z15" s="213"/>
      <c r="AA15" s="213"/>
      <c r="AB15" s="213"/>
      <c r="AC15" s="214"/>
      <c r="AD15" s="214"/>
      <c r="AE15" s="214"/>
      <c r="AF15" s="214">
        <v>0.16</v>
      </c>
      <c r="AG15" s="214"/>
      <c r="AH15" s="214"/>
      <c r="AI15" s="214"/>
      <c r="AJ15" s="214"/>
      <c r="AK15" s="825"/>
      <c r="AL15" s="826"/>
      <c r="AM15" s="826"/>
      <c r="AN15" s="826"/>
      <c r="AO15" s="827"/>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t="s">
        <v>671</v>
      </c>
      <c r="M16" s="829"/>
      <c r="N16" s="828" t="s">
        <v>683</v>
      </c>
      <c r="O16" s="829"/>
      <c r="P16" s="828" t="s">
        <v>678</v>
      </c>
      <c r="Q16" s="829"/>
      <c r="R16" s="828" t="s">
        <v>692</v>
      </c>
      <c r="S16" s="693"/>
      <c r="T16" s="829"/>
      <c r="U16" s="828" t="s">
        <v>259</v>
      </c>
      <c r="V16" s="829"/>
      <c r="W16" s="828" t="s">
        <v>365</v>
      </c>
      <c r="X16" s="829"/>
      <c r="Y16" s="212"/>
      <c r="Z16" s="213"/>
      <c r="AA16" s="213"/>
      <c r="AB16" s="213"/>
      <c r="AC16" s="214"/>
      <c r="AD16" s="214"/>
      <c r="AE16" s="214"/>
      <c r="AF16" s="214">
        <v>0.02</v>
      </c>
      <c r="AG16" s="214"/>
      <c r="AH16" s="214"/>
      <c r="AI16" s="214"/>
      <c r="AJ16" s="214"/>
      <c r="AK16" s="825" t="s">
        <v>668</v>
      </c>
      <c r="AL16" s="826"/>
      <c r="AM16" s="826"/>
      <c r="AN16" s="826"/>
      <c r="AO16" s="827"/>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t="s">
        <v>671</v>
      </c>
      <c r="M17" s="829"/>
      <c r="N17" s="828" t="s">
        <v>685</v>
      </c>
      <c r="O17" s="829"/>
      <c r="P17" s="828" t="s">
        <v>678</v>
      </c>
      <c r="Q17" s="829"/>
      <c r="R17" s="828" t="s">
        <v>679</v>
      </c>
      <c r="S17" s="693"/>
      <c r="T17" s="829"/>
      <c r="U17" s="828" t="s">
        <v>259</v>
      </c>
      <c r="V17" s="829"/>
      <c r="W17" s="828" t="s">
        <v>365</v>
      </c>
      <c r="X17" s="829"/>
      <c r="Y17" s="212"/>
      <c r="Z17" s="213"/>
      <c r="AA17" s="213"/>
      <c r="AB17" s="213"/>
      <c r="AC17" s="214"/>
      <c r="AD17" s="214"/>
      <c r="AE17" s="214"/>
      <c r="AF17" s="214">
        <v>0.16</v>
      </c>
      <c r="AG17" s="214"/>
      <c r="AH17" s="214"/>
      <c r="AI17" s="214"/>
      <c r="AJ17" s="214"/>
      <c r="AK17" s="825"/>
      <c r="AL17" s="826"/>
      <c r="AM17" s="826"/>
      <c r="AN17" s="826"/>
      <c r="AO17" s="827"/>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t="s">
        <v>671</v>
      </c>
      <c r="M18" s="829"/>
      <c r="N18" s="828" t="s">
        <v>687</v>
      </c>
      <c r="O18" s="829"/>
      <c r="P18" s="828" t="s">
        <v>678</v>
      </c>
      <c r="Q18" s="829"/>
      <c r="R18" s="828" t="s">
        <v>679</v>
      </c>
      <c r="S18" s="693"/>
      <c r="T18" s="829"/>
      <c r="U18" s="828" t="s">
        <v>259</v>
      </c>
      <c r="V18" s="829"/>
      <c r="W18" s="828" t="s">
        <v>365</v>
      </c>
      <c r="X18" s="829"/>
      <c r="Y18" s="212"/>
      <c r="Z18" s="213"/>
      <c r="AA18" s="213"/>
      <c r="AB18" s="213"/>
      <c r="AC18" s="214"/>
      <c r="AD18" s="214"/>
      <c r="AE18" s="214"/>
      <c r="AF18" s="214"/>
      <c r="AG18" s="214"/>
      <c r="AH18" s="214"/>
      <c r="AI18" s="214"/>
      <c r="AJ18" s="214"/>
      <c r="AK18" s="825" t="s">
        <v>661</v>
      </c>
      <c r="AL18" s="826"/>
      <c r="AM18" s="826"/>
      <c r="AN18" s="826"/>
      <c r="AO18" s="827"/>
      <c r="AP18" s="2"/>
      <c r="AQ18" s="161">
        <f t="shared" si="4"/>
        <v>2</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t="s">
        <v>671</v>
      </c>
      <c r="M19" s="829"/>
      <c r="N19" s="828" t="s">
        <v>677</v>
      </c>
      <c r="O19" s="829"/>
      <c r="P19" s="828" t="s">
        <v>678</v>
      </c>
      <c r="Q19" s="829"/>
      <c r="R19" s="828" t="s">
        <v>679</v>
      </c>
      <c r="S19" s="693"/>
      <c r="T19" s="829"/>
      <c r="U19" s="828" t="s">
        <v>259</v>
      </c>
      <c r="V19" s="829"/>
      <c r="W19" s="828" t="s">
        <v>365</v>
      </c>
      <c r="X19" s="829"/>
      <c r="Y19" s="212"/>
      <c r="Z19" s="213"/>
      <c r="AA19" s="213"/>
      <c r="AB19" s="213"/>
      <c r="AC19" s="214"/>
      <c r="AD19" s="214"/>
      <c r="AE19" s="214"/>
      <c r="AF19" s="214"/>
      <c r="AG19" s="214"/>
      <c r="AH19" s="214"/>
      <c r="AI19" s="214"/>
      <c r="AJ19" s="214"/>
      <c r="AK19" s="825" t="s">
        <v>661</v>
      </c>
      <c r="AL19" s="826"/>
      <c r="AM19" s="826"/>
      <c r="AN19" s="826"/>
      <c r="AO19" s="827"/>
      <c r="AP19" s="2"/>
      <c r="AQ19" s="161">
        <f t="shared" si="4"/>
        <v>2</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t="s">
        <v>671</v>
      </c>
      <c r="M20" s="829"/>
      <c r="N20" s="828" t="s">
        <v>677</v>
      </c>
      <c r="O20" s="829"/>
      <c r="P20" s="828" t="s">
        <v>678</v>
      </c>
      <c r="Q20" s="829"/>
      <c r="R20" s="828" t="s">
        <v>679</v>
      </c>
      <c r="S20" s="693"/>
      <c r="T20" s="829"/>
      <c r="U20" s="828" t="s">
        <v>259</v>
      </c>
      <c r="V20" s="829"/>
      <c r="W20" s="828" t="s">
        <v>365</v>
      </c>
      <c r="X20" s="829"/>
      <c r="Y20" s="212"/>
      <c r="Z20" s="213"/>
      <c r="AA20" s="213"/>
      <c r="AB20" s="213"/>
      <c r="AC20" s="214"/>
      <c r="AD20" s="214"/>
      <c r="AE20" s="214"/>
      <c r="AF20" s="214"/>
      <c r="AG20" s="214"/>
      <c r="AH20" s="214"/>
      <c r="AI20" s="214"/>
      <c r="AJ20" s="214"/>
      <c r="AK20" s="825" t="s">
        <v>661</v>
      </c>
      <c r="AL20" s="826"/>
      <c r="AM20" s="826"/>
      <c r="AN20" s="826"/>
      <c r="AO20" s="827"/>
      <c r="AP20" s="2"/>
      <c r="AQ20" s="161">
        <f t="shared" si="4"/>
        <v>2</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t="s">
        <v>671</v>
      </c>
      <c r="M21" s="829"/>
      <c r="N21" s="828" t="s">
        <v>685</v>
      </c>
      <c r="O21" s="829"/>
      <c r="P21" s="828" t="s">
        <v>678</v>
      </c>
      <c r="Q21" s="829"/>
      <c r="R21" s="828" t="s">
        <v>679</v>
      </c>
      <c r="S21" s="693"/>
      <c r="T21" s="829"/>
      <c r="U21" s="828" t="s">
        <v>365</v>
      </c>
      <c r="V21" s="829"/>
      <c r="W21" s="828" t="s">
        <v>365</v>
      </c>
      <c r="X21" s="829"/>
      <c r="Y21" s="212"/>
      <c r="Z21" s="213"/>
      <c r="AA21" s="213"/>
      <c r="AB21" s="213"/>
      <c r="AC21" s="214"/>
      <c r="AD21" s="214"/>
      <c r="AE21" s="214">
        <v>0.22</v>
      </c>
      <c r="AF21" s="214"/>
      <c r="AG21" s="214"/>
      <c r="AH21" s="214"/>
      <c r="AI21" s="214"/>
      <c r="AJ21" s="214"/>
      <c r="AK21" s="825"/>
      <c r="AL21" s="826"/>
      <c r="AM21" s="826"/>
      <c r="AN21" s="826"/>
      <c r="AO21" s="827"/>
      <c r="AP21" s="2"/>
      <c r="AQ21" s="161">
        <f>IF(P21="材質劣化",2,IF(P21="漏水",3,1))</f>
        <v>2</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t="s">
        <v>671</v>
      </c>
      <c r="M22" s="829"/>
      <c r="N22" s="828" t="s">
        <v>686</v>
      </c>
      <c r="O22" s="829"/>
      <c r="P22" s="828" t="s">
        <v>673</v>
      </c>
      <c r="Q22" s="829"/>
      <c r="R22" s="828" t="s">
        <v>673</v>
      </c>
      <c r="S22" s="693"/>
      <c r="T22" s="829"/>
      <c r="U22" s="828" t="s">
        <v>365</v>
      </c>
      <c r="V22" s="829"/>
      <c r="W22" s="828" t="s">
        <v>365</v>
      </c>
      <c r="X22" s="829"/>
      <c r="Y22" s="212"/>
      <c r="Z22" s="213"/>
      <c r="AA22" s="213"/>
      <c r="AB22" s="213"/>
      <c r="AC22" s="214"/>
      <c r="AD22" s="214"/>
      <c r="AE22" s="214"/>
      <c r="AF22" s="214"/>
      <c r="AG22" s="214"/>
      <c r="AH22" s="214"/>
      <c r="AI22" s="214"/>
      <c r="AJ22" s="214">
        <v>2.9</v>
      </c>
      <c r="AK22" s="825"/>
      <c r="AL22" s="826"/>
      <c r="AM22" s="826"/>
      <c r="AN22" s="826"/>
      <c r="AO22" s="827"/>
      <c r="AP22" s="2"/>
      <c r="AQ22" s="161">
        <f t="shared" ref="AQ22:AQ25" si="5">IF(P22="材質劣化",2,IF(P22="漏水",3,1))</f>
        <v>3</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t="s">
        <v>671</v>
      </c>
      <c r="M23" s="829"/>
      <c r="N23" s="828" t="s">
        <v>682</v>
      </c>
      <c r="O23" s="829"/>
      <c r="P23" s="828" t="s">
        <v>673</v>
      </c>
      <c r="Q23" s="829"/>
      <c r="R23" s="828" t="s">
        <v>673</v>
      </c>
      <c r="S23" s="693"/>
      <c r="T23" s="829"/>
      <c r="U23" s="828" t="s">
        <v>365</v>
      </c>
      <c r="V23" s="829"/>
      <c r="W23" s="828" t="s">
        <v>365</v>
      </c>
      <c r="X23" s="829"/>
      <c r="Y23" s="212"/>
      <c r="Z23" s="213"/>
      <c r="AA23" s="213"/>
      <c r="AB23" s="213"/>
      <c r="AC23" s="214"/>
      <c r="AD23" s="214"/>
      <c r="AE23" s="214"/>
      <c r="AF23" s="214"/>
      <c r="AG23" s="214"/>
      <c r="AH23" s="214"/>
      <c r="AI23" s="214"/>
      <c r="AJ23" s="214">
        <v>1.75</v>
      </c>
      <c r="AK23" s="825"/>
      <c r="AL23" s="826"/>
      <c r="AM23" s="826"/>
      <c r="AN23" s="826"/>
      <c r="AO23" s="827"/>
      <c r="AP23" s="2"/>
      <c r="AQ23" s="161">
        <f t="shared" si="5"/>
        <v>3</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0.22</v>
      </c>
      <c r="AF35" s="108">
        <f t="shared" ref="AF35:AJ35" si="13">SUM(AF11:AF34)</f>
        <v>0.33999999999999997</v>
      </c>
      <c r="AG35" s="108">
        <f t="shared" si="13"/>
        <v>0</v>
      </c>
      <c r="AH35" s="108">
        <f t="shared" si="13"/>
        <v>0</v>
      </c>
      <c r="AI35" s="108">
        <f t="shared" si="13"/>
        <v>0</v>
      </c>
      <c r="AJ35" s="109">
        <f t="shared" si="13"/>
        <v>4.6500000000000004</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1</v>
      </c>
      <c r="AF37" s="838">
        <f t="shared" si="15"/>
        <v>3</v>
      </c>
      <c r="AG37" s="838">
        <f t="shared" si="15"/>
        <v>0</v>
      </c>
      <c r="AH37" s="838">
        <f t="shared" si="15"/>
        <v>0</v>
      </c>
      <c r="AI37" s="838">
        <f t="shared" si="15"/>
        <v>0</v>
      </c>
      <c r="AJ37" s="838">
        <f>COUNTA(AJ11:AJ34)</f>
        <v>2</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806</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128" priority="3">
      <formula>$AQ11=2</formula>
    </cfRule>
  </conditionalFormatting>
  <conditionalFormatting sqref="Y29:AB29 AG29:AJ29">
    <cfRule type="expression" dxfId="127" priority="16">
      <formula>$AQ28=2</formula>
    </cfRule>
  </conditionalFormatting>
  <conditionalFormatting sqref="Y30:AB31 AG30:AJ31">
    <cfRule type="expression" dxfId="126" priority="13">
      <formula>$AQ28=2</formula>
    </cfRule>
  </conditionalFormatting>
  <conditionalFormatting sqref="Y32:AB32 AG32:AJ32">
    <cfRule type="expression" dxfId="125" priority="10">
      <formula>$AQ29=2</formula>
    </cfRule>
  </conditionalFormatting>
  <conditionalFormatting sqref="Y33:AB33 AG33:AJ33">
    <cfRule type="expression" dxfId="124" priority="7">
      <formula>$AQ29=2</formula>
    </cfRule>
  </conditionalFormatting>
  <conditionalFormatting sqref="Y34:AB34 AG34:AJ34">
    <cfRule type="expression" dxfId="123" priority="4">
      <formula>$AQ29=2</formula>
    </cfRule>
  </conditionalFormatting>
  <conditionalFormatting sqref="Y11:AF28">
    <cfRule type="expression" dxfId="122" priority="2">
      <formula>$AQ11=3</formula>
    </cfRule>
  </conditionalFormatting>
  <conditionalFormatting sqref="Y29:AF29">
    <cfRule type="expression" dxfId="121" priority="17">
      <formula>$AQ28=3</formula>
    </cfRule>
  </conditionalFormatting>
  <conditionalFormatting sqref="Y30:AF31">
    <cfRule type="expression" dxfId="120" priority="14">
      <formula>$AQ28=3</formula>
    </cfRule>
  </conditionalFormatting>
  <conditionalFormatting sqref="Y32:AF32">
    <cfRule type="expression" dxfId="119" priority="11">
      <formula>$AQ29=3</formula>
    </cfRule>
  </conditionalFormatting>
  <conditionalFormatting sqref="Y33:AF33">
    <cfRule type="expression" dxfId="118" priority="8">
      <formula>$AQ29=3</formula>
    </cfRule>
  </conditionalFormatting>
  <conditionalFormatting sqref="Y34:AF34">
    <cfRule type="expression" dxfId="117" priority="5">
      <formula>$AQ29=3</formula>
    </cfRule>
  </conditionalFormatting>
  <conditionalFormatting sqref="AC11:AJ28">
    <cfRule type="expression" dxfId="116" priority="1">
      <formula>$AQ11=1</formula>
    </cfRule>
  </conditionalFormatting>
  <conditionalFormatting sqref="AC29:AJ29">
    <cfRule type="expression" dxfId="115" priority="18">
      <formula>$AQ28=1</formula>
    </cfRule>
  </conditionalFormatting>
  <conditionalFormatting sqref="AC30:AJ31">
    <cfRule type="expression" dxfId="114" priority="15">
      <formula>$AQ28=1</formula>
    </cfRule>
  </conditionalFormatting>
  <conditionalFormatting sqref="AC32:AJ32">
    <cfRule type="expression" dxfId="113" priority="12">
      <formula>$AQ29=1</formula>
    </cfRule>
  </conditionalFormatting>
  <conditionalFormatting sqref="AC33:AJ33">
    <cfRule type="expression" dxfId="112" priority="9">
      <formula>$AQ29=1</formula>
    </cfRule>
  </conditionalFormatting>
  <conditionalFormatting sqref="AC34:AJ34">
    <cfRule type="expression" dxfId="111" priority="6">
      <formula>$AQ29=1</formula>
    </cfRule>
  </conditionalFormatting>
  <dataValidations count="2">
    <dataValidation type="list" allowBlank="1" showInputMessage="1" showErrorMessage="1" sqref="Y11:AB34" xr:uid="{28BA3F46-F611-47F6-BCCB-4D488FC52BA5}">
      <formula1>"〇,"</formula1>
    </dataValidation>
    <dataValidation type="list" allowBlank="1" showInputMessage="1" showErrorMessage="1" sqref="N11:O34" xr:uid="{B7D821C8-F425-43EF-8565-239E8A10ABE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F6B065F-B760-4721-8913-CDD445FD0D3D}">
          <x14:formula1>
            <xm:f>'(参考)リスト'!$G$16:$G$19</xm:f>
          </x14:formula1>
          <xm:sqref>AM35:AO38</xm:sqref>
        </x14:dataValidation>
        <x14:dataValidation type="list" allowBlank="1" showInputMessage="1" showErrorMessage="1" xr:uid="{08AFB0A7-1E15-4E60-ACFD-E48BB8A39F5B}">
          <x14:formula1>
            <xm:f>'(参考)リスト'!$B$16:$B$21</xm:f>
          </x14:formula1>
          <xm:sqref>L11:M34</xm:sqref>
        </x14:dataValidation>
        <x14:dataValidation type="list" allowBlank="1" showInputMessage="1" showErrorMessage="1" xr:uid="{032F8279-ABF7-4828-95DF-2F7A17C3F086}">
          <x14:formula1>
            <xm:f>'(参考)リスト'!$E$16:$E$27</xm:f>
          </x14:formula1>
          <xm:sqref>R11:T34</xm:sqref>
        </x14:dataValidation>
        <x14:dataValidation type="list" allowBlank="1" showInputMessage="1" showErrorMessage="1" xr:uid="{46463D60-240C-4C09-804F-C85BB564FC52}">
          <x14:formula1>
            <xm:f>'(参考)リスト'!$D$16:$D$18</xm:f>
          </x14:formula1>
          <xm:sqref>P11:Q34</xm:sqref>
        </x14:dataValidation>
        <x14:dataValidation type="list" allowBlank="1" showInputMessage="1" showErrorMessage="1" xr:uid="{BA40F18B-EAA9-4816-A919-026B8F85F0D0}">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C35E4-247B-4F8A-8EC3-F6CAE720FEE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9</v>
      </c>
      <c r="AW5" s="155">
        <f>R7</f>
        <v>5.8</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2.95</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9</v>
      </c>
      <c r="O7" s="876"/>
      <c r="P7" s="822" t="s">
        <v>320</v>
      </c>
      <c r="Q7" s="824"/>
      <c r="R7" s="877">
        <v>5.8</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682</v>
      </c>
      <c r="O11" s="829"/>
      <c r="P11" s="828" t="s">
        <v>678</v>
      </c>
      <c r="Q11" s="829"/>
      <c r="R11" s="848" t="s">
        <v>679</v>
      </c>
      <c r="S11" s="849"/>
      <c r="T11" s="849"/>
      <c r="U11" s="828" t="s">
        <v>258</v>
      </c>
      <c r="V11" s="829"/>
      <c r="W11" s="828" t="s">
        <v>365</v>
      </c>
      <c r="X11" s="829"/>
      <c r="Y11" s="212"/>
      <c r="Z11" s="213"/>
      <c r="AA11" s="213"/>
      <c r="AB11" s="213"/>
      <c r="AC11" s="214"/>
      <c r="AD11" s="214"/>
      <c r="AE11" s="214"/>
      <c r="AF11" s="214"/>
      <c r="AG11" s="214"/>
      <c r="AH11" s="214"/>
      <c r="AI11" s="214"/>
      <c r="AJ11" s="214"/>
      <c r="AK11" s="825" t="s">
        <v>661</v>
      </c>
      <c r="AL11" s="826"/>
      <c r="AM11" s="826"/>
      <c r="AN11" s="826"/>
      <c r="AO11" s="827"/>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672</v>
      </c>
      <c r="O12" s="829"/>
      <c r="P12" s="828" t="s">
        <v>673</v>
      </c>
      <c r="Q12" s="829"/>
      <c r="R12" s="848" t="s">
        <v>673</v>
      </c>
      <c r="S12" s="849"/>
      <c r="T12" s="849"/>
      <c r="U12" s="828" t="s">
        <v>259</v>
      </c>
      <c r="V12" s="829"/>
      <c r="W12" s="828" t="s">
        <v>365</v>
      </c>
      <c r="X12" s="829"/>
      <c r="Y12" s="212"/>
      <c r="Z12" s="213"/>
      <c r="AA12" s="213"/>
      <c r="AB12" s="213"/>
      <c r="AC12" s="214"/>
      <c r="AD12" s="214"/>
      <c r="AE12" s="214"/>
      <c r="AF12" s="214"/>
      <c r="AG12" s="214"/>
      <c r="AH12" s="214"/>
      <c r="AI12" s="214"/>
      <c r="AJ12" s="214">
        <v>2.95</v>
      </c>
      <c r="AK12" s="825"/>
      <c r="AL12" s="826"/>
      <c r="AM12" s="826"/>
      <c r="AN12" s="826"/>
      <c r="AO12" s="827"/>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687</v>
      </c>
      <c r="O13" s="829"/>
      <c r="P13" s="828" t="s">
        <v>678</v>
      </c>
      <c r="Q13" s="829"/>
      <c r="R13" s="828" t="s">
        <v>679</v>
      </c>
      <c r="S13" s="693"/>
      <c r="T13" s="829"/>
      <c r="U13" s="828" t="s">
        <v>259</v>
      </c>
      <c r="V13" s="829"/>
      <c r="W13" s="828" t="s">
        <v>365</v>
      </c>
      <c r="X13" s="829"/>
      <c r="Y13" s="212"/>
      <c r="Z13" s="213"/>
      <c r="AA13" s="213"/>
      <c r="AB13" s="213"/>
      <c r="AC13" s="214"/>
      <c r="AD13" s="214"/>
      <c r="AE13" s="214"/>
      <c r="AF13" s="214"/>
      <c r="AG13" s="214"/>
      <c r="AH13" s="214"/>
      <c r="AI13" s="214"/>
      <c r="AJ13" s="214"/>
      <c r="AK13" s="825" t="s">
        <v>661</v>
      </c>
      <c r="AL13" s="826"/>
      <c r="AM13" s="826"/>
      <c r="AN13" s="826"/>
      <c r="AO13" s="827"/>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t="s">
        <v>671</v>
      </c>
      <c r="M14" s="829"/>
      <c r="N14" s="828" t="s">
        <v>687</v>
      </c>
      <c r="O14" s="829"/>
      <c r="P14" s="828" t="s">
        <v>678</v>
      </c>
      <c r="Q14" s="829"/>
      <c r="R14" s="828" t="s">
        <v>679</v>
      </c>
      <c r="S14" s="693"/>
      <c r="T14" s="829"/>
      <c r="U14" s="828" t="s">
        <v>259</v>
      </c>
      <c r="V14" s="829"/>
      <c r="W14" s="828" t="s">
        <v>365</v>
      </c>
      <c r="X14" s="829"/>
      <c r="Y14" s="212"/>
      <c r="Z14" s="213"/>
      <c r="AA14" s="213"/>
      <c r="AB14" s="213"/>
      <c r="AC14" s="214"/>
      <c r="AD14" s="214"/>
      <c r="AE14" s="214"/>
      <c r="AF14" s="214"/>
      <c r="AG14" s="214"/>
      <c r="AH14" s="214"/>
      <c r="AI14" s="214"/>
      <c r="AJ14" s="214"/>
      <c r="AK14" s="825" t="s">
        <v>661</v>
      </c>
      <c r="AL14" s="826"/>
      <c r="AM14" s="826"/>
      <c r="AN14" s="826"/>
      <c r="AO14" s="827"/>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t="s">
        <v>671</v>
      </c>
      <c r="M15" s="829"/>
      <c r="N15" s="828" t="s">
        <v>687</v>
      </c>
      <c r="O15" s="829"/>
      <c r="P15" s="828" t="s">
        <v>678</v>
      </c>
      <c r="Q15" s="829"/>
      <c r="R15" s="828" t="s">
        <v>679</v>
      </c>
      <c r="S15" s="693"/>
      <c r="T15" s="829"/>
      <c r="U15" s="828" t="s">
        <v>259</v>
      </c>
      <c r="V15" s="829"/>
      <c r="W15" s="828" t="s">
        <v>365</v>
      </c>
      <c r="X15" s="829"/>
      <c r="Y15" s="212"/>
      <c r="Z15" s="213"/>
      <c r="AA15" s="213"/>
      <c r="AB15" s="213"/>
      <c r="AC15" s="214"/>
      <c r="AD15" s="214"/>
      <c r="AE15" s="214"/>
      <c r="AF15" s="214"/>
      <c r="AG15" s="214"/>
      <c r="AH15" s="214"/>
      <c r="AI15" s="214"/>
      <c r="AJ15" s="214"/>
      <c r="AK15" s="825" t="s">
        <v>661</v>
      </c>
      <c r="AL15" s="826"/>
      <c r="AM15" s="826"/>
      <c r="AN15" s="826"/>
      <c r="AO15" s="827"/>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t="s">
        <v>671</v>
      </c>
      <c r="M16" s="829"/>
      <c r="N16" s="828" t="s">
        <v>677</v>
      </c>
      <c r="O16" s="829"/>
      <c r="P16" s="828" t="s">
        <v>678</v>
      </c>
      <c r="Q16" s="829"/>
      <c r="R16" s="828" t="s">
        <v>679</v>
      </c>
      <c r="S16" s="693"/>
      <c r="T16" s="829"/>
      <c r="U16" s="828" t="s">
        <v>259</v>
      </c>
      <c r="V16" s="829"/>
      <c r="W16" s="828" t="s">
        <v>365</v>
      </c>
      <c r="X16" s="829"/>
      <c r="Y16" s="212"/>
      <c r="Z16" s="213"/>
      <c r="AA16" s="213"/>
      <c r="AB16" s="213"/>
      <c r="AC16" s="214"/>
      <c r="AD16" s="214"/>
      <c r="AE16" s="214"/>
      <c r="AF16" s="214"/>
      <c r="AG16" s="214"/>
      <c r="AH16" s="214"/>
      <c r="AI16" s="214"/>
      <c r="AJ16" s="214"/>
      <c r="AK16" s="825" t="s">
        <v>661</v>
      </c>
      <c r="AL16" s="826"/>
      <c r="AM16" s="826"/>
      <c r="AN16" s="826"/>
      <c r="AO16" s="827"/>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t="s">
        <v>671</v>
      </c>
      <c r="M17" s="829"/>
      <c r="N17" s="828" t="s">
        <v>682</v>
      </c>
      <c r="O17" s="829"/>
      <c r="P17" s="828" t="s">
        <v>678</v>
      </c>
      <c r="Q17" s="829"/>
      <c r="R17" s="828" t="s">
        <v>679</v>
      </c>
      <c r="S17" s="693"/>
      <c r="T17" s="829"/>
      <c r="U17" s="828" t="s">
        <v>259</v>
      </c>
      <c r="V17" s="829"/>
      <c r="W17" s="828" t="s">
        <v>365</v>
      </c>
      <c r="X17" s="829"/>
      <c r="Y17" s="212"/>
      <c r="Z17" s="213"/>
      <c r="AA17" s="213"/>
      <c r="AB17" s="213"/>
      <c r="AC17" s="214"/>
      <c r="AD17" s="214"/>
      <c r="AE17" s="214"/>
      <c r="AF17" s="214"/>
      <c r="AG17" s="214"/>
      <c r="AH17" s="214"/>
      <c r="AI17" s="214"/>
      <c r="AJ17" s="214"/>
      <c r="AK17" s="825" t="s">
        <v>661</v>
      </c>
      <c r="AL17" s="826"/>
      <c r="AM17" s="826"/>
      <c r="AN17" s="826"/>
      <c r="AO17" s="827"/>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c r="M18" s="829"/>
      <c r="N18" s="828"/>
      <c r="O18" s="829"/>
      <c r="P18" s="828"/>
      <c r="Q18" s="829"/>
      <c r="R18" s="828"/>
      <c r="S18" s="693"/>
      <c r="T18" s="829"/>
      <c r="U18" s="828"/>
      <c r="V18" s="829"/>
      <c r="W18" s="828"/>
      <c r="X18" s="829"/>
      <c r="Y18" s="212"/>
      <c r="Z18" s="213"/>
      <c r="AA18" s="213"/>
      <c r="AB18" s="213"/>
      <c r="AC18" s="214"/>
      <c r="AD18" s="214"/>
      <c r="AE18" s="214"/>
      <c r="AF18" s="214"/>
      <c r="AG18" s="214"/>
      <c r="AH18" s="214"/>
      <c r="AI18" s="214"/>
      <c r="AJ18" s="214"/>
      <c r="AK18" s="825"/>
      <c r="AL18" s="826"/>
      <c r="AM18" s="826"/>
      <c r="AN18" s="826"/>
      <c r="AO18" s="827"/>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c r="M19" s="829"/>
      <c r="N19" s="828"/>
      <c r="O19" s="829"/>
      <c r="P19" s="828"/>
      <c r="Q19" s="829"/>
      <c r="R19" s="828"/>
      <c r="S19" s="693"/>
      <c r="T19" s="829"/>
      <c r="U19" s="828"/>
      <c r="V19" s="829"/>
      <c r="W19" s="828"/>
      <c r="X19" s="829"/>
      <c r="Y19" s="212"/>
      <c r="Z19" s="213"/>
      <c r="AA19" s="213"/>
      <c r="AB19" s="213"/>
      <c r="AC19" s="214"/>
      <c r="AD19" s="214"/>
      <c r="AE19" s="214"/>
      <c r="AF19" s="214"/>
      <c r="AG19" s="214"/>
      <c r="AH19" s="214"/>
      <c r="AI19" s="214"/>
      <c r="AJ19" s="214"/>
      <c r="AK19" s="825"/>
      <c r="AL19" s="826"/>
      <c r="AM19" s="826"/>
      <c r="AN19" s="826"/>
      <c r="AO19" s="827"/>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c r="M20" s="829"/>
      <c r="N20" s="828"/>
      <c r="O20" s="829"/>
      <c r="P20" s="828"/>
      <c r="Q20" s="829"/>
      <c r="R20" s="828"/>
      <c r="S20" s="693"/>
      <c r="T20" s="829"/>
      <c r="U20" s="828"/>
      <c r="V20" s="829"/>
      <c r="W20" s="828"/>
      <c r="X20" s="829"/>
      <c r="Y20" s="212"/>
      <c r="Z20" s="213"/>
      <c r="AA20" s="213"/>
      <c r="AB20" s="213"/>
      <c r="AC20" s="214"/>
      <c r="AD20" s="214"/>
      <c r="AE20" s="214"/>
      <c r="AF20" s="214"/>
      <c r="AG20" s="214"/>
      <c r="AH20" s="214"/>
      <c r="AI20" s="214"/>
      <c r="AJ20" s="214"/>
      <c r="AK20" s="825"/>
      <c r="AL20" s="826"/>
      <c r="AM20" s="826"/>
      <c r="AN20" s="826"/>
      <c r="AO20" s="827"/>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c r="M21" s="829"/>
      <c r="N21" s="828"/>
      <c r="O21" s="829"/>
      <c r="P21" s="828"/>
      <c r="Q21" s="829"/>
      <c r="R21" s="828"/>
      <c r="S21" s="693"/>
      <c r="T21" s="829"/>
      <c r="U21" s="828"/>
      <c r="V21" s="829"/>
      <c r="W21" s="828"/>
      <c r="X21" s="829"/>
      <c r="Y21" s="212"/>
      <c r="Z21" s="213"/>
      <c r="AA21" s="213"/>
      <c r="AB21" s="213"/>
      <c r="AC21" s="214"/>
      <c r="AD21" s="214"/>
      <c r="AE21" s="214"/>
      <c r="AF21" s="214"/>
      <c r="AG21" s="214"/>
      <c r="AH21" s="214"/>
      <c r="AI21" s="214"/>
      <c r="AJ21" s="214"/>
      <c r="AK21" s="825"/>
      <c r="AL21" s="826"/>
      <c r="AM21" s="826"/>
      <c r="AN21" s="826"/>
      <c r="AO21" s="827"/>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c r="M22" s="829"/>
      <c r="N22" s="828"/>
      <c r="O22" s="829"/>
      <c r="P22" s="828"/>
      <c r="Q22" s="829"/>
      <c r="R22" s="828"/>
      <c r="S22" s="693"/>
      <c r="T22" s="829"/>
      <c r="U22" s="828"/>
      <c r="V22" s="829"/>
      <c r="W22" s="828"/>
      <c r="X22" s="829"/>
      <c r="Y22" s="212"/>
      <c r="Z22" s="213"/>
      <c r="AA22" s="213"/>
      <c r="AB22" s="213"/>
      <c r="AC22" s="214"/>
      <c r="AD22" s="214"/>
      <c r="AE22" s="214"/>
      <c r="AF22" s="214"/>
      <c r="AG22" s="214"/>
      <c r="AH22" s="214"/>
      <c r="AI22" s="214"/>
      <c r="AJ22" s="214"/>
      <c r="AK22" s="825"/>
      <c r="AL22" s="826"/>
      <c r="AM22" s="826"/>
      <c r="AN22" s="826"/>
      <c r="AO22" s="827"/>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c r="M23" s="829"/>
      <c r="N23" s="828"/>
      <c r="O23" s="829"/>
      <c r="P23" s="828"/>
      <c r="Q23" s="829"/>
      <c r="R23" s="828"/>
      <c r="S23" s="693"/>
      <c r="T23" s="829"/>
      <c r="U23" s="828"/>
      <c r="V23" s="829"/>
      <c r="W23" s="828"/>
      <c r="X23" s="829"/>
      <c r="Y23" s="212"/>
      <c r="Z23" s="213"/>
      <c r="AA23" s="213"/>
      <c r="AB23" s="213"/>
      <c r="AC23" s="214"/>
      <c r="AD23" s="214"/>
      <c r="AE23" s="214"/>
      <c r="AF23" s="214"/>
      <c r="AG23" s="214"/>
      <c r="AH23" s="214"/>
      <c r="AI23" s="214"/>
      <c r="AJ23" s="214"/>
      <c r="AK23" s="825"/>
      <c r="AL23" s="826"/>
      <c r="AM23" s="826"/>
      <c r="AN23" s="826"/>
      <c r="AO23" s="827"/>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2.95</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1</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803</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110" priority="3">
      <formula>$AQ11=2</formula>
    </cfRule>
  </conditionalFormatting>
  <conditionalFormatting sqref="Y29:AB29 AG29:AJ29">
    <cfRule type="expression" dxfId="109" priority="16">
      <formula>$AQ28=2</formula>
    </cfRule>
  </conditionalFormatting>
  <conditionalFormatting sqref="Y30:AB31 AG30:AJ31">
    <cfRule type="expression" dxfId="108" priority="13">
      <formula>$AQ28=2</formula>
    </cfRule>
  </conditionalFormatting>
  <conditionalFormatting sqref="Y32:AB32 AG32:AJ32">
    <cfRule type="expression" dxfId="107" priority="10">
      <formula>$AQ29=2</formula>
    </cfRule>
  </conditionalFormatting>
  <conditionalFormatting sqref="Y33:AB33 AG33:AJ33">
    <cfRule type="expression" dxfId="106" priority="7">
      <formula>$AQ29=2</formula>
    </cfRule>
  </conditionalFormatting>
  <conditionalFormatting sqref="Y34:AB34 AG34:AJ34">
    <cfRule type="expression" dxfId="105" priority="4">
      <formula>$AQ29=2</formula>
    </cfRule>
  </conditionalFormatting>
  <conditionalFormatting sqref="Y11:AF28">
    <cfRule type="expression" dxfId="104" priority="2">
      <formula>$AQ11=3</formula>
    </cfRule>
  </conditionalFormatting>
  <conditionalFormatting sqref="Y29:AF29">
    <cfRule type="expression" dxfId="103" priority="17">
      <formula>$AQ28=3</formula>
    </cfRule>
  </conditionalFormatting>
  <conditionalFormatting sqref="Y30:AF31">
    <cfRule type="expression" dxfId="102" priority="14">
      <formula>$AQ28=3</formula>
    </cfRule>
  </conditionalFormatting>
  <conditionalFormatting sqref="Y32:AF32">
    <cfRule type="expression" dxfId="101" priority="11">
      <formula>$AQ29=3</formula>
    </cfRule>
  </conditionalFormatting>
  <conditionalFormatting sqref="Y33:AF33">
    <cfRule type="expression" dxfId="100" priority="8">
      <formula>$AQ29=3</formula>
    </cfRule>
  </conditionalFormatting>
  <conditionalFormatting sqref="Y34:AF34">
    <cfRule type="expression" dxfId="99" priority="5">
      <formula>$AQ29=3</formula>
    </cfRule>
  </conditionalFormatting>
  <conditionalFormatting sqref="AC11:AJ28">
    <cfRule type="expression" dxfId="98" priority="1">
      <formula>$AQ11=1</formula>
    </cfRule>
  </conditionalFormatting>
  <conditionalFormatting sqref="AC29:AJ29">
    <cfRule type="expression" dxfId="97" priority="18">
      <formula>$AQ28=1</formula>
    </cfRule>
  </conditionalFormatting>
  <conditionalFormatting sqref="AC30:AJ31">
    <cfRule type="expression" dxfId="96" priority="15">
      <formula>$AQ28=1</formula>
    </cfRule>
  </conditionalFormatting>
  <conditionalFormatting sqref="AC32:AJ32">
    <cfRule type="expression" dxfId="95" priority="12">
      <formula>$AQ29=1</formula>
    </cfRule>
  </conditionalFormatting>
  <conditionalFormatting sqref="AC33:AJ33">
    <cfRule type="expression" dxfId="94" priority="9">
      <formula>$AQ29=1</formula>
    </cfRule>
  </conditionalFormatting>
  <conditionalFormatting sqref="AC34:AJ34">
    <cfRule type="expression" dxfId="93" priority="6">
      <formula>$AQ29=1</formula>
    </cfRule>
  </conditionalFormatting>
  <dataValidations count="2">
    <dataValidation type="list" allowBlank="1" showInputMessage="1" showErrorMessage="1" sqref="Y11:AB34" xr:uid="{C392B36D-B0BF-434C-B5EB-5F3181EA83F7}">
      <formula1>"〇,"</formula1>
    </dataValidation>
    <dataValidation type="list" allowBlank="1" showInputMessage="1" showErrorMessage="1" sqref="N11:O34" xr:uid="{D80CC590-3E17-4883-A9F6-FD261545A9E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9CD5D29-6DA6-4F6B-B854-39C6DC960BFF}">
          <x14:formula1>
            <xm:f>'(参考)リスト'!$G$16:$G$19</xm:f>
          </x14:formula1>
          <xm:sqref>AM35:AO38</xm:sqref>
        </x14:dataValidation>
        <x14:dataValidation type="list" allowBlank="1" showInputMessage="1" showErrorMessage="1" xr:uid="{CCD6BA5F-B984-4EDE-B720-729C7B133C95}">
          <x14:formula1>
            <xm:f>'(参考)リスト'!$B$16:$B$21</xm:f>
          </x14:formula1>
          <xm:sqref>L11:M34</xm:sqref>
        </x14:dataValidation>
        <x14:dataValidation type="list" allowBlank="1" showInputMessage="1" showErrorMessage="1" xr:uid="{CC8DEF90-C47C-446E-9DF5-22C95CE5B697}">
          <x14:formula1>
            <xm:f>'(参考)リスト'!$E$16:$E$27</xm:f>
          </x14:formula1>
          <xm:sqref>R11:T34</xm:sqref>
        </x14:dataValidation>
        <x14:dataValidation type="list" allowBlank="1" showInputMessage="1" showErrorMessage="1" xr:uid="{046C7343-15A3-4EE2-8581-8C09E6CCC142}">
          <x14:formula1>
            <xm:f>'(参考)リスト'!$D$16:$D$18</xm:f>
          </x14:formula1>
          <xm:sqref>P11:Q34</xm:sqref>
        </x14:dataValidation>
        <x14:dataValidation type="list" allowBlank="1" showInputMessage="1" showErrorMessage="1" xr:uid="{EEA8C356-CEDE-4181-B536-138642ACE6A8}">
          <x14:formula1>
            <xm:f>'(参考)リスト'!$F$16:$F$21</xm:f>
          </x14:formula1>
          <xm:sqref>U11:X34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E2124-5F36-4503-9942-17CEB4D1641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10</v>
      </c>
      <c r="AW5" s="155">
        <f>R7</f>
        <v>5.8</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0.55000000000000004</v>
      </c>
      <c r="BR5" s="156">
        <f>AF35</f>
        <v>0</v>
      </c>
      <c r="BS5" s="156">
        <f>AG35</f>
        <v>0</v>
      </c>
      <c r="BT5" s="156">
        <f>AH35</f>
        <v>0</v>
      </c>
      <c r="BU5" s="156">
        <f>AI35</f>
        <v>0</v>
      </c>
      <c r="BV5" s="156">
        <f>AJ35</f>
        <v>3.85</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10</v>
      </c>
      <c r="O7" s="876"/>
      <c r="P7" s="822" t="s">
        <v>320</v>
      </c>
      <c r="Q7" s="824"/>
      <c r="R7" s="877">
        <v>5.8</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684</v>
      </c>
      <c r="O11" s="829"/>
      <c r="P11" s="828" t="s">
        <v>678</v>
      </c>
      <c r="Q11" s="829"/>
      <c r="R11" s="848" t="s">
        <v>679</v>
      </c>
      <c r="S11" s="849"/>
      <c r="T11" s="849"/>
      <c r="U11" s="828" t="s">
        <v>259</v>
      </c>
      <c r="V11" s="829"/>
      <c r="W11" s="828" t="s">
        <v>365</v>
      </c>
      <c r="X11" s="829"/>
      <c r="Y11" s="212"/>
      <c r="Z11" s="213"/>
      <c r="AA11" s="213"/>
      <c r="AB11" s="213"/>
      <c r="AC11" s="214"/>
      <c r="AD11" s="214"/>
      <c r="AE11" s="214"/>
      <c r="AF11" s="214"/>
      <c r="AG11" s="214"/>
      <c r="AH11" s="214"/>
      <c r="AI11" s="214"/>
      <c r="AJ11" s="214"/>
      <c r="AK11" s="825" t="s">
        <v>661</v>
      </c>
      <c r="AL11" s="826"/>
      <c r="AM11" s="826"/>
      <c r="AN11" s="826"/>
      <c r="AO11" s="827"/>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684</v>
      </c>
      <c r="O12" s="829"/>
      <c r="P12" s="828" t="s">
        <v>678</v>
      </c>
      <c r="Q12" s="829"/>
      <c r="R12" s="848" t="s">
        <v>679</v>
      </c>
      <c r="S12" s="849"/>
      <c r="T12" s="849"/>
      <c r="U12" s="828" t="s">
        <v>258</v>
      </c>
      <c r="V12" s="829"/>
      <c r="W12" s="828" t="s">
        <v>365</v>
      </c>
      <c r="X12" s="829"/>
      <c r="Y12" s="212"/>
      <c r="Z12" s="213"/>
      <c r="AA12" s="213"/>
      <c r="AB12" s="213"/>
      <c r="AC12" s="214"/>
      <c r="AD12" s="214"/>
      <c r="AE12" s="214"/>
      <c r="AF12" s="214"/>
      <c r="AG12" s="214"/>
      <c r="AH12" s="214"/>
      <c r="AI12" s="214"/>
      <c r="AJ12" s="214"/>
      <c r="AK12" s="825" t="s">
        <v>661</v>
      </c>
      <c r="AL12" s="826"/>
      <c r="AM12" s="826"/>
      <c r="AN12" s="826"/>
      <c r="AO12" s="827"/>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684</v>
      </c>
      <c r="O13" s="829"/>
      <c r="P13" s="828" t="s">
        <v>673</v>
      </c>
      <c r="Q13" s="829"/>
      <c r="R13" s="828" t="s">
        <v>673</v>
      </c>
      <c r="S13" s="693"/>
      <c r="T13" s="829"/>
      <c r="U13" s="828" t="s">
        <v>259</v>
      </c>
      <c r="V13" s="829"/>
      <c r="W13" s="828" t="s">
        <v>365</v>
      </c>
      <c r="X13" s="829"/>
      <c r="Y13" s="212"/>
      <c r="Z13" s="213"/>
      <c r="AA13" s="213"/>
      <c r="AB13" s="213"/>
      <c r="AC13" s="214"/>
      <c r="AD13" s="214"/>
      <c r="AE13" s="214"/>
      <c r="AF13" s="214"/>
      <c r="AG13" s="214"/>
      <c r="AH13" s="214"/>
      <c r="AI13" s="214"/>
      <c r="AJ13" s="214">
        <v>3.85</v>
      </c>
      <c r="AK13" s="825"/>
      <c r="AL13" s="826"/>
      <c r="AM13" s="826"/>
      <c r="AN13" s="826"/>
      <c r="AO13" s="827"/>
      <c r="AP13" s="2"/>
      <c r="AQ13" s="161">
        <f t="shared" ref="AQ13:AQ20" si="4">IF(P13="材質劣化",2,IF(P13="漏水",3,1))</f>
        <v>3</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t="s">
        <v>671</v>
      </c>
      <c r="M14" s="829"/>
      <c r="N14" s="828" t="s">
        <v>687</v>
      </c>
      <c r="O14" s="829"/>
      <c r="P14" s="828" t="s">
        <v>678</v>
      </c>
      <c r="Q14" s="829"/>
      <c r="R14" s="828" t="s">
        <v>679</v>
      </c>
      <c r="S14" s="693"/>
      <c r="T14" s="829"/>
      <c r="U14" s="828" t="s">
        <v>259</v>
      </c>
      <c r="V14" s="829"/>
      <c r="W14" s="828" t="s">
        <v>365</v>
      </c>
      <c r="X14" s="829"/>
      <c r="Y14" s="212"/>
      <c r="Z14" s="213"/>
      <c r="AA14" s="213"/>
      <c r="AB14" s="213"/>
      <c r="AC14" s="214"/>
      <c r="AD14" s="214"/>
      <c r="AE14" s="214"/>
      <c r="AF14" s="214"/>
      <c r="AG14" s="214"/>
      <c r="AH14" s="214"/>
      <c r="AI14" s="214"/>
      <c r="AJ14" s="214"/>
      <c r="AK14" s="825" t="s">
        <v>661</v>
      </c>
      <c r="AL14" s="826"/>
      <c r="AM14" s="826"/>
      <c r="AN14" s="826"/>
      <c r="AO14" s="827"/>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t="s">
        <v>671</v>
      </c>
      <c r="M15" s="829"/>
      <c r="N15" s="828" t="s">
        <v>672</v>
      </c>
      <c r="O15" s="829"/>
      <c r="P15" s="828" t="s">
        <v>678</v>
      </c>
      <c r="Q15" s="829"/>
      <c r="R15" s="828" t="s">
        <v>679</v>
      </c>
      <c r="S15" s="693"/>
      <c r="T15" s="829"/>
      <c r="U15" s="828" t="s">
        <v>259</v>
      </c>
      <c r="V15" s="829"/>
      <c r="W15" s="828" t="s">
        <v>365</v>
      </c>
      <c r="X15" s="829"/>
      <c r="Y15" s="212"/>
      <c r="Z15" s="213"/>
      <c r="AA15" s="213"/>
      <c r="AB15" s="213"/>
      <c r="AC15" s="214"/>
      <c r="AD15" s="214"/>
      <c r="AE15" s="214"/>
      <c r="AF15" s="214"/>
      <c r="AG15" s="214"/>
      <c r="AH15" s="214"/>
      <c r="AI15" s="214"/>
      <c r="AJ15" s="214"/>
      <c r="AK15" s="825" t="s">
        <v>661</v>
      </c>
      <c r="AL15" s="826"/>
      <c r="AM15" s="826"/>
      <c r="AN15" s="826"/>
      <c r="AO15" s="827"/>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t="s">
        <v>671</v>
      </c>
      <c r="M16" s="829"/>
      <c r="N16" s="828" t="s">
        <v>677</v>
      </c>
      <c r="O16" s="829"/>
      <c r="P16" s="828" t="s">
        <v>678</v>
      </c>
      <c r="Q16" s="829"/>
      <c r="R16" s="828" t="s">
        <v>679</v>
      </c>
      <c r="S16" s="693"/>
      <c r="T16" s="829"/>
      <c r="U16" s="828" t="s">
        <v>259</v>
      </c>
      <c r="V16" s="829"/>
      <c r="W16" s="828" t="s">
        <v>365</v>
      </c>
      <c r="X16" s="829"/>
      <c r="Y16" s="212"/>
      <c r="Z16" s="213"/>
      <c r="AA16" s="213"/>
      <c r="AB16" s="213"/>
      <c r="AC16" s="214"/>
      <c r="AD16" s="214"/>
      <c r="AE16" s="214"/>
      <c r="AF16" s="214"/>
      <c r="AG16" s="214"/>
      <c r="AH16" s="214"/>
      <c r="AI16" s="214"/>
      <c r="AJ16" s="214"/>
      <c r="AK16" s="825" t="s">
        <v>661</v>
      </c>
      <c r="AL16" s="826"/>
      <c r="AM16" s="826"/>
      <c r="AN16" s="826"/>
      <c r="AO16" s="827"/>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t="s">
        <v>671</v>
      </c>
      <c r="M17" s="829"/>
      <c r="N17" s="828" t="s">
        <v>677</v>
      </c>
      <c r="O17" s="829"/>
      <c r="P17" s="828" t="s">
        <v>678</v>
      </c>
      <c r="Q17" s="829"/>
      <c r="R17" s="828" t="s">
        <v>679</v>
      </c>
      <c r="S17" s="693"/>
      <c r="T17" s="829"/>
      <c r="U17" s="828" t="s">
        <v>259</v>
      </c>
      <c r="V17" s="829"/>
      <c r="W17" s="828" t="s">
        <v>365</v>
      </c>
      <c r="X17" s="829"/>
      <c r="Y17" s="212"/>
      <c r="Z17" s="213"/>
      <c r="AA17" s="213"/>
      <c r="AB17" s="213"/>
      <c r="AC17" s="214"/>
      <c r="AD17" s="214"/>
      <c r="AE17" s="214"/>
      <c r="AF17" s="214"/>
      <c r="AG17" s="214"/>
      <c r="AH17" s="214"/>
      <c r="AI17" s="214"/>
      <c r="AJ17" s="214"/>
      <c r="AK17" s="825" t="s">
        <v>661</v>
      </c>
      <c r="AL17" s="826"/>
      <c r="AM17" s="826"/>
      <c r="AN17" s="826"/>
      <c r="AO17" s="827"/>
      <c r="AP17" s="2"/>
      <c r="AQ17" s="161">
        <f t="shared" si="4"/>
        <v>2</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t="s">
        <v>671</v>
      </c>
      <c r="M18" s="829"/>
      <c r="N18" s="828" t="s">
        <v>672</v>
      </c>
      <c r="O18" s="829"/>
      <c r="P18" s="828" t="s">
        <v>678</v>
      </c>
      <c r="Q18" s="829"/>
      <c r="R18" s="828" t="s">
        <v>688</v>
      </c>
      <c r="S18" s="693"/>
      <c r="T18" s="829"/>
      <c r="U18" s="828" t="s">
        <v>365</v>
      </c>
      <c r="V18" s="829"/>
      <c r="W18" s="828" t="s">
        <v>365</v>
      </c>
      <c r="X18" s="829"/>
      <c r="Y18" s="212"/>
      <c r="Z18" s="213"/>
      <c r="AA18" s="213"/>
      <c r="AB18" s="213"/>
      <c r="AC18" s="214"/>
      <c r="AD18" s="214"/>
      <c r="AE18" s="214">
        <v>0.55000000000000004</v>
      </c>
      <c r="AF18" s="214"/>
      <c r="AG18" s="214"/>
      <c r="AH18" s="214"/>
      <c r="AI18" s="214"/>
      <c r="AJ18" s="214"/>
      <c r="AK18" s="825"/>
      <c r="AL18" s="826"/>
      <c r="AM18" s="826"/>
      <c r="AN18" s="826"/>
      <c r="AO18" s="827"/>
      <c r="AP18" s="2"/>
      <c r="AQ18" s="161">
        <f t="shared" si="4"/>
        <v>2</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c r="M19" s="829"/>
      <c r="N19" s="828"/>
      <c r="O19" s="829"/>
      <c r="P19" s="828"/>
      <c r="Q19" s="829"/>
      <c r="R19" s="828"/>
      <c r="S19" s="693"/>
      <c r="T19" s="829"/>
      <c r="U19" s="828"/>
      <c r="V19" s="829"/>
      <c r="W19" s="828"/>
      <c r="X19" s="829"/>
      <c r="Y19" s="212"/>
      <c r="Z19" s="213"/>
      <c r="AA19" s="213"/>
      <c r="AB19" s="213"/>
      <c r="AC19" s="214"/>
      <c r="AD19" s="214"/>
      <c r="AE19" s="214"/>
      <c r="AF19" s="214"/>
      <c r="AG19" s="214"/>
      <c r="AH19" s="214"/>
      <c r="AI19" s="214"/>
      <c r="AJ19" s="214"/>
      <c r="AK19" s="825"/>
      <c r="AL19" s="826"/>
      <c r="AM19" s="826"/>
      <c r="AN19" s="826"/>
      <c r="AO19" s="827"/>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c r="M20" s="829"/>
      <c r="N20" s="828"/>
      <c r="O20" s="829"/>
      <c r="P20" s="828"/>
      <c r="Q20" s="829"/>
      <c r="R20" s="828"/>
      <c r="S20" s="693"/>
      <c r="T20" s="829"/>
      <c r="U20" s="828"/>
      <c r="V20" s="829"/>
      <c r="W20" s="828"/>
      <c r="X20" s="829"/>
      <c r="Y20" s="212"/>
      <c r="Z20" s="213"/>
      <c r="AA20" s="213"/>
      <c r="AB20" s="213"/>
      <c r="AC20" s="214"/>
      <c r="AD20" s="214"/>
      <c r="AE20" s="214"/>
      <c r="AF20" s="214"/>
      <c r="AG20" s="214"/>
      <c r="AH20" s="214"/>
      <c r="AI20" s="214"/>
      <c r="AJ20" s="214"/>
      <c r="AK20" s="825"/>
      <c r="AL20" s="826"/>
      <c r="AM20" s="826"/>
      <c r="AN20" s="826"/>
      <c r="AO20" s="827"/>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c r="M21" s="829"/>
      <c r="N21" s="828"/>
      <c r="O21" s="829"/>
      <c r="P21" s="828"/>
      <c r="Q21" s="829"/>
      <c r="R21" s="828"/>
      <c r="S21" s="693"/>
      <c r="T21" s="829"/>
      <c r="U21" s="828"/>
      <c r="V21" s="829"/>
      <c r="W21" s="828"/>
      <c r="X21" s="829"/>
      <c r="Y21" s="212"/>
      <c r="Z21" s="213"/>
      <c r="AA21" s="213"/>
      <c r="AB21" s="213"/>
      <c r="AC21" s="214"/>
      <c r="AD21" s="214"/>
      <c r="AE21" s="214"/>
      <c r="AF21" s="214"/>
      <c r="AG21" s="214"/>
      <c r="AH21" s="214"/>
      <c r="AI21" s="214"/>
      <c r="AJ21" s="214"/>
      <c r="AK21" s="825"/>
      <c r="AL21" s="826"/>
      <c r="AM21" s="826"/>
      <c r="AN21" s="826"/>
      <c r="AO21" s="827"/>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c r="M22" s="829"/>
      <c r="N22" s="828"/>
      <c r="O22" s="829"/>
      <c r="P22" s="828"/>
      <c r="Q22" s="829"/>
      <c r="R22" s="828"/>
      <c r="S22" s="693"/>
      <c r="T22" s="829"/>
      <c r="U22" s="828"/>
      <c r="V22" s="829"/>
      <c r="W22" s="828"/>
      <c r="X22" s="829"/>
      <c r="Y22" s="212"/>
      <c r="Z22" s="213"/>
      <c r="AA22" s="213"/>
      <c r="AB22" s="213"/>
      <c r="AC22" s="214"/>
      <c r="AD22" s="214"/>
      <c r="AE22" s="214"/>
      <c r="AF22" s="214"/>
      <c r="AG22" s="214"/>
      <c r="AH22" s="214"/>
      <c r="AI22" s="214"/>
      <c r="AJ22" s="214"/>
      <c r="AK22" s="825"/>
      <c r="AL22" s="826"/>
      <c r="AM22" s="826"/>
      <c r="AN22" s="826"/>
      <c r="AO22" s="827"/>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c r="M23" s="829"/>
      <c r="N23" s="828"/>
      <c r="O23" s="829"/>
      <c r="P23" s="828"/>
      <c r="Q23" s="829"/>
      <c r="R23" s="828"/>
      <c r="S23" s="693"/>
      <c r="T23" s="829"/>
      <c r="U23" s="828"/>
      <c r="V23" s="829"/>
      <c r="W23" s="828"/>
      <c r="X23" s="829"/>
      <c r="Y23" s="212"/>
      <c r="Z23" s="213"/>
      <c r="AA23" s="213"/>
      <c r="AB23" s="213"/>
      <c r="AC23" s="214"/>
      <c r="AD23" s="214"/>
      <c r="AE23" s="214"/>
      <c r="AF23" s="214"/>
      <c r="AG23" s="214"/>
      <c r="AH23" s="214"/>
      <c r="AI23" s="214"/>
      <c r="AJ23" s="214"/>
      <c r="AK23" s="825"/>
      <c r="AL23" s="826"/>
      <c r="AM23" s="826"/>
      <c r="AN23" s="826"/>
      <c r="AO23" s="827"/>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0.55000000000000004</v>
      </c>
      <c r="AF35" s="108">
        <f t="shared" ref="AF35:AJ35" si="13">SUM(AF11:AF34)</f>
        <v>0</v>
      </c>
      <c r="AG35" s="108">
        <f t="shared" si="13"/>
        <v>0</v>
      </c>
      <c r="AH35" s="108">
        <f t="shared" si="13"/>
        <v>0</v>
      </c>
      <c r="AI35" s="108">
        <f t="shared" si="13"/>
        <v>0</v>
      </c>
      <c r="AJ35" s="109">
        <f t="shared" si="13"/>
        <v>3.85</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1</v>
      </c>
      <c r="AF37" s="838">
        <f t="shared" si="15"/>
        <v>0</v>
      </c>
      <c r="AG37" s="838">
        <f t="shared" si="15"/>
        <v>0</v>
      </c>
      <c r="AH37" s="838">
        <f t="shared" si="15"/>
        <v>0</v>
      </c>
      <c r="AI37" s="838">
        <f t="shared" si="15"/>
        <v>0</v>
      </c>
      <c r="AJ37" s="838">
        <f>COUNTA(AJ11:AJ34)</f>
        <v>1</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806</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92" priority="3">
      <formula>$AQ11=2</formula>
    </cfRule>
  </conditionalFormatting>
  <conditionalFormatting sqref="Y29:AB29 AG29:AJ29">
    <cfRule type="expression" dxfId="91" priority="16">
      <formula>$AQ28=2</formula>
    </cfRule>
  </conditionalFormatting>
  <conditionalFormatting sqref="Y30:AB31 AG30:AJ31">
    <cfRule type="expression" dxfId="90" priority="13">
      <formula>$AQ28=2</formula>
    </cfRule>
  </conditionalFormatting>
  <conditionalFormatting sqref="Y32:AB32 AG32:AJ32">
    <cfRule type="expression" dxfId="89" priority="10">
      <formula>$AQ29=2</formula>
    </cfRule>
  </conditionalFormatting>
  <conditionalFormatting sqref="Y33:AB33 AG33:AJ33">
    <cfRule type="expression" dxfId="88" priority="7">
      <formula>$AQ29=2</formula>
    </cfRule>
  </conditionalFormatting>
  <conditionalFormatting sqref="Y34:AB34 AG34:AJ34">
    <cfRule type="expression" dxfId="87" priority="4">
      <formula>$AQ29=2</formula>
    </cfRule>
  </conditionalFormatting>
  <conditionalFormatting sqref="Y11:AF28">
    <cfRule type="expression" dxfId="86" priority="2">
      <formula>$AQ11=3</formula>
    </cfRule>
  </conditionalFormatting>
  <conditionalFormatting sqref="Y29:AF29">
    <cfRule type="expression" dxfId="85" priority="17">
      <formula>$AQ28=3</formula>
    </cfRule>
  </conditionalFormatting>
  <conditionalFormatting sqref="Y30:AF31">
    <cfRule type="expression" dxfId="84" priority="14">
      <formula>$AQ28=3</formula>
    </cfRule>
  </conditionalFormatting>
  <conditionalFormatting sqref="Y32:AF32">
    <cfRule type="expression" dxfId="83" priority="11">
      <formula>$AQ29=3</formula>
    </cfRule>
  </conditionalFormatting>
  <conditionalFormatting sqref="Y33:AF33">
    <cfRule type="expression" dxfId="82" priority="8">
      <formula>$AQ29=3</formula>
    </cfRule>
  </conditionalFormatting>
  <conditionalFormatting sqref="Y34:AF34">
    <cfRule type="expression" dxfId="81" priority="5">
      <formula>$AQ29=3</formula>
    </cfRule>
  </conditionalFormatting>
  <conditionalFormatting sqref="AC11:AJ28">
    <cfRule type="expression" dxfId="80" priority="1">
      <formula>$AQ11=1</formula>
    </cfRule>
  </conditionalFormatting>
  <conditionalFormatting sqref="AC29:AJ29">
    <cfRule type="expression" dxfId="79" priority="18">
      <formula>$AQ28=1</formula>
    </cfRule>
  </conditionalFormatting>
  <conditionalFormatting sqref="AC30:AJ31">
    <cfRule type="expression" dxfId="78" priority="15">
      <formula>$AQ28=1</formula>
    </cfRule>
  </conditionalFormatting>
  <conditionalFormatting sqref="AC32:AJ32">
    <cfRule type="expression" dxfId="77" priority="12">
      <formula>$AQ29=1</formula>
    </cfRule>
  </conditionalFormatting>
  <conditionalFormatting sqref="AC33:AJ33">
    <cfRule type="expression" dxfId="76" priority="9">
      <formula>$AQ29=1</formula>
    </cfRule>
  </conditionalFormatting>
  <conditionalFormatting sqref="AC34:AJ34">
    <cfRule type="expression" dxfId="75" priority="6">
      <formula>$AQ29=1</formula>
    </cfRule>
  </conditionalFormatting>
  <dataValidations count="2">
    <dataValidation type="list" allowBlank="1" showInputMessage="1" showErrorMessage="1" sqref="Y11:AB34" xr:uid="{9390456C-AD7A-46D7-B17F-8BA431F8CB27}">
      <formula1>"〇,"</formula1>
    </dataValidation>
    <dataValidation type="list" allowBlank="1" showInputMessage="1" showErrorMessage="1" sqref="N11:O34" xr:uid="{CC11328B-98F6-4E71-BD17-FAE00FAC968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C24E102-A9EA-4721-A7CD-9616B8E1ACF9}">
          <x14:formula1>
            <xm:f>'(参考)リスト'!$G$16:$G$19</xm:f>
          </x14:formula1>
          <xm:sqref>AM35:AO38</xm:sqref>
        </x14:dataValidation>
        <x14:dataValidation type="list" allowBlank="1" showInputMessage="1" showErrorMessage="1" xr:uid="{17A282C8-5FBD-49AF-BAED-F7181A2B7CF5}">
          <x14:formula1>
            <xm:f>'(参考)リスト'!$B$16:$B$21</xm:f>
          </x14:formula1>
          <xm:sqref>L11:M34</xm:sqref>
        </x14:dataValidation>
        <x14:dataValidation type="list" allowBlank="1" showInputMessage="1" showErrorMessage="1" xr:uid="{EACB6BEB-622A-4742-9521-5B04BF871D3D}">
          <x14:formula1>
            <xm:f>'(参考)リスト'!$E$16:$E$27</xm:f>
          </x14:formula1>
          <xm:sqref>R11:T34</xm:sqref>
        </x14:dataValidation>
        <x14:dataValidation type="list" allowBlank="1" showInputMessage="1" showErrorMessage="1" xr:uid="{DA37EECC-A2ED-4EBB-875A-5B2F4F5076F6}">
          <x14:formula1>
            <xm:f>'(参考)リスト'!$D$16:$D$18</xm:f>
          </x14:formula1>
          <xm:sqref>P11:Q34</xm:sqref>
        </x14:dataValidation>
        <x14:dataValidation type="list" allowBlank="1" showInputMessage="1" showErrorMessage="1" xr:uid="{8FB2E9B9-4196-4B7A-AC57-2B34D2CE4918}">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6D303-1F81-4E69-88BD-EB2958B78D0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11</v>
      </c>
      <c r="AW5" s="155">
        <f>R7</f>
        <v>5.9</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2</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0.28000000000000003</v>
      </c>
      <c r="BV5" s="156">
        <f>AJ35</f>
        <v>3.9</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11</v>
      </c>
      <c r="O7" s="876"/>
      <c r="P7" s="822" t="s">
        <v>320</v>
      </c>
      <c r="Q7" s="824"/>
      <c r="R7" s="877">
        <v>5.9</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672</v>
      </c>
      <c r="O11" s="829"/>
      <c r="P11" s="828" t="s">
        <v>678</v>
      </c>
      <c r="Q11" s="829"/>
      <c r="R11" s="848" t="s">
        <v>679</v>
      </c>
      <c r="S11" s="849"/>
      <c r="T11" s="849"/>
      <c r="U11" s="828" t="s">
        <v>258</v>
      </c>
      <c r="V11" s="829"/>
      <c r="W11" s="828" t="s">
        <v>365</v>
      </c>
      <c r="X11" s="829"/>
      <c r="Y11" s="212"/>
      <c r="Z11" s="213"/>
      <c r="AA11" s="213"/>
      <c r="AB11" s="213"/>
      <c r="AC11" s="214"/>
      <c r="AD11" s="214"/>
      <c r="AE11" s="214"/>
      <c r="AF11" s="214"/>
      <c r="AG11" s="214"/>
      <c r="AH11" s="214"/>
      <c r="AI11" s="214"/>
      <c r="AJ11" s="214"/>
      <c r="AK11" s="825" t="s">
        <v>661</v>
      </c>
      <c r="AL11" s="826"/>
      <c r="AM11" s="826"/>
      <c r="AN11" s="826"/>
      <c r="AO11" s="827"/>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684</v>
      </c>
      <c r="O12" s="829"/>
      <c r="P12" s="828" t="s">
        <v>673</v>
      </c>
      <c r="Q12" s="829"/>
      <c r="R12" s="848" t="s">
        <v>673</v>
      </c>
      <c r="S12" s="849"/>
      <c r="T12" s="849"/>
      <c r="U12" s="828" t="s">
        <v>259</v>
      </c>
      <c r="V12" s="829"/>
      <c r="W12" s="828" t="s">
        <v>365</v>
      </c>
      <c r="X12" s="829"/>
      <c r="Y12" s="212"/>
      <c r="Z12" s="213"/>
      <c r="AA12" s="213"/>
      <c r="AB12" s="213"/>
      <c r="AC12" s="214"/>
      <c r="AD12" s="214"/>
      <c r="AE12" s="214"/>
      <c r="AF12" s="214"/>
      <c r="AG12" s="214"/>
      <c r="AH12" s="214"/>
      <c r="AI12" s="214"/>
      <c r="AJ12" s="214">
        <v>3.9</v>
      </c>
      <c r="AK12" s="825"/>
      <c r="AL12" s="826"/>
      <c r="AM12" s="826"/>
      <c r="AN12" s="826"/>
      <c r="AO12" s="827"/>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684</v>
      </c>
      <c r="O13" s="829"/>
      <c r="P13" s="828" t="s">
        <v>678</v>
      </c>
      <c r="Q13" s="829"/>
      <c r="R13" s="828" t="s">
        <v>679</v>
      </c>
      <c r="S13" s="693"/>
      <c r="T13" s="829"/>
      <c r="U13" s="828" t="s">
        <v>258</v>
      </c>
      <c r="V13" s="829"/>
      <c r="W13" s="828" t="s">
        <v>365</v>
      </c>
      <c r="X13" s="829"/>
      <c r="Y13" s="212"/>
      <c r="Z13" s="213"/>
      <c r="AA13" s="213"/>
      <c r="AB13" s="213"/>
      <c r="AC13" s="214"/>
      <c r="AD13" s="214"/>
      <c r="AE13" s="214"/>
      <c r="AF13" s="214"/>
      <c r="AG13" s="214"/>
      <c r="AH13" s="214"/>
      <c r="AI13" s="214"/>
      <c r="AJ13" s="214"/>
      <c r="AK13" s="825" t="s">
        <v>661</v>
      </c>
      <c r="AL13" s="826"/>
      <c r="AM13" s="826"/>
      <c r="AN13" s="826"/>
      <c r="AO13" s="827"/>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t="s">
        <v>671</v>
      </c>
      <c r="M14" s="829"/>
      <c r="N14" s="828" t="s">
        <v>687</v>
      </c>
      <c r="O14" s="829"/>
      <c r="P14" s="828" t="s">
        <v>678</v>
      </c>
      <c r="Q14" s="829"/>
      <c r="R14" s="828" t="s">
        <v>679</v>
      </c>
      <c r="S14" s="693"/>
      <c r="T14" s="829"/>
      <c r="U14" s="828" t="s">
        <v>259</v>
      </c>
      <c r="V14" s="829"/>
      <c r="W14" s="828" t="s">
        <v>365</v>
      </c>
      <c r="X14" s="829"/>
      <c r="Y14" s="212"/>
      <c r="Z14" s="213"/>
      <c r="AA14" s="213"/>
      <c r="AB14" s="213"/>
      <c r="AC14" s="214"/>
      <c r="AD14" s="214"/>
      <c r="AE14" s="214"/>
      <c r="AF14" s="214"/>
      <c r="AG14" s="214"/>
      <c r="AH14" s="214"/>
      <c r="AI14" s="214"/>
      <c r="AJ14" s="214"/>
      <c r="AK14" s="825" t="s">
        <v>661</v>
      </c>
      <c r="AL14" s="826"/>
      <c r="AM14" s="826"/>
      <c r="AN14" s="826"/>
      <c r="AO14" s="827"/>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t="s">
        <v>671</v>
      </c>
      <c r="M15" s="829"/>
      <c r="N15" s="828" t="s">
        <v>672</v>
      </c>
      <c r="O15" s="829"/>
      <c r="P15" s="828" t="s">
        <v>678</v>
      </c>
      <c r="Q15" s="829"/>
      <c r="R15" s="828" t="s">
        <v>679</v>
      </c>
      <c r="S15" s="693"/>
      <c r="T15" s="829"/>
      <c r="U15" s="828" t="s">
        <v>259</v>
      </c>
      <c r="V15" s="829"/>
      <c r="W15" s="828" t="s">
        <v>365</v>
      </c>
      <c r="X15" s="829"/>
      <c r="Y15" s="212"/>
      <c r="Z15" s="213"/>
      <c r="AA15" s="213"/>
      <c r="AB15" s="213"/>
      <c r="AC15" s="214"/>
      <c r="AD15" s="214"/>
      <c r="AE15" s="214"/>
      <c r="AF15" s="214"/>
      <c r="AG15" s="214"/>
      <c r="AH15" s="214"/>
      <c r="AI15" s="214"/>
      <c r="AJ15" s="214"/>
      <c r="AK15" s="825" t="s">
        <v>661</v>
      </c>
      <c r="AL15" s="826"/>
      <c r="AM15" s="826"/>
      <c r="AN15" s="826"/>
      <c r="AO15" s="827"/>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t="s">
        <v>671</v>
      </c>
      <c r="M16" s="829"/>
      <c r="N16" s="828" t="s">
        <v>677</v>
      </c>
      <c r="O16" s="829"/>
      <c r="P16" s="828" t="s">
        <v>678</v>
      </c>
      <c r="Q16" s="829"/>
      <c r="R16" s="828" t="s">
        <v>679</v>
      </c>
      <c r="S16" s="693"/>
      <c r="T16" s="829"/>
      <c r="U16" s="828" t="s">
        <v>259</v>
      </c>
      <c r="V16" s="829"/>
      <c r="W16" s="828" t="s">
        <v>365</v>
      </c>
      <c r="X16" s="829"/>
      <c r="Y16" s="212"/>
      <c r="Z16" s="213"/>
      <c r="AA16" s="213"/>
      <c r="AB16" s="213"/>
      <c r="AC16" s="214"/>
      <c r="AD16" s="214"/>
      <c r="AE16" s="214"/>
      <c r="AF16" s="214"/>
      <c r="AG16" s="214"/>
      <c r="AH16" s="214"/>
      <c r="AI16" s="214"/>
      <c r="AJ16" s="214"/>
      <c r="AK16" s="825" t="s">
        <v>661</v>
      </c>
      <c r="AL16" s="826"/>
      <c r="AM16" s="826"/>
      <c r="AN16" s="826"/>
      <c r="AO16" s="827"/>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t="s">
        <v>671</v>
      </c>
      <c r="M17" s="829"/>
      <c r="N17" s="828" t="s">
        <v>684</v>
      </c>
      <c r="O17" s="829"/>
      <c r="P17" s="828" t="s">
        <v>673</v>
      </c>
      <c r="Q17" s="829"/>
      <c r="R17" s="828" t="s">
        <v>688</v>
      </c>
      <c r="S17" s="693"/>
      <c r="T17" s="829"/>
      <c r="U17" s="828" t="s">
        <v>365</v>
      </c>
      <c r="V17" s="829"/>
      <c r="W17" s="828" t="s">
        <v>365</v>
      </c>
      <c r="X17" s="829"/>
      <c r="Y17" s="212"/>
      <c r="Z17" s="213"/>
      <c r="AA17" s="213"/>
      <c r="AB17" s="213"/>
      <c r="AC17" s="214"/>
      <c r="AD17" s="214"/>
      <c r="AE17" s="214"/>
      <c r="AF17" s="214"/>
      <c r="AG17" s="214"/>
      <c r="AH17" s="214"/>
      <c r="AI17" s="214">
        <v>0.22</v>
      </c>
      <c r="AJ17" s="214"/>
      <c r="AK17" s="825"/>
      <c r="AL17" s="826"/>
      <c r="AM17" s="826"/>
      <c r="AN17" s="826"/>
      <c r="AO17" s="827"/>
      <c r="AP17" s="2"/>
      <c r="AQ17" s="161">
        <f t="shared" si="4"/>
        <v>3</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t="s">
        <v>671</v>
      </c>
      <c r="M18" s="829"/>
      <c r="N18" s="828" t="s">
        <v>682</v>
      </c>
      <c r="O18" s="829"/>
      <c r="P18" s="828" t="s">
        <v>673</v>
      </c>
      <c r="Q18" s="829"/>
      <c r="R18" s="828" t="s">
        <v>688</v>
      </c>
      <c r="S18" s="693"/>
      <c r="T18" s="829"/>
      <c r="U18" s="828" t="s">
        <v>365</v>
      </c>
      <c r="V18" s="829"/>
      <c r="W18" s="828" t="s">
        <v>365</v>
      </c>
      <c r="X18" s="829"/>
      <c r="Y18" s="212"/>
      <c r="Z18" s="213"/>
      <c r="AA18" s="213"/>
      <c r="AB18" s="213"/>
      <c r="AC18" s="214"/>
      <c r="AD18" s="214"/>
      <c r="AE18" s="214"/>
      <c r="AF18" s="214"/>
      <c r="AG18" s="214"/>
      <c r="AH18" s="214"/>
      <c r="AI18" s="214">
        <v>0.06</v>
      </c>
      <c r="AJ18" s="214"/>
      <c r="AK18" s="825"/>
      <c r="AL18" s="826"/>
      <c r="AM18" s="826"/>
      <c r="AN18" s="826"/>
      <c r="AO18" s="827"/>
      <c r="AP18" s="2"/>
      <c r="AQ18" s="161">
        <f t="shared" si="4"/>
        <v>3</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c r="M19" s="829"/>
      <c r="N19" s="828"/>
      <c r="O19" s="829"/>
      <c r="P19" s="828"/>
      <c r="Q19" s="829"/>
      <c r="R19" s="828"/>
      <c r="S19" s="693"/>
      <c r="T19" s="829"/>
      <c r="U19" s="828"/>
      <c r="V19" s="829"/>
      <c r="W19" s="828"/>
      <c r="X19" s="829"/>
      <c r="Y19" s="212"/>
      <c r="Z19" s="213"/>
      <c r="AA19" s="213"/>
      <c r="AB19" s="213"/>
      <c r="AC19" s="214"/>
      <c r="AD19" s="214"/>
      <c r="AE19" s="214"/>
      <c r="AF19" s="214"/>
      <c r="AG19" s="214"/>
      <c r="AH19" s="214"/>
      <c r="AI19" s="214"/>
      <c r="AJ19" s="214"/>
      <c r="AK19" s="825"/>
      <c r="AL19" s="826"/>
      <c r="AM19" s="826"/>
      <c r="AN19" s="826"/>
      <c r="AO19" s="827"/>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c r="M20" s="829"/>
      <c r="N20" s="828"/>
      <c r="O20" s="829"/>
      <c r="P20" s="828"/>
      <c r="Q20" s="829"/>
      <c r="R20" s="828"/>
      <c r="S20" s="693"/>
      <c r="T20" s="829"/>
      <c r="U20" s="828"/>
      <c r="V20" s="829"/>
      <c r="W20" s="828"/>
      <c r="X20" s="829"/>
      <c r="Y20" s="212"/>
      <c r="Z20" s="213"/>
      <c r="AA20" s="213"/>
      <c r="AB20" s="213"/>
      <c r="AC20" s="214"/>
      <c r="AD20" s="214"/>
      <c r="AE20" s="214"/>
      <c r="AF20" s="214"/>
      <c r="AG20" s="214"/>
      <c r="AH20" s="214"/>
      <c r="AI20" s="214"/>
      <c r="AJ20" s="214"/>
      <c r="AK20" s="825"/>
      <c r="AL20" s="826"/>
      <c r="AM20" s="826"/>
      <c r="AN20" s="826"/>
      <c r="AO20" s="827"/>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c r="M21" s="829"/>
      <c r="N21" s="828"/>
      <c r="O21" s="829"/>
      <c r="P21" s="828"/>
      <c r="Q21" s="829"/>
      <c r="R21" s="828"/>
      <c r="S21" s="693"/>
      <c r="T21" s="829"/>
      <c r="U21" s="828"/>
      <c r="V21" s="829"/>
      <c r="W21" s="828"/>
      <c r="X21" s="829"/>
      <c r="Y21" s="212"/>
      <c r="Z21" s="213"/>
      <c r="AA21" s="213"/>
      <c r="AB21" s="213"/>
      <c r="AC21" s="214"/>
      <c r="AD21" s="214"/>
      <c r="AE21" s="214"/>
      <c r="AF21" s="214"/>
      <c r="AG21" s="214"/>
      <c r="AH21" s="214"/>
      <c r="AI21" s="214"/>
      <c r="AJ21" s="214"/>
      <c r="AK21" s="825"/>
      <c r="AL21" s="826"/>
      <c r="AM21" s="826"/>
      <c r="AN21" s="826"/>
      <c r="AO21" s="827"/>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c r="M22" s="829"/>
      <c r="N22" s="828"/>
      <c r="O22" s="829"/>
      <c r="P22" s="828"/>
      <c r="Q22" s="829"/>
      <c r="R22" s="828"/>
      <c r="S22" s="693"/>
      <c r="T22" s="829"/>
      <c r="U22" s="828"/>
      <c r="V22" s="829"/>
      <c r="W22" s="828"/>
      <c r="X22" s="829"/>
      <c r="Y22" s="212"/>
      <c r="Z22" s="213"/>
      <c r="AA22" s="213"/>
      <c r="AB22" s="213"/>
      <c r="AC22" s="214"/>
      <c r="AD22" s="214"/>
      <c r="AE22" s="214"/>
      <c r="AF22" s="214"/>
      <c r="AG22" s="214"/>
      <c r="AH22" s="214"/>
      <c r="AI22" s="214"/>
      <c r="AJ22" s="214"/>
      <c r="AK22" s="825"/>
      <c r="AL22" s="826"/>
      <c r="AM22" s="826"/>
      <c r="AN22" s="826"/>
      <c r="AO22" s="827"/>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c r="M23" s="829"/>
      <c r="N23" s="828"/>
      <c r="O23" s="829"/>
      <c r="P23" s="828"/>
      <c r="Q23" s="829"/>
      <c r="R23" s="828"/>
      <c r="S23" s="693"/>
      <c r="T23" s="829"/>
      <c r="U23" s="828"/>
      <c r="V23" s="829"/>
      <c r="W23" s="828"/>
      <c r="X23" s="829"/>
      <c r="Y23" s="212"/>
      <c r="Z23" s="213"/>
      <c r="AA23" s="213"/>
      <c r="AB23" s="213"/>
      <c r="AC23" s="214"/>
      <c r="AD23" s="214"/>
      <c r="AE23" s="214"/>
      <c r="AF23" s="214"/>
      <c r="AG23" s="214"/>
      <c r="AH23" s="214"/>
      <c r="AI23" s="214"/>
      <c r="AJ23" s="214"/>
      <c r="AK23" s="825"/>
      <c r="AL23" s="826"/>
      <c r="AM23" s="826"/>
      <c r="AN23" s="826"/>
      <c r="AO23" s="827"/>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0.28000000000000003</v>
      </c>
      <c r="AJ35" s="109">
        <f t="shared" si="13"/>
        <v>3.9</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2</v>
      </c>
      <c r="AJ37" s="838">
        <f>COUNTA(AJ11:AJ34)</f>
        <v>1</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804</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74" priority="3">
      <formula>$AQ11=2</formula>
    </cfRule>
  </conditionalFormatting>
  <conditionalFormatting sqref="Y29:AB29 AG29:AJ29">
    <cfRule type="expression" dxfId="73" priority="16">
      <formula>$AQ28=2</formula>
    </cfRule>
  </conditionalFormatting>
  <conditionalFormatting sqref="Y30:AB31 AG30:AJ31">
    <cfRule type="expression" dxfId="72" priority="13">
      <formula>$AQ28=2</formula>
    </cfRule>
  </conditionalFormatting>
  <conditionalFormatting sqref="Y32:AB32 AG32:AJ32">
    <cfRule type="expression" dxfId="71" priority="10">
      <formula>$AQ29=2</formula>
    </cfRule>
  </conditionalFormatting>
  <conditionalFormatting sqref="Y33:AB33 AG33:AJ33">
    <cfRule type="expression" dxfId="70" priority="7">
      <formula>$AQ29=2</formula>
    </cfRule>
  </conditionalFormatting>
  <conditionalFormatting sqref="Y34:AB34 AG34:AJ34">
    <cfRule type="expression" dxfId="69" priority="4">
      <formula>$AQ29=2</formula>
    </cfRule>
  </conditionalFormatting>
  <conditionalFormatting sqref="Y11:AF28">
    <cfRule type="expression" dxfId="68" priority="2">
      <formula>$AQ11=3</formula>
    </cfRule>
  </conditionalFormatting>
  <conditionalFormatting sqref="Y29:AF29">
    <cfRule type="expression" dxfId="67" priority="17">
      <formula>$AQ28=3</formula>
    </cfRule>
  </conditionalFormatting>
  <conditionalFormatting sqref="Y30:AF31">
    <cfRule type="expression" dxfId="66" priority="14">
      <formula>$AQ28=3</formula>
    </cfRule>
  </conditionalFormatting>
  <conditionalFormatting sqref="Y32:AF32">
    <cfRule type="expression" dxfId="65" priority="11">
      <formula>$AQ29=3</formula>
    </cfRule>
  </conditionalFormatting>
  <conditionalFormatting sqref="Y33:AF33">
    <cfRule type="expression" dxfId="64" priority="8">
      <formula>$AQ29=3</formula>
    </cfRule>
  </conditionalFormatting>
  <conditionalFormatting sqref="Y34:AF34">
    <cfRule type="expression" dxfId="63" priority="5">
      <formula>$AQ29=3</formula>
    </cfRule>
  </conditionalFormatting>
  <conditionalFormatting sqref="AC11:AJ28">
    <cfRule type="expression" dxfId="62" priority="1">
      <formula>$AQ11=1</formula>
    </cfRule>
  </conditionalFormatting>
  <conditionalFormatting sqref="AC29:AJ29">
    <cfRule type="expression" dxfId="61" priority="18">
      <formula>$AQ28=1</formula>
    </cfRule>
  </conditionalFormatting>
  <conditionalFormatting sqref="AC30:AJ31">
    <cfRule type="expression" dxfId="60" priority="15">
      <formula>$AQ28=1</formula>
    </cfRule>
  </conditionalFormatting>
  <conditionalFormatting sqref="AC32:AJ32">
    <cfRule type="expression" dxfId="59" priority="12">
      <formula>$AQ29=1</formula>
    </cfRule>
  </conditionalFormatting>
  <conditionalFormatting sqref="AC33:AJ33">
    <cfRule type="expression" dxfId="58" priority="9">
      <formula>$AQ29=1</formula>
    </cfRule>
  </conditionalFormatting>
  <conditionalFormatting sqref="AC34:AJ34">
    <cfRule type="expression" dxfId="57" priority="6">
      <formula>$AQ29=1</formula>
    </cfRule>
  </conditionalFormatting>
  <dataValidations count="2">
    <dataValidation type="list" allowBlank="1" showInputMessage="1" showErrorMessage="1" sqref="Y11:AB34" xr:uid="{5409CDB4-312C-4212-B963-B1CB68AEB2ED}">
      <formula1>"〇,"</formula1>
    </dataValidation>
    <dataValidation type="list" allowBlank="1" showInputMessage="1" showErrorMessage="1" sqref="N11:O34" xr:uid="{1C6967A8-5FF7-4494-B29B-29CDF462533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FC4D040-9268-45CA-90CF-EA9AEA0CAC0C}">
          <x14:formula1>
            <xm:f>'(参考)リスト'!$G$16:$G$19</xm:f>
          </x14:formula1>
          <xm:sqref>AM35:AO38</xm:sqref>
        </x14:dataValidation>
        <x14:dataValidation type="list" allowBlank="1" showInputMessage="1" showErrorMessage="1" xr:uid="{296E5760-5A0D-4BEE-A55C-CD5F3DBBA002}">
          <x14:formula1>
            <xm:f>'(参考)リスト'!$B$16:$B$21</xm:f>
          </x14:formula1>
          <xm:sqref>L11:M34</xm:sqref>
        </x14:dataValidation>
        <x14:dataValidation type="list" allowBlank="1" showInputMessage="1" showErrorMessage="1" xr:uid="{18FC203F-916B-4F58-B11B-F044D19F2665}">
          <x14:formula1>
            <xm:f>'(参考)リスト'!$E$16:$E$27</xm:f>
          </x14:formula1>
          <xm:sqref>R11:T34</xm:sqref>
        </x14:dataValidation>
        <x14:dataValidation type="list" allowBlank="1" showInputMessage="1" showErrorMessage="1" xr:uid="{DF50CACF-F35A-49C7-B444-C212C5F64C5E}">
          <x14:formula1>
            <xm:f>'(参考)リスト'!$D$16:$D$18</xm:f>
          </x14:formula1>
          <xm:sqref>P11:Q34</xm:sqref>
        </x14:dataValidation>
        <x14:dataValidation type="list" allowBlank="1" showInputMessage="1" showErrorMessage="1" xr:uid="{7FFC011E-6FB4-4EF0-9435-94AE3A749550}">
          <x14:formula1>
            <xm:f>'(参考)リスト'!$F$16:$F$21</xm:f>
          </x14:formula1>
          <xm:sqref>U11:X34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3F8AE-A279-44C3-B057-D6295DA279D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12</v>
      </c>
      <c r="AW5" s="155">
        <f>R7</f>
        <v>5.8</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3</v>
      </c>
      <c r="BK5" s="156" t="str">
        <f>IF(Y37&gt;0,R7,"")</f>
        <v/>
      </c>
      <c r="BL5" s="157" t="str">
        <f>IF(Y37&gt;0,"",IF(Z37&gt;0,R7,""))</f>
        <v/>
      </c>
      <c r="BM5" s="157" t="str">
        <f>IF(Y37+Z37&gt;0,"",IF(AA37&gt;0,R7,""))</f>
        <v/>
      </c>
      <c r="BN5" s="157" t="str">
        <f>IF(Y37+Z37+AA37&gt;0,"",IF(AB37&gt;0,R7,""))</f>
        <v/>
      </c>
      <c r="BO5" s="156">
        <f>AC35</f>
        <v>0</v>
      </c>
      <c r="BP5" s="156">
        <f t="shared" ref="BP5:BQ5" si="3">AD35</f>
        <v>0</v>
      </c>
      <c r="BQ5" s="156">
        <f t="shared" si="3"/>
        <v>0.01</v>
      </c>
      <c r="BR5" s="156">
        <f>AF35</f>
        <v>0</v>
      </c>
      <c r="BS5" s="156">
        <f>AG35</f>
        <v>0</v>
      </c>
      <c r="BT5" s="156">
        <f>AH35</f>
        <v>0</v>
      </c>
      <c r="BU5" s="156">
        <f>AI35</f>
        <v>0</v>
      </c>
      <c r="BV5" s="156">
        <f>AJ35</f>
        <v>28.73</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12</v>
      </c>
      <c r="O7" s="876"/>
      <c r="P7" s="822" t="s">
        <v>320</v>
      </c>
      <c r="Q7" s="824"/>
      <c r="R7" s="877">
        <v>5.8</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685</v>
      </c>
      <c r="O11" s="829"/>
      <c r="P11" s="828" t="s">
        <v>673</v>
      </c>
      <c r="Q11" s="829"/>
      <c r="R11" s="848" t="s">
        <v>673</v>
      </c>
      <c r="S11" s="849"/>
      <c r="T11" s="849"/>
      <c r="U11" s="828" t="s">
        <v>259</v>
      </c>
      <c r="V11" s="829"/>
      <c r="W11" s="828" t="s">
        <v>365</v>
      </c>
      <c r="X11" s="829"/>
      <c r="Y11" s="212"/>
      <c r="Z11" s="213"/>
      <c r="AA11" s="213"/>
      <c r="AB11" s="213"/>
      <c r="AC11" s="214"/>
      <c r="AD11" s="214"/>
      <c r="AE11" s="214"/>
      <c r="AF11" s="214"/>
      <c r="AG11" s="214"/>
      <c r="AH11" s="214"/>
      <c r="AI11" s="214"/>
      <c r="AJ11" s="214">
        <v>28.5</v>
      </c>
      <c r="AK11" s="825"/>
      <c r="AL11" s="826"/>
      <c r="AM11" s="826"/>
      <c r="AN11" s="826"/>
      <c r="AO11" s="827"/>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687</v>
      </c>
      <c r="O12" s="829"/>
      <c r="P12" s="828" t="s">
        <v>678</v>
      </c>
      <c r="Q12" s="829"/>
      <c r="R12" s="848" t="s">
        <v>679</v>
      </c>
      <c r="S12" s="849"/>
      <c r="T12" s="849"/>
      <c r="U12" s="828" t="s">
        <v>259</v>
      </c>
      <c r="V12" s="829"/>
      <c r="W12" s="828" t="s">
        <v>365</v>
      </c>
      <c r="X12" s="829"/>
      <c r="Y12" s="212"/>
      <c r="Z12" s="213"/>
      <c r="AA12" s="213"/>
      <c r="AB12" s="213"/>
      <c r="AC12" s="214"/>
      <c r="AD12" s="214"/>
      <c r="AE12" s="214"/>
      <c r="AF12" s="214"/>
      <c r="AG12" s="214"/>
      <c r="AH12" s="214"/>
      <c r="AI12" s="214"/>
      <c r="AJ12" s="214"/>
      <c r="AK12" s="825" t="s">
        <v>661</v>
      </c>
      <c r="AL12" s="826"/>
      <c r="AM12" s="826"/>
      <c r="AN12" s="826"/>
      <c r="AO12" s="827"/>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685</v>
      </c>
      <c r="O13" s="829"/>
      <c r="P13" s="828" t="s">
        <v>678</v>
      </c>
      <c r="Q13" s="829"/>
      <c r="R13" s="828" t="s">
        <v>688</v>
      </c>
      <c r="S13" s="693"/>
      <c r="T13" s="829"/>
      <c r="U13" s="828" t="s">
        <v>365</v>
      </c>
      <c r="V13" s="829"/>
      <c r="W13" s="828" t="s">
        <v>365</v>
      </c>
      <c r="X13" s="829"/>
      <c r="Y13" s="212"/>
      <c r="Z13" s="213"/>
      <c r="AA13" s="213"/>
      <c r="AB13" s="213"/>
      <c r="AC13" s="214"/>
      <c r="AD13" s="214"/>
      <c r="AE13" s="214">
        <v>0.01</v>
      </c>
      <c r="AF13" s="214"/>
      <c r="AG13" s="214"/>
      <c r="AH13" s="214"/>
      <c r="AI13" s="214"/>
      <c r="AJ13" s="214"/>
      <c r="AK13" s="825"/>
      <c r="AL13" s="826"/>
      <c r="AM13" s="826"/>
      <c r="AN13" s="826"/>
      <c r="AO13" s="827"/>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t="s">
        <v>671</v>
      </c>
      <c r="M14" s="829"/>
      <c r="N14" s="828" t="s">
        <v>684</v>
      </c>
      <c r="O14" s="829"/>
      <c r="P14" s="828" t="s">
        <v>673</v>
      </c>
      <c r="Q14" s="829"/>
      <c r="R14" s="828" t="s">
        <v>688</v>
      </c>
      <c r="S14" s="693"/>
      <c r="T14" s="829"/>
      <c r="U14" s="828" t="s">
        <v>365</v>
      </c>
      <c r="V14" s="829"/>
      <c r="W14" s="828" t="s">
        <v>365</v>
      </c>
      <c r="X14" s="829"/>
      <c r="Y14" s="212"/>
      <c r="Z14" s="213"/>
      <c r="AA14" s="213"/>
      <c r="AB14" s="213"/>
      <c r="AC14" s="214"/>
      <c r="AD14" s="214"/>
      <c r="AE14" s="214"/>
      <c r="AF14" s="214"/>
      <c r="AG14" s="214"/>
      <c r="AH14" s="214"/>
      <c r="AI14" s="214"/>
      <c r="AJ14" s="214">
        <v>0.11</v>
      </c>
      <c r="AK14" s="825"/>
      <c r="AL14" s="826"/>
      <c r="AM14" s="826"/>
      <c r="AN14" s="826"/>
      <c r="AO14" s="827"/>
      <c r="AP14" s="2"/>
      <c r="AQ14" s="161">
        <f t="shared" si="4"/>
        <v>3</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t="s">
        <v>671</v>
      </c>
      <c r="M15" s="829"/>
      <c r="N15" s="828" t="s">
        <v>686</v>
      </c>
      <c r="O15" s="829"/>
      <c r="P15" s="828" t="s">
        <v>673</v>
      </c>
      <c r="Q15" s="829"/>
      <c r="R15" s="828" t="s">
        <v>688</v>
      </c>
      <c r="S15" s="693"/>
      <c r="T15" s="829"/>
      <c r="U15" s="828" t="s">
        <v>365</v>
      </c>
      <c r="V15" s="829"/>
      <c r="W15" s="828" t="s">
        <v>365</v>
      </c>
      <c r="X15" s="829"/>
      <c r="Y15" s="212"/>
      <c r="Z15" s="213"/>
      <c r="AA15" s="213"/>
      <c r="AB15" s="213"/>
      <c r="AC15" s="214"/>
      <c r="AD15" s="214"/>
      <c r="AE15" s="214"/>
      <c r="AF15" s="214"/>
      <c r="AG15" s="214"/>
      <c r="AH15" s="214"/>
      <c r="AI15" s="214"/>
      <c r="AJ15" s="214">
        <v>0.12</v>
      </c>
      <c r="AK15" s="825"/>
      <c r="AL15" s="826"/>
      <c r="AM15" s="826"/>
      <c r="AN15" s="826"/>
      <c r="AO15" s="827"/>
      <c r="AP15" s="2"/>
      <c r="AQ15" s="161">
        <f t="shared" si="4"/>
        <v>3</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c r="M16" s="829"/>
      <c r="N16" s="828"/>
      <c r="O16" s="829"/>
      <c r="P16" s="828"/>
      <c r="Q16" s="829"/>
      <c r="R16" s="828"/>
      <c r="S16" s="693"/>
      <c r="T16" s="829"/>
      <c r="U16" s="828"/>
      <c r="V16" s="829"/>
      <c r="W16" s="828"/>
      <c r="X16" s="829"/>
      <c r="Y16" s="212"/>
      <c r="Z16" s="213"/>
      <c r="AA16" s="213"/>
      <c r="AB16" s="213"/>
      <c r="AC16" s="214"/>
      <c r="AD16" s="214"/>
      <c r="AE16" s="214"/>
      <c r="AF16" s="214"/>
      <c r="AG16" s="214"/>
      <c r="AH16" s="214"/>
      <c r="AI16" s="214"/>
      <c r="AJ16" s="214"/>
      <c r="AK16" s="825"/>
      <c r="AL16" s="826"/>
      <c r="AM16" s="826"/>
      <c r="AN16" s="826"/>
      <c r="AO16" s="827"/>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c r="M17" s="829"/>
      <c r="N17" s="828"/>
      <c r="O17" s="829"/>
      <c r="P17" s="828"/>
      <c r="Q17" s="829"/>
      <c r="R17" s="828"/>
      <c r="S17" s="693"/>
      <c r="T17" s="829"/>
      <c r="U17" s="828"/>
      <c r="V17" s="829"/>
      <c r="W17" s="828"/>
      <c r="X17" s="829"/>
      <c r="Y17" s="212"/>
      <c r="Z17" s="213"/>
      <c r="AA17" s="213"/>
      <c r="AB17" s="213"/>
      <c r="AC17" s="214"/>
      <c r="AD17" s="214"/>
      <c r="AE17" s="214"/>
      <c r="AF17" s="214"/>
      <c r="AG17" s="214"/>
      <c r="AH17" s="214"/>
      <c r="AI17" s="214"/>
      <c r="AJ17" s="214"/>
      <c r="AK17" s="825"/>
      <c r="AL17" s="826"/>
      <c r="AM17" s="826"/>
      <c r="AN17" s="826"/>
      <c r="AO17" s="827"/>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c r="M18" s="829"/>
      <c r="N18" s="828"/>
      <c r="O18" s="829"/>
      <c r="P18" s="828"/>
      <c r="Q18" s="829"/>
      <c r="R18" s="828"/>
      <c r="S18" s="693"/>
      <c r="T18" s="829"/>
      <c r="U18" s="828"/>
      <c r="V18" s="829"/>
      <c r="W18" s="828"/>
      <c r="X18" s="829"/>
      <c r="Y18" s="212"/>
      <c r="Z18" s="213"/>
      <c r="AA18" s="213"/>
      <c r="AB18" s="213"/>
      <c r="AC18" s="214"/>
      <c r="AD18" s="214"/>
      <c r="AE18" s="214"/>
      <c r="AF18" s="214"/>
      <c r="AG18" s="214"/>
      <c r="AH18" s="214"/>
      <c r="AI18" s="214"/>
      <c r="AJ18" s="214"/>
      <c r="AK18" s="825"/>
      <c r="AL18" s="826"/>
      <c r="AM18" s="826"/>
      <c r="AN18" s="826"/>
      <c r="AO18" s="827"/>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c r="M19" s="829"/>
      <c r="N19" s="828"/>
      <c r="O19" s="829"/>
      <c r="P19" s="828"/>
      <c r="Q19" s="829"/>
      <c r="R19" s="828"/>
      <c r="S19" s="693"/>
      <c r="T19" s="829"/>
      <c r="U19" s="828"/>
      <c r="V19" s="829"/>
      <c r="W19" s="828"/>
      <c r="X19" s="829"/>
      <c r="Y19" s="212"/>
      <c r="Z19" s="213"/>
      <c r="AA19" s="213"/>
      <c r="AB19" s="213"/>
      <c r="AC19" s="214"/>
      <c r="AD19" s="214"/>
      <c r="AE19" s="214"/>
      <c r="AF19" s="214"/>
      <c r="AG19" s="214"/>
      <c r="AH19" s="214"/>
      <c r="AI19" s="214"/>
      <c r="AJ19" s="214"/>
      <c r="AK19" s="825"/>
      <c r="AL19" s="826"/>
      <c r="AM19" s="826"/>
      <c r="AN19" s="826"/>
      <c r="AO19" s="827"/>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c r="M20" s="829"/>
      <c r="N20" s="828"/>
      <c r="O20" s="829"/>
      <c r="P20" s="828"/>
      <c r="Q20" s="829"/>
      <c r="R20" s="828"/>
      <c r="S20" s="693"/>
      <c r="T20" s="829"/>
      <c r="U20" s="828"/>
      <c r="V20" s="829"/>
      <c r="W20" s="828"/>
      <c r="X20" s="829"/>
      <c r="Y20" s="212"/>
      <c r="Z20" s="213"/>
      <c r="AA20" s="213"/>
      <c r="AB20" s="213"/>
      <c r="AC20" s="214"/>
      <c r="AD20" s="214"/>
      <c r="AE20" s="214"/>
      <c r="AF20" s="214"/>
      <c r="AG20" s="214"/>
      <c r="AH20" s="214"/>
      <c r="AI20" s="214"/>
      <c r="AJ20" s="214"/>
      <c r="AK20" s="825"/>
      <c r="AL20" s="826"/>
      <c r="AM20" s="826"/>
      <c r="AN20" s="826"/>
      <c r="AO20" s="827"/>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c r="M21" s="829"/>
      <c r="N21" s="828"/>
      <c r="O21" s="829"/>
      <c r="P21" s="828"/>
      <c r="Q21" s="829"/>
      <c r="R21" s="828"/>
      <c r="S21" s="693"/>
      <c r="T21" s="829"/>
      <c r="U21" s="828"/>
      <c r="V21" s="829"/>
      <c r="W21" s="828"/>
      <c r="X21" s="829"/>
      <c r="Y21" s="212"/>
      <c r="Z21" s="213"/>
      <c r="AA21" s="213"/>
      <c r="AB21" s="213"/>
      <c r="AC21" s="214"/>
      <c r="AD21" s="214"/>
      <c r="AE21" s="214"/>
      <c r="AF21" s="214"/>
      <c r="AG21" s="214"/>
      <c r="AH21" s="214"/>
      <c r="AI21" s="214"/>
      <c r="AJ21" s="214"/>
      <c r="AK21" s="825"/>
      <c r="AL21" s="826"/>
      <c r="AM21" s="826"/>
      <c r="AN21" s="826"/>
      <c r="AO21" s="827"/>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c r="M22" s="829"/>
      <c r="N22" s="828"/>
      <c r="O22" s="829"/>
      <c r="P22" s="828"/>
      <c r="Q22" s="829"/>
      <c r="R22" s="828"/>
      <c r="S22" s="693"/>
      <c r="T22" s="829"/>
      <c r="U22" s="828"/>
      <c r="V22" s="829"/>
      <c r="W22" s="828"/>
      <c r="X22" s="829"/>
      <c r="Y22" s="212"/>
      <c r="Z22" s="213"/>
      <c r="AA22" s="213"/>
      <c r="AB22" s="213"/>
      <c r="AC22" s="214"/>
      <c r="AD22" s="214"/>
      <c r="AE22" s="214"/>
      <c r="AF22" s="214"/>
      <c r="AG22" s="214"/>
      <c r="AH22" s="214"/>
      <c r="AI22" s="214"/>
      <c r="AJ22" s="214"/>
      <c r="AK22" s="825"/>
      <c r="AL22" s="826"/>
      <c r="AM22" s="826"/>
      <c r="AN22" s="826"/>
      <c r="AO22" s="827"/>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c r="M23" s="829"/>
      <c r="N23" s="828"/>
      <c r="O23" s="829"/>
      <c r="P23" s="828"/>
      <c r="Q23" s="829"/>
      <c r="R23" s="828"/>
      <c r="S23" s="693"/>
      <c r="T23" s="829"/>
      <c r="U23" s="828"/>
      <c r="V23" s="829"/>
      <c r="W23" s="828"/>
      <c r="X23" s="829"/>
      <c r="Y23" s="212"/>
      <c r="Z23" s="213"/>
      <c r="AA23" s="213"/>
      <c r="AB23" s="213"/>
      <c r="AC23" s="214"/>
      <c r="AD23" s="214"/>
      <c r="AE23" s="214"/>
      <c r="AF23" s="214"/>
      <c r="AG23" s="214"/>
      <c r="AH23" s="214"/>
      <c r="AI23" s="214"/>
      <c r="AJ23" s="214"/>
      <c r="AK23" s="825"/>
      <c r="AL23" s="826"/>
      <c r="AM23" s="826"/>
      <c r="AN23" s="826"/>
      <c r="AO23" s="827"/>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0.01</v>
      </c>
      <c r="AF35" s="108">
        <f t="shared" ref="AF35:AJ35" si="13">SUM(AF11:AF34)</f>
        <v>0</v>
      </c>
      <c r="AG35" s="108">
        <f t="shared" si="13"/>
        <v>0</v>
      </c>
      <c r="AH35" s="108">
        <f t="shared" si="13"/>
        <v>0</v>
      </c>
      <c r="AI35" s="108">
        <f t="shared" si="13"/>
        <v>0</v>
      </c>
      <c r="AJ35" s="109">
        <f t="shared" si="13"/>
        <v>28.73</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1</v>
      </c>
      <c r="AF37" s="838">
        <f t="shared" si="15"/>
        <v>0</v>
      </c>
      <c r="AG37" s="838">
        <f t="shared" si="15"/>
        <v>0</v>
      </c>
      <c r="AH37" s="838">
        <f t="shared" si="15"/>
        <v>0</v>
      </c>
      <c r="AI37" s="838">
        <f t="shared" si="15"/>
        <v>0</v>
      </c>
      <c r="AJ37" s="838">
        <f>COUNTA(AJ11:AJ34)</f>
        <v>3</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806</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56" priority="3">
      <formula>$AQ11=2</formula>
    </cfRule>
  </conditionalFormatting>
  <conditionalFormatting sqref="Y29:AB29 AG29:AJ29">
    <cfRule type="expression" dxfId="55" priority="16">
      <formula>$AQ28=2</formula>
    </cfRule>
  </conditionalFormatting>
  <conditionalFormatting sqref="Y30:AB31 AG30:AJ31">
    <cfRule type="expression" dxfId="54" priority="13">
      <formula>$AQ28=2</formula>
    </cfRule>
  </conditionalFormatting>
  <conditionalFormatting sqref="Y32:AB32 AG32:AJ32">
    <cfRule type="expression" dxfId="53" priority="10">
      <formula>$AQ29=2</formula>
    </cfRule>
  </conditionalFormatting>
  <conditionalFormatting sqref="Y33:AB33 AG33:AJ33">
    <cfRule type="expression" dxfId="52" priority="7">
      <formula>$AQ29=2</formula>
    </cfRule>
  </conditionalFormatting>
  <conditionalFormatting sqref="Y34:AB34 AG34:AJ34">
    <cfRule type="expression" dxfId="51" priority="4">
      <formula>$AQ29=2</formula>
    </cfRule>
  </conditionalFormatting>
  <conditionalFormatting sqref="Y11:AF28">
    <cfRule type="expression" dxfId="50" priority="2">
      <formula>$AQ11=3</formula>
    </cfRule>
  </conditionalFormatting>
  <conditionalFormatting sqref="Y29:AF29">
    <cfRule type="expression" dxfId="49" priority="17">
      <formula>$AQ28=3</formula>
    </cfRule>
  </conditionalFormatting>
  <conditionalFormatting sqref="Y30:AF31">
    <cfRule type="expression" dxfId="48" priority="14">
      <formula>$AQ28=3</formula>
    </cfRule>
  </conditionalFormatting>
  <conditionalFormatting sqref="Y32:AF32">
    <cfRule type="expression" dxfId="47" priority="11">
      <formula>$AQ29=3</formula>
    </cfRule>
  </conditionalFormatting>
  <conditionalFormatting sqref="Y33:AF33">
    <cfRule type="expression" dxfId="46" priority="8">
      <formula>$AQ29=3</formula>
    </cfRule>
  </conditionalFormatting>
  <conditionalFormatting sqref="Y34:AF34">
    <cfRule type="expression" dxfId="45" priority="5">
      <formula>$AQ29=3</formula>
    </cfRule>
  </conditionalFormatting>
  <conditionalFormatting sqref="AC11:AJ28">
    <cfRule type="expression" dxfId="44" priority="1">
      <formula>$AQ11=1</formula>
    </cfRule>
  </conditionalFormatting>
  <conditionalFormatting sqref="AC29:AJ29">
    <cfRule type="expression" dxfId="43" priority="18">
      <formula>$AQ28=1</formula>
    </cfRule>
  </conditionalFormatting>
  <conditionalFormatting sqref="AC30:AJ31">
    <cfRule type="expression" dxfId="42" priority="15">
      <formula>$AQ28=1</formula>
    </cfRule>
  </conditionalFormatting>
  <conditionalFormatting sqref="AC32:AJ32">
    <cfRule type="expression" dxfId="41" priority="12">
      <formula>$AQ29=1</formula>
    </cfRule>
  </conditionalFormatting>
  <conditionalFormatting sqref="AC33:AJ33">
    <cfRule type="expression" dxfId="40" priority="9">
      <formula>$AQ29=1</formula>
    </cfRule>
  </conditionalFormatting>
  <conditionalFormatting sqref="AC34:AJ34">
    <cfRule type="expression" dxfId="39" priority="6">
      <formula>$AQ29=1</formula>
    </cfRule>
  </conditionalFormatting>
  <dataValidations count="2">
    <dataValidation type="list" allowBlank="1" showInputMessage="1" showErrorMessage="1" sqref="Y11:AB34" xr:uid="{377C7056-BA9E-4132-9B7F-C8612F58E977}">
      <formula1>"〇,"</formula1>
    </dataValidation>
    <dataValidation type="list" allowBlank="1" showInputMessage="1" showErrorMessage="1" sqref="N11:O34" xr:uid="{50F5C799-5198-4E8F-855A-C35DB2F0572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A8BA1EC-90CE-470D-9958-2BE4AA7B4BFE}">
          <x14:formula1>
            <xm:f>'(参考)リスト'!$G$16:$G$19</xm:f>
          </x14:formula1>
          <xm:sqref>AM35:AO38</xm:sqref>
        </x14:dataValidation>
        <x14:dataValidation type="list" allowBlank="1" showInputMessage="1" showErrorMessage="1" xr:uid="{FE301353-3D7E-4B4A-8BB2-F81ECF9F81A8}">
          <x14:formula1>
            <xm:f>'(参考)リスト'!$B$16:$B$21</xm:f>
          </x14:formula1>
          <xm:sqref>L11:M34</xm:sqref>
        </x14:dataValidation>
        <x14:dataValidation type="list" allowBlank="1" showInputMessage="1" showErrorMessage="1" xr:uid="{A2FA8BE3-6459-47D2-9183-644DE28C14EA}">
          <x14:formula1>
            <xm:f>'(参考)リスト'!$E$16:$E$27</xm:f>
          </x14:formula1>
          <xm:sqref>R11:T34</xm:sqref>
        </x14:dataValidation>
        <x14:dataValidation type="list" allowBlank="1" showInputMessage="1" showErrorMessage="1" xr:uid="{9DB92869-34A1-48F8-85C7-62365053FD9B}">
          <x14:formula1>
            <xm:f>'(参考)リスト'!$D$16:$D$18</xm:f>
          </x14:formula1>
          <xm:sqref>P11:Q34</xm:sqref>
        </x14:dataValidation>
        <x14:dataValidation type="list" allowBlank="1" showInputMessage="1" showErrorMessage="1" xr:uid="{566ABEAF-7A72-4922-BB16-9F26914FB69E}">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2B658-2A70-47D8-AC96-28DE37515F1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f>N7</f>
        <v>13</v>
      </c>
      <c r="AW5" s="155">
        <f>R7</f>
        <v>4.4000000000000004</v>
      </c>
      <c r="AX5" s="156" t="str">
        <f>AM35</f>
        <v>Ⅱ</v>
      </c>
      <c r="AY5" s="156" t="str">
        <f>IF(Y37&gt;0,Y37,"")</f>
        <v/>
      </c>
      <c r="AZ5" s="156" t="str">
        <f>IF(Y37&gt;0,"",IF(Z37&gt;0,Z37,""))</f>
        <v/>
      </c>
      <c r="BA5" s="156" t="str">
        <f>IF(Y37+Z37&gt;0,"",IF(AA37&gt;0,AA37,""))</f>
        <v/>
      </c>
      <c r="BB5" s="156">
        <f>IF(Y37+Z37+AA37&gt;0,"",IF(AB37&gt;0,AB37,""))</f>
        <v>1</v>
      </c>
      <c r="BC5" s="156">
        <f t="shared" ref="BC5" si="0">AC37</f>
        <v>0</v>
      </c>
      <c r="BD5" s="156">
        <f>AD37</f>
        <v>0</v>
      </c>
      <c r="BE5" s="156">
        <f>AE37</f>
        <v>0</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f>IF(Y37+Z37+AA37&gt;0,"",IF(AB37&gt;0,R7,""))</f>
        <v>4.4000000000000004</v>
      </c>
      <c r="BO5" s="156">
        <f>AC35</f>
        <v>0</v>
      </c>
      <c r="BP5" s="156">
        <f t="shared" ref="BP5:BQ5" si="3">AD35</f>
        <v>0</v>
      </c>
      <c r="BQ5" s="156">
        <f t="shared" si="3"/>
        <v>0</v>
      </c>
      <c r="BR5" s="156">
        <f>AF35</f>
        <v>0</v>
      </c>
      <c r="BS5" s="156">
        <f>AG35</f>
        <v>0</v>
      </c>
      <c r="BT5" s="156">
        <f>AH35</f>
        <v>0</v>
      </c>
      <c r="BU5" s="156">
        <f>AI35</f>
        <v>0</v>
      </c>
      <c r="BV5" s="156">
        <f>AJ35</f>
        <v>3.55</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v>13</v>
      </c>
      <c r="O7" s="876"/>
      <c r="P7" s="822" t="s">
        <v>320</v>
      </c>
      <c r="Q7" s="824"/>
      <c r="R7" s="877">
        <v>4.4000000000000004</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t="s">
        <v>671</v>
      </c>
      <c r="M11" s="829"/>
      <c r="N11" s="828" t="s">
        <v>686</v>
      </c>
      <c r="O11" s="829"/>
      <c r="P11" s="828" t="s">
        <v>693</v>
      </c>
      <c r="Q11" s="829"/>
      <c r="R11" s="848" t="s">
        <v>694</v>
      </c>
      <c r="S11" s="849"/>
      <c r="T11" s="849"/>
      <c r="U11" s="828" t="s">
        <v>259</v>
      </c>
      <c r="V11" s="829"/>
      <c r="W11" s="828" t="s">
        <v>365</v>
      </c>
      <c r="X11" s="829"/>
      <c r="Y11" s="212"/>
      <c r="Z11" s="213"/>
      <c r="AA11" s="213"/>
      <c r="AB11" s="213" t="s">
        <v>807</v>
      </c>
      <c r="AC11" s="214"/>
      <c r="AD11" s="214"/>
      <c r="AE11" s="214"/>
      <c r="AF11" s="214"/>
      <c r="AG11" s="214"/>
      <c r="AH11" s="214"/>
      <c r="AI11" s="214"/>
      <c r="AJ11" s="214"/>
      <c r="AK11" s="825" t="s">
        <v>669</v>
      </c>
      <c r="AL11" s="826"/>
      <c r="AM11" s="826"/>
      <c r="AN11" s="826"/>
      <c r="AO11" s="827"/>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t="s">
        <v>671</v>
      </c>
      <c r="M12" s="829"/>
      <c r="N12" s="828" t="s">
        <v>684</v>
      </c>
      <c r="O12" s="829"/>
      <c r="P12" s="828" t="s">
        <v>678</v>
      </c>
      <c r="Q12" s="829"/>
      <c r="R12" s="848" t="s">
        <v>679</v>
      </c>
      <c r="S12" s="849"/>
      <c r="T12" s="849"/>
      <c r="U12" s="828" t="s">
        <v>258</v>
      </c>
      <c r="V12" s="829"/>
      <c r="W12" s="828" t="s">
        <v>365</v>
      </c>
      <c r="X12" s="829"/>
      <c r="Y12" s="212"/>
      <c r="Z12" s="213"/>
      <c r="AA12" s="213"/>
      <c r="AB12" s="213"/>
      <c r="AC12" s="214"/>
      <c r="AD12" s="214"/>
      <c r="AE12" s="214"/>
      <c r="AF12" s="214"/>
      <c r="AG12" s="214"/>
      <c r="AH12" s="214"/>
      <c r="AI12" s="214"/>
      <c r="AJ12" s="214"/>
      <c r="AK12" s="825" t="s">
        <v>661</v>
      </c>
      <c r="AL12" s="826"/>
      <c r="AM12" s="826"/>
      <c r="AN12" s="826"/>
      <c r="AO12" s="827"/>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t="s">
        <v>671</v>
      </c>
      <c r="M13" s="829"/>
      <c r="N13" s="828" t="s">
        <v>687</v>
      </c>
      <c r="O13" s="829"/>
      <c r="P13" s="828" t="s">
        <v>678</v>
      </c>
      <c r="Q13" s="829"/>
      <c r="R13" s="828" t="s">
        <v>679</v>
      </c>
      <c r="S13" s="693"/>
      <c r="T13" s="829"/>
      <c r="U13" s="828" t="s">
        <v>259</v>
      </c>
      <c r="V13" s="829"/>
      <c r="W13" s="828" t="s">
        <v>365</v>
      </c>
      <c r="X13" s="829"/>
      <c r="Y13" s="212"/>
      <c r="Z13" s="213"/>
      <c r="AA13" s="213"/>
      <c r="AB13" s="213"/>
      <c r="AC13" s="214"/>
      <c r="AD13" s="214"/>
      <c r="AE13" s="214"/>
      <c r="AF13" s="214"/>
      <c r="AG13" s="214"/>
      <c r="AH13" s="214"/>
      <c r="AI13" s="214"/>
      <c r="AJ13" s="214"/>
      <c r="AK13" s="825" t="s">
        <v>661</v>
      </c>
      <c r="AL13" s="826"/>
      <c r="AM13" s="826"/>
      <c r="AN13" s="826"/>
      <c r="AO13" s="827"/>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t="s">
        <v>671</v>
      </c>
      <c r="M14" s="829"/>
      <c r="N14" s="828" t="s">
        <v>687</v>
      </c>
      <c r="O14" s="829"/>
      <c r="P14" s="828" t="s">
        <v>678</v>
      </c>
      <c r="Q14" s="829"/>
      <c r="R14" s="828" t="s">
        <v>679</v>
      </c>
      <c r="S14" s="693"/>
      <c r="T14" s="829"/>
      <c r="U14" s="828" t="s">
        <v>259</v>
      </c>
      <c r="V14" s="829"/>
      <c r="W14" s="828" t="s">
        <v>365</v>
      </c>
      <c r="X14" s="829"/>
      <c r="Y14" s="212"/>
      <c r="Z14" s="213"/>
      <c r="AA14" s="213"/>
      <c r="AB14" s="213"/>
      <c r="AC14" s="214"/>
      <c r="AD14" s="214"/>
      <c r="AE14" s="214"/>
      <c r="AF14" s="214"/>
      <c r="AG14" s="214"/>
      <c r="AH14" s="214"/>
      <c r="AI14" s="214"/>
      <c r="AJ14" s="214"/>
      <c r="AK14" s="825" t="s">
        <v>661</v>
      </c>
      <c r="AL14" s="826"/>
      <c r="AM14" s="826"/>
      <c r="AN14" s="826"/>
      <c r="AO14" s="827"/>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t="s">
        <v>671</v>
      </c>
      <c r="M15" s="829"/>
      <c r="N15" s="828" t="s">
        <v>683</v>
      </c>
      <c r="O15" s="829"/>
      <c r="P15" s="828" t="s">
        <v>673</v>
      </c>
      <c r="Q15" s="829"/>
      <c r="R15" s="828" t="s">
        <v>673</v>
      </c>
      <c r="S15" s="693"/>
      <c r="T15" s="829"/>
      <c r="U15" s="828" t="s">
        <v>365</v>
      </c>
      <c r="V15" s="829"/>
      <c r="W15" s="828" t="s">
        <v>365</v>
      </c>
      <c r="X15" s="829"/>
      <c r="Y15" s="212"/>
      <c r="Z15" s="213"/>
      <c r="AA15" s="213"/>
      <c r="AB15" s="213"/>
      <c r="AC15" s="214"/>
      <c r="AD15" s="214"/>
      <c r="AE15" s="214"/>
      <c r="AF15" s="214"/>
      <c r="AG15" s="214"/>
      <c r="AH15" s="214"/>
      <c r="AI15" s="214"/>
      <c r="AJ15" s="214">
        <v>3.55</v>
      </c>
      <c r="AK15" s="825"/>
      <c r="AL15" s="826"/>
      <c r="AM15" s="826"/>
      <c r="AN15" s="826"/>
      <c r="AO15" s="827"/>
      <c r="AP15" s="2"/>
      <c r="AQ15" s="161">
        <f t="shared" si="4"/>
        <v>3</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c r="M16" s="829"/>
      <c r="N16" s="828"/>
      <c r="O16" s="829"/>
      <c r="P16" s="828"/>
      <c r="Q16" s="829"/>
      <c r="R16" s="828"/>
      <c r="S16" s="693"/>
      <c r="T16" s="829"/>
      <c r="U16" s="828"/>
      <c r="V16" s="829"/>
      <c r="W16" s="828"/>
      <c r="X16" s="829"/>
      <c r="Y16" s="212"/>
      <c r="Z16" s="213"/>
      <c r="AA16" s="213"/>
      <c r="AB16" s="213"/>
      <c r="AC16" s="214"/>
      <c r="AD16" s="214"/>
      <c r="AE16" s="214"/>
      <c r="AF16" s="214"/>
      <c r="AG16" s="214"/>
      <c r="AH16" s="214"/>
      <c r="AI16" s="214"/>
      <c r="AJ16" s="214"/>
      <c r="AK16" s="825"/>
      <c r="AL16" s="826"/>
      <c r="AM16" s="826"/>
      <c r="AN16" s="826"/>
      <c r="AO16" s="827"/>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c r="M17" s="829"/>
      <c r="N17" s="828"/>
      <c r="O17" s="829"/>
      <c r="P17" s="828"/>
      <c r="Q17" s="829"/>
      <c r="R17" s="828"/>
      <c r="S17" s="693"/>
      <c r="T17" s="829"/>
      <c r="U17" s="828"/>
      <c r="V17" s="829"/>
      <c r="W17" s="828"/>
      <c r="X17" s="829"/>
      <c r="Y17" s="212"/>
      <c r="Z17" s="213"/>
      <c r="AA17" s="213"/>
      <c r="AB17" s="213"/>
      <c r="AC17" s="214"/>
      <c r="AD17" s="214"/>
      <c r="AE17" s="214"/>
      <c r="AF17" s="214"/>
      <c r="AG17" s="214"/>
      <c r="AH17" s="214"/>
      <c r="AI17" s="214"/>
      <c r="AJ17" s="214"/>
      <c r="AK17" s="825"/>
      <c r="AL17" s="826"/>
      <c r="AM17" s="826"/>
      <c r="AN17" s="826"/>
      <c r="AO17" s="827"/>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c r="M18" s="829"/>
      <c r="N18" s="828"/>
      <c r="O18" s="829"/>
      <c r="P18" s="828"/>
      <c r="Q18" s="829"/>
      <c r="R18" s="828"/>
      <c r="S18" s="693"/>
      <c r="T18" s="829"/>
      <c r="U18" s="828"/>
      <c r="V18" s="829"/>
      <c r="W18" s="828"/>
      <c r="X18" s="829"/>
      <c r="Y18" s="212"/>
      <c r="Z18" s="213"/>
      <c r="AA18" s="213"/>
      <c r="AB18" s="213"/>
      <c r="AC18" s="214"/>
      <c r="AD18" s="214"/>
      <c r="AE18" s="214"/>
      <c r="AF18" s="214"/>
      <c r="AG18" s="214"/>
      <c r="AH18" s="214"/>
      <c r="AI18" s="214"/>
      <c r="AJ18" s="214"/>
      <c r="AK18" s="825"/>
      <c r="AL18" s="826"/>
      <c r="AM18" s="826"/>
      <c r="AN18" s="826"/>
      <c r="AO18" s="827"/>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c r="M19" s="829"/>
      <c r="N19" s="828"/>
      <c r="O19" s="829"/>
      <c r="P19" s="828"/>
      <c r="Q19" s="829"/>
      <c r="R19" s="828"/>
      <c r="S19" s="693"/>
      <c r="T19" s="829"/>
      <c r="U19" s="828"/>
      <c r="V19" s="829"/>
      <c r="W19" s="828"/>
      <c r="X19" s="829"/>
      <c r="Y19" s="212"/>
      <c r="Z19" s="213"/>
      <c r="AA19" s="213"/>
      <c r="AB19" s="213"/>
      <c r="AC19" s="214"/>
      <c r="AD19" s="214"/>
      <c r="AE19" s="214"/>
      <c r="AF19" s="214"/>
      <c r="AG19" s="214"/>
      <c r="AH19" s="214"/>
      <c r="AI19" s="214"/>
      <c r="AJ19" s="214"/>
      <c r="AK19" s="825"/>
      <c r="AL19" s="826"/>
      <c r="AM19" s="826"/>
      <c r="AN19" s="826"/>
      <c r="AO19" s="827"/>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c r="M20" s="829"/>
      <c r="N20" s="828"/>
      <c r="O20" s="829"/>
      <c r="P20" s="828"/>
      <c r="Q20" s="829"/>
      <c r="R20" s="828"/>
      <c r="S20" s="693"/>
      <c r="T20" s="829"/>
      <c r="U20" s="828"/>
      <c r="V20" s="829"/>
      <c r="W20" s="828"/>
      <c r="X20" s="829"/>
      <c r="Y20" s="212"/>
      <c r="Z20" s="213"/>
      <c r="AA20" s="213"/>
      <c r="AB20" s="213"/>
      <c r="AC20" s="214"/>
      <c r="AD20" s="214"/>
      <c r="AE20" s="214"/>
      <c r="AF20" s="214"/>
      <c r="AG20" s="214"/>
      <c r="AH20" s="214"/>
      <c r="AI20" s="214"/>
      <c r="AJ20" s="214"/>
      <c r="AK20" s="825"/>
      <c r="AL20" s="826"/>
      <c r="AM20" s="826"/>
      <c r="AN20" s="826"/>
      <c r="AO20" s="827"/>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c r="M21" s="829"/>
      <c r="N21" s="828"/>
      <c r="O21" s="829"/>
      <c r="P21" s="828"/>
      <c r="Q21" s="829"/>
      <c r="R21" s="828"/>
      <c r="S21" s="693"/>
      <c r="T21" s="829"/>
      <c r="U21" s="828"/>
      <c r="V21" s="829"/>
      <c r="W21" s="828"/>
      <c r="X21" s="829"/>
      <c r="Y21" s="212"/>
      <c r="Z21" s="213"/>
      <c r="AA21" s="213"/>
      <c r="AB21" s="213"/>
      <c r="AC21" s="214"/>
      <c r="AD21" s="214"/>
      <c r="AE21" s="214"/>
      <c r="AF21" s="214"/>
      <c r="AG21" s="214"/>
      <c r="AH21" s="214"/>
      <c r="AI21" s="214"/>
      <c r="AJ21" s="214"/>
      <c r="AK21" s="825"/>
      <c r="AL21" s="826"/>
      <c r="AM21" s="826"/>
      <c r="AN21" s="826"/>
      <c r="AO21" s="827"/>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c r="M22" s="829"/>
      <c r="N22" s="828"/>
      <c r="O22" s="829"/>
      <c r="P22" s="828"/>
      <c r="Q22" s="829"/>
      <c r="R22" s="828"/>
      <c r="S22" s="693"/>
      <c r="T22" s="829"/>
      <c r="U22" s="828"/>
      <c r="V22" s="829"/>
      <c r="W22" s="828"/>
      <c r="X22" s="829"/>
      <c r="Y22" s="212"/>
      <c r="Z22" s="213"/>
      <c r="AA22" s="213"/>
      <c r="AB22" s="213"/>
      <c r="AC22" s="214"/>
      <c r="AD22" s="214"/>
      <c r="AE22" s="214"/>
      <c r="AF22" s="214"/>
      <c r="AG22" s="214"/>
      <c r="AH22" s="214"/>
      <c r="AI22" s="214"/>
      <c r="AJ22" s="214"/>
      <c r="AK22" s="825"/>
      <c r="AL22" s="826"/>
      <c r="AM22" s="826"/>
      <c r="AN22" s="826"/>
      <c r="AO22" s="827"/>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c r="M23" s="829"/>
      <c r="N23" s="828"/>
      <c r="O23" s="829"/>
      <c r="P23" s="828"/>
      <c r="Q23" s="829"/>
      <c r="R23" s="828"/>
      <c r="S23" s="693"/>
      <c r="T23" s="829"/>
      <c r="U23" s="828"/>
      <c r="V23" s="829"/>
      <c r="W23" s="828"/>
      <c r="X23" s="829"/>
      <c r="Y23" s="212"/>
      <c r="Z23" s="213"/>
      <c r="AA23" s="213"/>
      <c r="AB23" s="213"/>
      <c r="AC23" s="214"/>
      <c r="AD23" s="214"/>
      <c r="AE23" s="214"/>
      <c r="AF23" s="214"/>
      <c r="AG23" s="214"/>
      <c r="AH23" s="214"/>
      <c r="AI23" s="214"/>
      <c r="AJ23" s="214"/>
      <c r="AK23" s="825"/>
      <c r="AL23" s="826"/>
      <c r="AM23" s="826"/>
      <c r="AN23" s="826"/>
      <c r="AO23" s="827"/>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3.55</v>
      </c>
      <c r="AK35" s="821" t="s">
        <v>456</v>
      </c>
      <c r="AL35" s="821"/>
      <c r="AM35" s="839" t="s">
        <v>262</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1</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1</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808</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38" priority="3">
      <formula>$AQ11=2</formula>
    </cfRule>
  </conditionalFormatting>
  <conditionalFormatting sqref="Y29:AB29 AG29:AJ29">
    <cfRule type="expression" dxfId="37" priority="16">
      <formula>$AQ28=2</formula>
    </cfRule>
  </conditionalFormatting>
  <conditionalFormatting sqref="Y30:AB31 AG30:AJ31">
    <cfRule type="expression" dxfId="36" priority="13">
      <formula>$AQ28=2</formula>
    </cfRule>
  </conditionalFormatting>
  <conditionalFormatting sqref="Y32:AB32 AG32:AJ32">
    <cfRule type="expression" dxfId="35" priority="10">
      <formula>$AQ29=2</formula>
    </cfRule>
  </conditionalFormatting>
  <conditionalFormatting sqref="Y33:AB33 AG33:AJ33">
    <cfRule type="expression" dxfId="34" priority="7">
      <formula>$AQ29=2</formula>
    </cfRule>
  </conditionalFormatting>
  <conditionalFormatting sqref="Y34:AB34 AG34:AJ34">
    <cfRule type="expression" dxfId="33" priority="4">
      <formula>$AQ29=2</formula>
    </cfRule>
  </conditionalFormatting>
  <conditionalFormatting sqref="Y11:AF28">
    <cfRule type="expression" dxfId="32" priority="2">
      <formula>$AQ11=3</formula>
    </cfRule>
  </conditionalFormatting>
  <conditionalFormatting sqref="Y29:AF29">
    <cfRule type="expression" dxfId="31" priority="17">
      <formula>$AQ28=3</formula>
    </cfRule>
  </conditionalFormatting>
  <conditionalFormatting sqref="Y30:AF31">
    <cfRule type="expression" dxfId="30" priority="14">
      <formula>$AQ28=3</formula>
    </cfRule>
  </conditionalFormatting>
  <conditionalFormatting sqref="Y32:AF32">
    <cfRule type="expression" dxfId="29" priority="11">
      <formula>$AQ29=3</formula>
    </cfRule>
  </conditionalFormatting>
  <conditionalFormatting sqref="Y33:AF33">
    <cfRule type="expression" dxfId="28" priority="8">
      <formula>$AQ29=3</formula>
    </cfRule>
  </conditionalFormatting>
  <conditionalFormatting sqref="Y34:AF34">
    <cfRule type="expression" dxfId="27" priority="5">
      <formula>$AQ29=3</formula>
    </cfRule>
  </conditionalFormatting>
  <conditionalFormatting sqref="AC11:AJ28">
    <cfRule type="expression" dxfId="26" priority="1">
      <formula>$AQ11=1</formula>
    </cfRule>
  </conditionalFormatting>
  <conditionalFormatting sqref="AC29:AJ29">
    <cfRule type="expression" dxfId="25" priority="18">
      <formula>$AQ28=1</formula>
    </cfRule>
  </conditionalFormatting>
  <conditionalFormatting sqref="AC30:AJ31">
    <cfRule type="expression" dxfId="24" priority="15">
      <formula>$AQ28=1</formula>
    </cfRule>
  </conditionalFormatting>
  <conditionalFormatting sqref="AC32:AJ32">
    <cfRule type="expression" dxfId="23" priority="12">
      <formula>$AQ29=1</formula>
    </cfRule>
  </conditionalFormatting>
  <conditionalFormatting sqref="AC33:AJ33">
    <cfRule type="expression" dxfId="22" priority="9">
      <formula>$AQ29=1</formula>
    </cfRule>
  </conditionalFormatting>
  <conditionalFormatting sqref="AC34:AJ34">
    <cfRule type="expression" dxfId="21" priority="6">
      <formula>$AQ29=1</formula>
    </cfRule>
  </conditionalFormatting>
  <dataValidations count="2">
    <dataValidation type="list" allowBlank="1" showInputMessage="1" showErrorMessage="1" sqref="Y11:AB34" xr:uid="{5DDAF160-931E-4475-8AC0-749146231333}">
      <formula1>"〇,"</formula1>
    </dataValidation>
    <dataValidation type="list" allowBlank="1" showInputMessage="1" showErrorMessage="1" sqref="N11:O34" xr:uid="{DD4804C6-EDCA-4AD8-82D6-920B8D7EC1A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B50AC89-7B52-45DB-8047-5BDF32C63A1A}">
          <x14:formula1>
            <xm:f>'(参考)リスト'!$G$16:$G$19</xm:f>
          </x14:formula1>
          <xm:sqref>AM35:AO38</xm:sqref>
        </x14:dataValidation>
        <x14:dataValidation type="list" allowBlank="1" showInputMessage="1" showErrorMessage="1" xr:uid="{DED9EE24-9E08-4293-A254-0055C33AEF97}">
          <x14:formula1>
            <xm:f>'(参考)リスト'!$B$16:$B$21</xm:f>
          </x14:formula1>
          <xm:sqref>L11:M34</xm:sqref>
        </x14:dataValidation>
        <x14:dataValidation type="list" allowBlank="1" showInputMessage="1" showErrorMessage="1" xr:uid="{4CA688ED-2AAA-4AB7-8B7C-04953A83D4F0}">
          <x14:formula1>
            <xm:f>'(参考)リスト'!$E$16:$E$27</xm:f>
          </x14:formula1>
          <xm:sqref>R11:T34</xm:sqref>
        </x14:dataValidation>
        <x14:dataValidation type="list" allowBlank="1" showInputMessage="1" showErrorMessage="1" xr:uid="{35AE84D3-3E3C-433C-8E21-7F783311685A}">
          <x14:formula1>
            <xm:f>'(参考)リスト'!$D$16:$D$18</xm:f>
          </x14:formula1>
          <xm:sqref>P11:Q34</xm:sqref>
        </x14:dataValidation>
        <x14:dataValidation type="list" allowBlank="1" showInputMessage="1" showErrorMessage="1" xr:uid="{648187D2-C306-4E81-AA9A-DAF36276E5B8}">
          <x14:formula1>
            <xm:f>'(参考)リスト'!$F$16:$F$21</xm:f>
          </x14:formula1>
          <xm:sqref>U11:X34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41234-4D27-4589-80A5-07D1B92D9A9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80" t="s">
        <v>502</v>
      </c>
      <c r="AV1" s="889" t="s">
        <v>403</v>
      </c>
      <c r="AW1" s="889"/>
      <c r="AX1" s="889"/>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60"/>
      <c r="BX1" s="860"/>
      <c r="BY1" s="860"/>
      <c r="BZ1" s="860"/>
      <c r="CA1" s="860"/>
      <c r="CB1" s="860"/>
      <c r="CC1" s="860"/>
      <c r="CD1" s="860"/>
      <c r="CE1" s="860"/>
      <c r="CF1" s="860"/>
      <c r="CG1" s="860"/>
      <c r="CH1" s="86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81"/>
      <c r="AV2" s="889" t="s">
        <v>402</v>
      </c>
      <c r="AW2" s="861" t="s">
        <v>401</v>
      </c>
      <c r="AX2" s="861"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44"/>
      <c r="BX2" s="844"/>
      <c r="BY2" s="844"/>
      <c r="BZ2" s="844"/>
      <c r="CA2" s="860"/>
      <c r="CB2" s="860"/>
      <c r="CC2" s="860"/>
      <c r="CD2" s="860"/>
      <c r="CE2" s="860"/>
      <c r="CF2" s="860"/>
      <c r="CG2" s="860"/>
      <c r="CH2" s="860"/>
    </row>
    <row r="3" spans="1:86" ht="24.95" customHeight="1" x14ac:dyDescent="0.15">
      <c r="A3" s="2"/>
      <c r="B3" s="571" t="s">
        <v>318</v>
      </c>
      <c r="C3" s="862"/>
      <c r="D3" s="862"/>
      <c r="E3" s="863"/>
      <c r="F3" s="863"/>
      <c r="G3" s="863"/>
      <c r="H3" s="863"/>
      <c r="I3" s="863"/>
      <c r="J3" s="863"/>
      <c r="K3" s="862"/>
      <c r="L3" s="862"/>
      <c r="M3" s="862"/>
      <c r="N3" s="862"/>
      <c r="O3" s="862"/>
      <c r="P3" s="862"/>
      <c r="Q3" s="862"/>
      <c r="R3" s="862"/>
      <c r="S3" s="862"/>
      <c r="T3" s="862"/>
      <c r="U3" s="862"/>
      <c r="V3" s="862"/>
      <c r="W3" s="862"/>
      <c r="X3" s="862"/>
      <c r="Y3" s="862"/>
      <c r="Z3" s="862"/>
      <c r="AA3" s="862"/>
      <c r="AB3" s="862"/>
      <c r="AC3" s="862"/>
      <c r="AD3" s="862"/>
      <c r="AE3" s="862"/>
      <c r="AF3" s="862"/>
      <c r="AG3" s="862"/>
      <c r="AH3" s="862"/>
      <c r="AI3" s="862"/>
      <c r="AJ3" s="862"/>
      <c r="AK3" s="862"/>
      <c r="AL3" s="862"/>
      <c r="AM3" s="862"/>
      <c r="AN3" s="862"/>
      <c r="AO3" s="862"/>
      <c r="AP3" s="39"/>
      <c r="AQ3" s="3"/>
      <c r="AR3" s="3"/>
      <c r="AS3" s="3"/>
      <c r="AT3" s="3"/>
      <c r="AU3" s="881"/>
      <c r="AV3" s="889"/>
      <c r="AW3" s="861"/>
      <c r="AX3" s="861"/>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60"/>
      <c r="BX3" s="860"/>
      <c r="BY3" s="860"/>
      <c r="BZ3" s="860"/>
      <c r="CA3" s="860"/>
      <c r="CB3" s="860"/>
      <c r="CC3" s="860"/>
      <c r="CD3" s="860"/>
      <c r="CE3" s="860"/>
      <c r="CF3" s="860"/>
      <c r="CG3" s="860"/>
      <c r="CH3" s="860"/>
    </row>
    <row r="4" spans="1:86" ht="18" customHeight="1" x14ac:dyDescent="0.15">
      <c r="A4" s="2"/>
      <c r="B4" s="639" t="s">
        <v>17</v>
      </c>
      <c r="C4" s="639"/>
      <c r="D4" s="639"/>
      <c r="E4" s="902" t="s">
        <v>586</v>
      </c>
      <c r="F4" s="903"/>
      <c r="G4" s="903"/>
      <c r="H4" s="903"/>
      <c r="I4" s="903"/>
      <c r="J4" s="904"/>
      <c r="K4" s="470" t="s">
        <v>18</v>
      </c>
      <c r="L4" s="470"/>
      <c r="M4" s="470"/>
      <c r="N4" s="850" t="s">
        <v>590</v>
      </c>
      <c r="O4" s="851"/>
      <c r="P4" s="851"/>
      <c r="Q4" s="851"/>
      <c r="R4" s="851"/>
      <c r="S4" s="851"/>
      <c r="T4" s="326" t="s">
        <v>213</v>
      </c>
      <c r="U4" s="327"/>
      <c r="V4" s="327"/>
      <c r="W4" s="327"/>
      <c r="X4" s="328"/>
      <c r="Y4" s="846" t="s">
        <v>596</v>
      </c>
      <c r="Z4" s="847"/>
      <c r="AA4" s="847"/>
      <c r="AB4" s="847"/>
      <c r="AC4" s="847"/>
      <c r="AD4" s="847"/>
      <c r="AE4" s="847"/>
      <c r="AF4" s="847"/>
      <c r="AG4" s="326" t="s">
        <v>185</v>
      </c>
      <c r="AH4" s="327"/>
      <c r="AI4" s="327"/>
      <c r="AJ4" s="328"/>
      <c r="AK4" s="883">
        <v>45840</v>
      </c>
      <c r="AL4" s="884"/>
      <c r="AM4" s="884"/>
      <c r="AN4" s="884"/>
      <c r="AO4" s="885"/>
      <c r="AP4" s="39"/>
      <c r="AQ4" s="3"/>
      <c r="AR4" s="3"/>
      <c r="AS4" s="3"/>
      <c r="AT4" s="3"/>
      <c r="AU4" s="881"/>
      <c r="AV4" s="889"/>
      <c r="AW4" s="861"/>
      <c r="AX4" s="861"/>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4" t="s">
        <v>0</v>
      </c>
      <c r="C5" s="574"/>
      <c r="D5" s="574"/>
      <c r="E5" s="899" t="s">
        <v>588</v>
      </c>
      <c r="F5" s="900"/>
      <c r="G5" s="900"/>
      <c r="H5" s="900"/>
      <c r="I5" s="900"/>
      <c r="J5" s="901"/>
      <c r="K5" s="482" t="s">
        <v>1</v>
      </c>
      <c r="L5" s="482"/>
      <c r="M5" s="482"/>
      <c r="N5" s="850" t="s">
        <v>592</v>
      </c>
      <c r="O5" s="851"/>
      <c r="P5" s="851"/>
      <c r="Q5" s="851"/>
      <c r="R5" s="851"/>
      <c r="S5" s="851"/>
      <c r="T5" s="315"/>
      <c r="U5" s="329"/>
      <c r="V5" s="329"/>
      <c r="W5" s="329"/>
      <c r="X5" s="330"/>
      <c r="Y5" s="897" t="s">
        <v>597</v>
      </c>
      <c r="Z5" s="898"/>
      <c r="AA5" s="898"/>
      <c r="AB5" s="898"/>
      <c r="AC5" s="898"/>
      <c r="AD5" s="898"/>
      <c r="AE5" s="898"/>
      <c r="AF5" s="898"/>
      <c r="AG5" s="747"/>
      <c r="AH5" s="882"/>
      <c r="AI5" s="882"/>
      <c r="AJ5" s="748"/>
      <c r="AK5" s="886"/>
      <c r="AL5" s="887"/>
      <c r="AM5" s="887"/>
      <c r="AN5" s="887"/>
      <c r="AO5" s="888"/>
      <c r="AP5" s="39"/>
      <c r="AQ5" s="3"/>
      <c r="AR5" s="3"/>
      <c r="AS5" s="3"/>
      <c r="AT5" s="3"/>
      <c r="AU5" s="881"/>
      <c r="AV5" s="154" t="str">
        <f>N7</f>
        <v>PE</v>
      </c>
      <c r="AW5" s="155">
        <f>R7</f>
        <v>1.1000000000000001</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5" t="s">
        <v>184</v>
      </c>
      <c r="C6" s="864"/>
      <c r="D6" s="865"/>
      <c r="E6" s="866"/>
      <c r="F6" s="866"/>
      <c r="G6" s="866"/>
      <c r="H6" s="866"/>
      <c r="I6" s="866"/>
      <c r="J6" s="867"/>
      <c r="K6" s="872" t="s">
        <v>319</v>
      </c>
      <c r="L6" s="873"/>
      <c r="M6" s="873"/>
      <c r="N6" s="873"/>
      <c r="O6" s="873"/>
      <c r="P6" s="873"/>
      <c r="Q6" s="873"/>
      <c r="R6" s="873"/>
      <c r="S6" s="873"/>
      <c r="T6" s="873"/>
      <c r="U6" s="873"/>
      <c r="V6" s="873"/>
      <c r="W6" s="873"/>
      <c r="X6" s="873"/>
      <c r="Y6" s="873"/>
      <c r="Z6" s="873"/>
      <c r="AA6" s="873"/>
      <c r="AB6" s="873"/>
      <c r="AC6" s="873"/>
      <c r="AD6" s="873"/>
      <c r="AE6" s="873"/>
      <c r="AF6" s="873"/>
      <c r="AG6" s="873"/>
      <c r="AH6" s="873"/>
      <c r="AI6" s="873"/>
      <c r="AJ6" s="873"/>
      <c r="AK6" s="873"/>
      <c r="AL6" s="873"/>
      <c r="AM6" s="873"/>
      <c r="AN6" s="873"/>
      <c r="AO6" s="874"/>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6"/>
      <c r="C7" s="868"/>
      <c r="D7" s="866"/>
      <c r="E7" s="866"/>
      <c r="F7" s="866"/>
      <c r="G7" s="866"/>
      <c r="H7" s="866"/>
      <c r="I7" s="866"/>
      <c r="J7" s="867"/>
      <c r="K7" s="822" t="s">
        <v>183</v>
      </c>
      <c r="L7" s="823"/>
      <c r="M7" s="824"/>
      <c r="N7" s="875" t="s">
        <v>584</v>
      </c>
      <c r="O7" s="876"/>
      <c r="P7" s="822" t="s">
        <v>320</v>
      </c>
      <c r="Q7" s="824"/>
      <c r="R7" s="877">
        <v>1.1000000000000001</v>
      </c>
      <c r="S7" s="878"/>
      <c r="T7" s="879"/>
      <c r="U7" s="852" t="s">
        <v>440</v>
      </c>
      <c r="V7" s="854"/>
      <c r="W7" s="852" t="s">
        <v>321</v>
      </c>
      <c r="X7" s="854"/>
      <c r="Y7" s="824" t="s">
        <v>182</v>
      </c>
      <c r="Z7" s="821"/>
      <c r="AA7" s="821"/>
      <c r="AB7" s="821"/>
      <c r="AC7" s="852" t="s">
        <v>322</v>
      </c>
      <c r="AD7" s="853"/>
      <c r="AE7" s="853"/>
      <c r="AF7" s="853"/>
      <c r="AG7" s="853"/>
      <c r="AH7" s="853"/>
      <c r="AI7" s="853"/>
      <c r="AJ7" s="854"/>
      <c r="AK7" s="852" t="s">
        <v>323</v>
      </c>
      <c r="AL7" s="853"/>
      <c r="AM7" s="853"/>
      <c r="AN7" s="890"/>
      <c r="AO7" s="891"/>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6"/>
      <c r="C8" s="868"/>
      <c r="D8" s="866"/>
      <c r="E8" s="866"/>
      <c r="F8" s="866"/>
      <c r="G8" s="866"/>
      <c r="H8" s="866"/>
      <c r="I8" s="866"/>
      <c r="J8" s="867"/>
      <c r="K8" s="821" t="s">
        <v>324</v>
      </c>
      <c r="L8" s="821" t="s">
        <v>167</v>
      </c>
      <c r="M8" s="821"/>
      <c r="N8" s="821" t="s">
        <v>166</v>
      </c>
      <c r="O8" s="821"/>
      <c r="P8" s="821" t="s">
        <v>325</v>
      </c>
      <c r="Q8" s="821"/>
      <c r="R8" s="821" t="s">
        <v>2</v>
      </c>
      <c r="S8" s="821"/>
      <c r="T8" s="821"/>
      <c r="U8" s="858"/>
      <c r="V8" s="859"/>
      <c r="W8" s="858"/>
      <c r="X8" s="859"/>
      <c r="Y8" s="824"/>
      <c r="Z8" s="821"/>
      <c r="AA8" s="821"/>
      <c r="AB8" s="821"/>
      <c r="AC8" s="855"/>
      <c r="AD8" s="856"/>
      <c r="AE8" s="856"/>
      <c r="AF8" s="856"/>
      <c r="AG8" s="856"/>
      <c r="AH8" s="856"/>
      <c r="AI8" s="856"/>
      <c r="AJ8" s="857"/>
      <c r="AK8" s="858"/>
      <c r="AL8" s="892"/>
      <c r="AM8" s="892"/>
      <c r="AN8" s="893"/>
      <c r="AO8" s="894"/>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6"/>
      <c r="C9" s="868"/>
      <c r="D9" s="866"/>
      <c r="E9" s="866"/>
      <c r="F9" s="866"/>
      <c r="G9" s="866"/>
      <c r="H9" s="866"/>
      <c r="I9" s="866"/>
      <c r="J9" s="867"/>
      <c r="K9" s="821"/>
      <c r="L9" s="821"/>
      <c r="M9" s="821"/>
      <c r="N9" s="821"/>
      <c r="O9" s="821"/>
      <c r="P9" s="821"/>
      <c r="Q9" s="821"/>
      <c r="R9" s="821"/>
      <c r="S9" s="821"/>
      <c r="T9" s="821"/>
      <c r="U9" s="858"/>
      <c r="V9" s="859"/>
      <c r="W9" s="858"/>
      <c r="X9" s="859"/>
      <c r="Y9" s="824" t="s">
        <v>326</v>
      </c>
      <c r="Z9" s="821"/>
      <c r="AA9" s="821"/>
      <c r="AB9" s="821"/>
      <c r="AC9" s="821" t="s">
        <v>327</v>
      </c>
      <c r="AD9" s="821"/>
      <c r="AE9" s="821"/>
      <c r="AF9" s="821"/>
      <c r="AG9" s="821" t="s">
        <v>328</v>
      </c>
      <c r="AH9" s="821"/>
      <c r="AI9" s="821"/>
      <c r="AJ9" s="821"/>
      <c r="AK9" s="858"/>
      <c r="AL9" s="892"/>
      <c r="AM9" s="892"/>
      <c r="AN9" s="893"/>
      <c r="AO9" s="894"/>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6"/>
      <c r="C10" s="868"/>
      <c r="D10" s="866"/>
      <c r="E10" s="866"/>
      <c r="F10" s="866"/>
      <c r="G10" s="866"/>
      <c r="H10" s="866"/>
      <c r="I10" s="866"/>
      <c r="J10" s="867"/>
      <c r="K10" s="821"/>
      <c r="L10" s="821"/>
      <c r="M10" s="821"/>
      <c r="N10" s="821"/>
      <c r="O10" s="821"/>
      <c r="P10" s="821"/>
      <c r="Q10" s="821"/>
      <c r="R10" s="821"/>
      <c r="S10" s="821"/>
      <c r="T10" s="821"/>
      <c r="U10" s="855"/>
      <c r="V10" s="857"/>
      <c r="W10" s="855"/>
      <c r="X10" s="85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5"/>
      <c r="AL10" s="856"/>
      <c r="AM10" s="856"/>
      <c r="AN10" s="895"/>
      <c r="AO10" s="896"/>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6"/>
      <c r="C11" s="868"/>
      <c r="D11" s="866"/>
      <c r="E11" s="866"/>
      <c r="F11" s="866"/>
      <c r="G11" s="866"/>
      <c r="H11" s="866"/>
      <c r="I11" s="866"/>
      <c r="J11" s="867"/>
      <c r="K11" s="68">
        <v>1</v>
      </c>
      <c r="L11" s="828"/>
      <c r="M11" s="829"/>
      <c r="N11" s="828"/>
      <c r="O11" s="829"/>
      <c r="P11" s="828"/>
      <c r="Q11" s="829"/>
      <c r="R11" s="848"/>
      <c r="S11" s="849"/>
      <c r="T11" s="849"/>
      <c r="U11" s="828"/>
      <c r="V11" s="829"/>
      <c r="W11" s="828"/>
      <c r="X11" s="829"/>
      <c r="Y11" s="212"/>
      <c r="Z11" s="213"/>
      <c r="AA11" s="213"/>
      <c r="AB11" s="213"/>
      <c r="AC11" s="214"/>
      <c r="AD11" s="214"/>
      <c r="AE11" s="214"/>
      <c r="AF11" s="214"/>
      <c r="AG11" s="214"/>
      <c r="AH11" s="214"/>
      <c r="AI11" s="214"/>
      <c r="AJ11" s="214"/>
      <c r="AK11" s="825"/>
      <c r="AL11" s="826"/>
      <c r="AM11" s="826"/>
      <c r="AN11" s="826"/>
      <c r="AO11" s="827"/>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6"/>
      <c r="C12" s="868"/>
      <c r="D12" s="866"/>
      <c r="E12" s="866"/>
      <c r="F12" s="866"/>
      <c r="G12" s="866"/>
      <c r="H12" s="866"/>
      <c r="I12" s="866"/>
      <c r="J12" s="867"/>
      <c r="K12" s="68">
        <v>2</v>
      </c>
      <c r="L12" s="828"/>
      <c r="M12" s="829"/>
      <c r="N12" s="828"/>
      <c r="O12" s="829"/>
      <c r="P12" s="828"/>
      <c r="Q12" s="829"/>
      <c r="R12" s="848"/>
      <c r="S12" s="849"/>
      <c r="T12" s="849"/>
      <c r="U12" s="828"/>
      <c r="V12" s="829"/>
      <c r="W12" s="828"/>
      <c r="X12" s="829"/>
      <c r="Y12" s="212"/>
      <c r="Z12" s="213"/>
      <c r="AA12" s="213"/>
      <c r="AB12" s="213"/>
      <c r="AC12" s="214"/>
      <c r="AD12" s="214"/>
      <c r="AE12" s="214"/>
      <c r="AF12" s="214"/>
      <c r="AG12" s="214"/>
      <c r="AH12" s="214"/>
      <c r="AI12" s="214"/>
      <c r="AJ12" s="214"/>
      <c r="AK12" s="825"/>
      <c r="AL12" s="826"/>
      <c r="AM12" s="826"/>
      <c r="AN12" s="826"/>
      <c r="AO12" s="827"/>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6"/>
      <c r="C13" s="868"/>
      <c r="D13" s="866"/>
      <c r="E13" s="866"/>
      <c r="F13" s="866"/>
      <c r="G13" s="866"/>
      <c r="H13" s="866"/>
      <c r="I13" s="866"/>
      <c r="J13" s="867"/>
      <c r="K13" s="68">
        <v>3</v>
      </c>
      <c r="L13" s="828"/>
      <c r="M13" s="829"/>
      <c r="N13" s="828"/>
      <c r="O13" s="829"/>
      <c r="P13" s="828"/>
      <c r="Q13" s="829"/>
      <c r="R13" s="828"/>
      <c r="S13" s="693"/>
      <c r="T13" s="829"/>
      <c r="U13" s="828"/>
      <c r="V13" s="829"/>
      <c r="W13" s="828"/>
      <c r="X13" s="829"/>
      <c r="Y13" s="212"/>
      <c r="Z13" s="213"/>
      <c r="AA13" s="213"/>
      <c r="AB13" s="213"/>
      <c r="AC13" s="214"/>
      <c r="AD13" s="214"/>
      <c r="AE13" s="214"/>
      <c r="AF13" s="214"/>
      <c r="AG13" s="214"/>
      <c r="AH13" s="214"/>
      <c r="AI13" s="214"/>
      <c r="AJ13" s="214"/>
      <c r="AK13" s="825"/>
      <c r="AL13" s="826"/>
      <c r="AM13" s="826"/>
      <c r="AN13" s="826"/>
      <c r="AO13" s="827"/>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6"/>
      <c r="C14" s="868"/>
      <c r="D14" s="866"/>
      <c r="E14" s="866"/>
      <c r="F14" s="866"/>
      <c r="G14" s="866"/>
      <c r="H14" s="866"/>
      <c r="I14" s="866"/>
      <c r="J14" s="867"/>
      <c r="K14" s="68">
        <v>4</v>
      </c>
      <c r="L14" s="828"/>
      <c r="M14" s="829"/>
      <c r="N14" s="828"/>
      <c r="O14" s="829"/>
      <c r="P14" s="828"/>
      <c r="Q14" s="829"/>
      <c r="R14" s="828"/>
      <c r="S14" s="693"/>
      <c r="T14" s="829"/>
      <c r="U14" s="828"/>
      <c r="V14" s="829"/>
      <c r="W14" s="828"/>
      <c r="X14" s="829"/>
      <c r="Y14" s="212"/>
      <c r="Z14" s="213"/>
      <c r="AA14" s="213"/>
      <c r="AB14" s="213"/>
      <c r="AC14" s="214"/>
      <c r="AD14" s="214"/>
      <c r="AE14" s="214"/>
      <c r="AF14" s="214"/>
      <c r="AG14" s="214"/>
      <c r="AH14" s="214"/>
      <c r="AI14" s="214"/>
      <c r="AJ14" s="214"/>
      <c r="AK14" s="825"/>
      <c r="AL14" s="826"/>
      <c r="AM14" s="826"/>
      <c r="AN14" s="826"/>
      <c r="AO14" s="827"/>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6"/>
      <c r="C15" s="868"/>
      <c r="D15" s="866"/>
      <c r="E15" s="866"/>
      <c r="F15" s="866"/>
      <c r="G15" s="866"/>
      <c r="H15" s="866"/>
      <c r="I15" s="866"/>
      <c r="J15" s="867"/>
      <c r="K15" s="68">
        <v>5</v>
      </c>
      <c r="L15" s="828"/>
      <c r="M15" s="829"/>
      <c r="N15" s="828"/>
      <c r="O15" s="829"/>
      <c r="P15" s="828"/>
      <c r="Q15" s="829"/>
      <c r="R15" s="828"/>
      <c r="S15" s="693"/>
      <c r="T15" s="829"/>
      <c r="U15" s="828"/>
      <c r="V15" s="829"/>
      <c r="W15" s="828"/>
      <c r="X15" s="829"/>
      <c r="Y15" s="212"/>
      <c r="Z15" s="213"/>
      <c r="AA15" s="213"/>
      <c r="AB15" s="213"/>
      <c r="AC15" s="214"/>
      <c r="AD15" s="214"/>
      <c r="AE15" s="214"/>
      <c r="AF15" s="214"/>
      <c r="AG15" s="214"/>
      <c r="AH15" s="214"/>
      <c r="AI15" s="214"/>
      <c r="AJ15" s="214"/>
      <c r="AK15" s="825"/>
      <c r="AL15" s="826"/>
      <c r="AM15" s="826"/>
      <c r="AN15" s="826"/>
      <c r="AO15" s="827"/>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6"/>
      <c r="C16" s="868"/>
      <c r="D16" s="866"/>
      <c r="E16" s="866"/>
      <c r="F16" s="866"/>
      <c r="G16" s="866"/>
      <c r="H16" s="866"/>
      <c r="I16" s="866"/>
      <c r="J16" s="867"/>
      <c r="K16" s="68">
        <v>6</v>
      </c>
      <c r="L16" s="828"/>
      <c r="M16" s="829"/>
      <c r="N16" s="828"/>
      <c r="O16" s="829"/>
      <c r="P16" s="828"/>
      <c r="Q16" s="829"/>
      <c r="R16" s="828"/>
      <c r="S16" s="693"/>
      <c r="T16" s="829"/>
      <c r="U16" s="828"/>
      <c r="V16" s="829"/>
      <c r="W16" s="828"/>
      <c r="X16" s="829"/>
      <c r="Y16" s="212"/>
      <c r="Z16" s="213"/>
      <c r="AA16" s="213"/>
      <c r="AB16" s="213"/>
      <c r="AC16" s="214"/>
      <c r="AD16" s="214"/>
      <c r="AE16" s="214"/>
      <c r="AF16" s="214"/>
      <c r="AG16" s="214"/>
      <c r="AH16" s="214"/>
      <c r="AI16" s="214"/>
      <c r="AJ16" s="214"/>
      <c r="AK16" s="825"/>
      <c r="AL16" s="826"/>
      <c r="AM16" s="826"/>
      <c r="AN16" s="826"/>
      <c r="AO16" s="827"/>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6"/>
      <c r="C17" s="868"/>
      <c r="D17" s="866"/>
      <c r="E17" s="866"/>
      <c r="F17" s="866"/>
      <c r="G17" s="866"/>
      <c r="H17" s="866"/>
      <c r="I17" s="866"/>
      <c r="J17" s="867"/>
      <c r="K17" s="68">
        <v>7</v>
      </c>
      <c r="L17" s="828"/>
      <c r="M17" s="829"/>
      <c r="N17" s="828"/>
      <c r="O17" s="829"/>
      <c r="P17" s="828"/>
      <c r="Q17" s="829"/>
      <c r="R17" s="828"/>
      <c r="S17" s="693"/>
      <c r="T17" s="829"/>
      <c r="U17" s="828"/>
      <c r="V17" s="829"/>
      <c r="W17" s="828"/>
      <c r="X17" s="829"/>
      <c r="Y17" s="212"/>
      <c r="Z17" s="213"/>
      <c r="AA17" s="213"/>
      <c r="AB17" s="213"/>
      <c r="AC17" s="214"/>
      <c r="AD17" s="214"/>
      <c r="AE17" s="214"/>
      <c r="AF17" s="214"/>
      <c r="AG17" s="214"/>
      <c r="AH17" s="214"/>
      <c r="AI17" s="214"/>
      <c r="AJ17" s="214"/>
      <c r="AK17" s="825"/>
      <c r="AL17" s="826"/>
      <c r="AM17" s="826"/>
      <c r="AN17" s="826"/>
      <c r="AO17" s="827"/>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6"/>
      <c r="C18" s="868"/>
      <c r="D18" s="866"/>
      <c r="E18" s="866"/>
      <c r="F18" s="866"/>
      <c r="G18" s="866"/>
      <c r="H18" s="866"/>
      <c r="I18" s="866"/>
      <c r="J18" s="867"/>
      <c r="K18" s="68">
        <v>8</v>
      </c>
      <c r="L18" s="828"/>
      <c r="M18" s="829"/>
      <c r="N18" s="828"/>
      <c r="O18" s="829"/>
      <c r="P18" s="828"/>
      <c r="Q18" s="829"/>
      <c r="R18" s="828"/>
      <c r="S18" s="693"/>
      <c r="T18" s="829"/>
      <c r="U18" s="828"/>
      <c r="V18" s="829"/>
      <c r="W18" s="828"/>
      <c r="X18" s="829"/>
      <c r="Y18" s="212"/>
      <c r="Z18" s="213"/>
      <c r="AA18" s="213"/>
      <c r="AB18" s="213"/>
      <c r="AC18" s="214"/>
      <c r="AD18" s="214"/>
      <c r="AE18" s="214"/>
      <c r="AF18" s="214"/>
      <c r="AG18" s="214"/>
      <c r="AH18" s="214"/>
      <c r="AI18" s="214"/>
      <c r="AJ18" s="214"/>
      <c r="AK18" s="825"/>
      <c r="AL18" s="826"/>
      <c r="AM18" s="826"/>
      <c r="AN18" s="826"/>
      <c r="AO18" s="827"/>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6"/>
      <c r="C19" s="868"/>
      <c r="D19" s="866"/>
      <c r="E19" s="866"/>
      <c r="F19" s="866"/>
      <c r="G19" s="866"/>
      <c r="H19" s="866"/>
      <c r="I19" s="866"/>
      <c r="J19" s="867"/>
      <c r="K19" s="68">
        <v>9</v>
      </c>
      <c r="L19" s="828"/>
      <c r="M19" s="829"/>
      <c r="N19" s="828"/>
      <c r="O19" s="829"/>
      <c r="P19" s="828"/>
      <c r="Q19" s="829"/>
      <c r="R19" s="828"/>
      <c r="S19" s="693"/>
      <c r="T19" s="829"/>
      <c r="U19" s="828"/>
      <c r="V19" s="829"/>
      <c r="W19" s="828"/>
      <c r="X19" s="829"/>
      <c r="Y19" s="212"/>
      <c r="Z19" s="213"/>
      <c r="AA19" s="213"/>
      <c r="AB19" s="213"/>
      <c r="AC19" s="214"/>
      <c r="AD19" s="214"/>
      <c r="AE19" s="214"/>
      <c r="AF19" s="214"/>
      <c r="AG19" s="214"/>
      <c r="AH19" s="214"/>
      <c r="AI19" s="214"/>
      <c r="AJ19" s="214"/>
      <c r="AK19" s="825"/>
      <c r="AL19" s="826"/>
      <c r="AM19" s="826"/>
      <c r="AN19" s="826"/>
      <c r="AO19" s="827"/>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6"/>
      <c r="C20" s="868"/>
      <c r="D20" s="866"/>
      <c r="E20" s="866"/>
      <c r="F20" s="866"/>
      <c r="G20" s="866"/>
      <c r="H20" s="866"/>
      <c r="I20" s="866"/>
      <c r="J20" s="867"/>
      <c r="K20" s="68">
        <v>10</v>
      </c>
      <c r="L20" s="828"/>
      <c r="M20" s="829"/>
      <c r="N20" s="828"/>
      <c r="O20" s="829"/>
      <c r="P20" s="828"/>
      <c r="Q20" s="829"/>
      <c r="R20" s="828"/>
      <c r="S20" s="693"/>
      <c r="T20" s="829"/>
      <c r="U20" s="828"/>
      <c r="V20" s="829"/>
      <c r="W20" s="828"/>
      <c r="X20" s="829"/>
      <c r="Y20" s="212"/>
      <c r="Z20" s="213"/>
      <c r="AA20" s="213"/>
      <c r="AB20" s="213"/>
      <c r="AC20" s="214"/>
      <c r="AD20" s="214"/>
      <c r="AE20" s="214"/>
      <c r="AF20" s="214"/>
      <c r="AG20" s="214"/>
      <c r="AH20" s="214"/>
      <c r="AI20" s="214"/>
      <c r="AJ20" s="214"/>
      <c r="AK20" s="825"/>
      <c r="AL20" s="826"/>
      <c r="AM20" s="826"/>
      <c r="AN20" s="826"/>
      <c r="AO20" s="827"/>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6"/>
      <c r="C21" s="868"/>
      <c r="D21" s="866"/>
      <c r="E21" s="866"/>
      <c r="F21" s="866"/>
      <c r="G21" s="866"/>
      <c r="H21" s="866"/>
      <c r="I21" s="866"/>
      <c r="J21" s="867"/>
      <c r="K21" s="68">
        <v>11</v>
      </c>
      <c r="L21" s="828"/>
      <c r="M21" s="829"/>
      <c r="N21" s="828"/>
      <c r="O21" s="829"/>
      <c r="P21" s="828"/>
      <c r="Q21" s="829"/>
      <c r="R21" s="828"/>
      <c r="S21" s="693"/>
      <c r="T21" s="829"/>
      <c r="U21" s="828"/>
      <c r="V21" s="829"/>
      <c r="W21" s="828"/>
      <c r="X21" s="829"/>
      <c r="Y21" s="212"/>
      <c r="Z21" s="213"/>
      <c r="AA21" s="213"/>
      <c r="AB21" s="213"/>
      <c r="AC21" s="214"/>
      <c r="AD21" s="214"/>
      <c r="AE21" s="214"/>
      <c r="AF21" s="214"/>
      <c r="AG21" s="214"/>
      <c r="AH21" s="214"/>
      <c r="AI21" s="214"/>
      <c r="AJ21" s="214"/>
      <c r="AK21" s="825"/>
      <c r="AL21" s="826"/>
      <c r="AM21" s="826"/>
      <c r="AN21" s="826"/>
      <c r="AO21" s="827"/>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6"/>
      <c r="C22" s="868"/>
      <c r="D22" s="866"/>
      <c r="E22" s="866"/>
      <c r="F22" s="866"/>
      <c r="G22" s="866"/>
      <c r="H22" s="866"/>
      <c r="I22" s="866"/>
      <c r="J22" s="867"/>
      <c r="K22" s="68">
        <v>12</v>
      </c>
      <c r="L22" s="828"/>
      <c r="M22" s="829"/>
      <c r="N22" s="828"/>
      <c r="O22" s="829"/>
      <c r="P22" s="828"/>
      <c r="Q22" s="829"/>
      <c r="R22" s="828"/>
      <c r="S22" s="693"/>
      <c r="T22" s="829"/>
      <c r="U22" s="828"/>
      <c r="V22" s="829"/>
      <c r="W22" s="828"/>
      <c r="X22" s="829"/>
      <c r="Y22" s="212"/>
      <c r="Z22" s="213"/>
      <c r="AA22" s="213"/>
      <c r="AB22" s="213"/>
      <c r="AC22" s="214"/>
      <c r="AD22" s="214"/>
      <c r="AE22" s="214"/>
      <c r="AF22" s="214"/>
      <c r="AG22" s="214"/>
      <c r="AH22" s="214"/>
      <c r="AI22" s="214"/>
      <c r="AJ22" s="214"/>
      <c r="AK22" s="825"/>
      <c r="AL22" s="826"/>
      <c r="AM22" s="826"/>
      <c r="AN22" s="826"/>
      <c r="AO22" s="827"/>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6"/>
      <c r="C23" s="868"/>
      <c r="D23" s="866"/>
      <c r="E23" s="866"/>
      <c r="F23" s="866"/>
      <c r="G23" s="866"/>
      <c r="H23" s="866"/>
      <c r="I23" s="866"/>
      <c r="J23" s="867"/>
      <c r="K23" s="68">
        <v>13</v>
      </c>
      <c r="L23" s="828"/>
      <c r="M23" s="829"/>
      <c r="N23" s="828"/>
      <c r="O23" s="829"/>
      <c r="P23" s="828"/>
      <c r="Q23" s="829"/>
      <c r="R23" s="828"/>
      <c r="S23" s="693"/>
      <c r="T23" s="829"/>
      <c r="U23" s="828"/>
      <c r="V23" s="829"/>
      <c r="W23" s="828"/>
      <c r="X23" s="829"/>
      <c r="Y23" s="212"/>
      <c r="Z23" s="213"/>
      <c r="AA23" s="213"/>
      <c r="AB23" s="213"/>
      <c r="AC23" s="214"/>
      <c r="AD23" s="214"/>
      <c r="AE23" s="214"/>
      <c r="AF23" s="214"/>
      <c r="AG23" s="214"/>
      <c r="AH23" s="214"/>
      <c r="AI23" s="214"/>
      <c r="AJ23" s="214"/>
      <c r="AK23" s="825"/>
      <c r="AL23" s="826"/>
      <c r="AM23" s="826"/>
      <c r="AN23" s="826"/>
      <c r="AO23" s="827"/>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6"/>
      <c r="C24" s="868"/>
      <c r="D24" s="866"/>
      <c r="E24" s="866"/>
      <c r="F24" s="866"/>
      <c r="G24" s="866"/>
      <c r="H24" s="866"/>
      <c r="I24" s="866"/>
      <c r="J24" s="867"/>
      <c r="K24" s="68">
        <v>14</v>
      </c>
      <c r="L24" s="828"/>
      <c r="M24" s="829"/>
      <c r="N24" s="828"/>
      <c r="O24" s="829"/>
      <c r="P24" s="828"/>
      <c r="Q24" s="829"/>
      <c r="R24" s="828"/>
      <c r="S24" s="693"/>
      <c r="T24" s="829"/>
      <c r="U24" s="828"/>
      <c r="V24" s="829"/>
      <c r="W24" s="828"/>
      <c r="X24" s="829"/>
      <c r="Y24" s="212"/>
      <c r="Z24" s="213"/>
      <c r="AA24" s="213"/>
      <c r="AB24" s="213"/>
      <c r="AC24" s="214"/>
      <c r="AD24" s="214"/>
      <c r="AE24" s="214"/>
      <c r="AF24" s="214"/>
      <c r="AG24" s="214"/>
      <c r="AH24" s="214"/>
      <c r="AI24" s="214"/>
      <c r="AJ24" s="214"/>
      <c r="AK24" s="825"/>
      <c r="AL24" s="826"/>
      <c r="AM24" s="826"/>
      <c r="AN24" s="826"/>
      <c r="AO24" s="827"/>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6"/>
      <c r="C25" s="868"/>
      <c r="D25" s="866"/>
      <c r="E25" s="866"/>
      <c r="F25" s="866"/>
      <c r="G25" s="866"/>
      <c r="H25" s="866"/>
      <c r="I25" s="866"/>
      <c r="J25" s="867"/>
      <c r="K25" s="68">
        <v>15</v>
      </c>
      <c r="L25" s="828"/>
      <c r="M25" s="829"/>
      <c r="N25" s="828"/>
      <c r="O25" s="829"/>
      <c r="P25" s="828"/>
      <c r="Q25" s="829"/>
      <c r="R25" s="828"/>
      <c r="S25" s="693"/>
      <c r="T25" s="829"/>
      <c r="U25" s="828"/>
      <c r="V25" s="829"/>
      <c r="W25" s="828"/>
      <c r="X25" s="829"/>
      <c r="Y25" s="212"/>
      <c r="Z25" s="213"/>
      <c r="AA25" s="213"/>
      <c r="AB25" s="213"/>
      <c r="AC25" s="214"/>
      <c r="AD25" s="214"/>
      <c r="AE25" s="214"/>
      <c r="AF25" s="214"/>
      <c r="AG25" s="214"/>
      <c r="AH25" s="214"/>
      <c r="AI25" s="214"/>
      <c r="AJ25" s="214"/>
      <c r="AK25" s="825"/>
      <c r="AL25" s="826"/>
      <c r="AM25" s="826"/>
      <c r="AN25" s="826"/>
      <c r="AO25" s="827"/>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6"/>
      <c r="C26" s="868"/>
      <c r="D26" s="866"/>
      <c r="E26" s="866"/>
      <c r="F26" s="866"/>
      <c r="G26" s="866"/>
      <c r="H26" s="866"/>
      <c r="I26" s="866"/>
      <c r="J26" s="867"/>
      <c r="K26" s="68">
        <v>16</v>
      </c>
      <c r="L26" s="828"/>
      <c r="M26" s="829"/>
      <c r="N26" s="828"/>
      <c r="O26" s="829"/>
      <c r="P26" s="828"/>
      <c r="Q26" s="829"/>
      <c r="R26" s="828"/>
      <c r="S26" s="693"/>
      <c r="T26" s="829"/>
      <c r="U26" s="828"/>
      <c r="V26" s="829"/>
      <c r="W26" s="828"/>
      <c r="X26" s="829"/>
      <c r="Y26" s="212"/>
      <c r="Z26" s="213"/>
      <c r="AA26" s="213"/>
      <c r="AB26" s="213"/>
      <c r="AC26" s="214"/>
      <c r="AD26" s="214"/>
      <c r="AE26" s="214"/>
      <c r="AF26" s="214"/>
      <c r="AG26" s="214"/>
      <c r="AH26" s="214"/>
      <c r="AI26" s="214"/>
      <c r="AJ26" s="214"/>
      <c r="AK26" s="825"/>
      <c r="AL26" s="826"/>
      <c r="AM26" s="826"/>
      <c r="AN26" s="826"/>
      <c r="AO26" s="827"/>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6"/>
      <c r="C27" s="868"/>
      <c r="D27" s="866"/>
      <c r="E27" s="866"/>
      <c r="F27" s="866"/>
      <c r="G27" s="866"/>
      <c r="H27" s="866"/>
      <c r="I27" s="866"/>
      <c r="J27" s="867"/>
      <c r="K27" s="68">
        <v>17</v>
      </c>
      <c r="L27" s="828"/>
      <c r="M27" s="829"/>
      <c r="N27" s="828"/>
      <c r="O27" s="829"/>
      <c r="P27" s="828"/>
      <c r="Q27" s="829"/>
      <c r="R27" s="828"/>
      <c r="S27" s="693"/>
      <c r="T27" s="829"/>
      <c r="U27" s="828"/>
      <c r="V27" s="829"/>
      <c r="W27" s="828"/>
      <c r="X27" s="829"/>
      <c r="Y27" s="212"/>
      <c r="Z27" s="213"/>
      <c r="AA27" s="213"/>
      <c r="AB27" s="213"/>
      <c r="AC27" s="214"/>
      <c r="AD27" s="214"/>
      <c r="AE27" s="214"/>
      <c r="AF27" s="214"/>
      <c r="AG27" s="214"/>
      <c r="AH27" s="214"/>
      <c r="AI27" s="214"/>
      <c r="AJ27" s="214"/>
      <c r="AK27" s="825"/>
      <c r="AL27" s="826"/>
      <c r="AM27" s="826"/>
      <c r="AN27" s="826"/>
      <c r="AO27" s="827"/>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6"/>
      <c r="C28" s="868"/>
      <c r="D28" s="866"/>
      <c r="E28" s="866"/>
      <c r="F28" s="866"/>
      <c r="G28" s="866"/>
      <c r="H28" s="866"/>
      <c r="I28" s="866"/>
      <c r="J28" s="867"/>
      <c r="K28" s="68">
        <v>18</v>
      </c>
      <c r="L28" s="828"/>
      <c r="M28" s="829"/>
      <c r="N28" s="828"/>
      <c r="O28" s="829"/>
      <c r="P28" s="828"/>
      <c r="Q28" s="829"/>
      <c r="R28" s="828"/>
      <c r="S28" s="693"/>
      <c r="T28" s="829"/>
      <c r="U28" s="828"/>
      <c r="V28" s="829"/>
      <c r="W28" s="828"/>
      <c r="X28" s="829"/>
      <c r="Y28" s="212"/>
      <c r="Z28" s="213"/>
      <c r="AA28" s="213"/>
      <c r="AB28" s="213"/>
      <c r="AC28" s="214"/>
      <c r="AD28" s="214"/>
      <c r="AE28" s="214"/>
      <c r="AF28" s="214"/>
      <c r="AG28" s="214"/>
      <c r="AH28" s="214"/>
      <c r="AI28" s="214"/>
      <c r="AJ28" s="214"/>
      <c r="AK28" s="825"/>
      <c r="AL28" s="826"/>
      <c r="AM28" s="826"/>
      <c r="AN28" s="826"/>
      <c r="AO28" s="827"/>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6"/>
      <c r="C29" s="868"/>
      <c r="D29" s="866"/>
      <c r="E29" s="866"/>
      <c r="F29" s="866"/>
      <c r="G29" s="866"/>
      <c r="H29" s="866"/>
      <c r="I29" s="866"/>
      <c r="J29" s="867"/>
      <c r="K29" s="68">
        <v>19</v>
      </c>
      <c r="L29" s="828"/>
      <c r="M29" s="829"/>
      <c r="N29" s="828"/>
      <c r="O29" s="829"/>
      <c r="P29" s="828"/>
      <c r="Q29" s="829"/>
      <c r="R29" s="828"/>
      <c r="S29" s="693"/>
      <c r="T29" s="829"/>
      <c r="U29" s="828"/>
      <c r="V29" s="829"/>
      <c r="W29" s="828"/>
      <c r="X29" s="829"/>
      <c r="Y29" s="212"/>
      <c r="Z29" s="213"/>
      <c r="AA29" s="213"/>
      <c r="AB29" s="213"/>
      <c r="AC29" s="214"/>
      <c r="AD29" s="214"/>
      <c r="AE29" s="214"/>
      <c r="AF29" s="214"/>
      <c r="AG29" s="214"/>
      <c r="AH29" s="214"/>
      <c r="AI29" s="214"/>
      <c r="AJ29" s="214"/>
      <c r="AK29" s="825"/>
      <c r="AL29" s="826"/>
      <c r="AM29" s="826"/>
      <c r="AN29" s="826"/>
      <c r="AO29" s="827"/>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6"/>
      <c r="C30" s="868"/>
      <c r="D30" s="866"/>
      <c r="E30" s="866"/>
      <c r="F30" s="866"/>
      <c r="G30" s="866"/>
      <c r="H30" s="866"/>
      <c r="I30" s="866"/>
      <c r="J30" s="867"/>
      <c r="K30" s="68">
        <v>20</v>
      </c>
      <c r="L30" s="828"/>
      <c r="M30" s="829"/>
      <c r="N30" s="828"/>
      <c r="O30" s="829"/>
      <c r="P30" s="828"/>
      <c r="Q30" s="829"/>
      <c r="R30" s="828"/>
      <c r="S30" s="693"/>
      <c r="T30" s="829"/>
      <c r="U30" s="828"/>
      <c r="V30" s="829"/>
      <c r="W30" s="828"/>
      <c r="X30" s="829"/>
      <c r="Y30" s="212"/>
      <c r="Z30" s="213"/>
      <c r="AA30" s="213"/>
      <c r="AB30" s="213"/>
      <c r="AC30" s="214"/>
      <c r="AD30" s="214"/>
      <c r="AE30" s="214"/>
      <c r="AF30" s="214"/>
      <c r="AG30" s="214"/>
      <c r="AH30" s="214"/>
      <c r="AI30" s="214"/>
      <c r="AJ30" s="214"/>
      <c r="AK30" s="825"/>
      <c r="AL30" s="826"/>
      <c r="AM30" s="826"/>
      <c r="AN30" s="826"/>
      <c r="AO30" s="827"/>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6"/>
      <c r="C31" s="868"/>
      <c r="D31" s="866"/>
      <c r="E31" s="866"/>
      <c r="F31" s="866"/>
      <c r="G31" s="866"/>
      <c r="H31" s="866"/>
      <c r="I31" s="866"/>
      <c r="J31" s="867"/>
      <c r="K31" s="68">
        <v>21</v>
      </c>
      <c r="L31" s="828"/>
      <c r="M31" s="829"/>
      <c r="N31" s="828"/>
      <c r="O31" s="829"/>
      <c r="P31" s="828"/>
      <c r="Q31" s="829"/>
      <c r="R31" s="828"/>
      <c r="S31" s="693"/>
      <c r="T31" s="829"/>
      <c r="U31" s="828"/>
      <c r="V31" s="829"/>
      <c r="W31" s="828"/>
      <c r="X31" s="829"/>
      <c r="Y31" s="212"/>
      <c r="Z31" s="213"/>
      <c r="AA31" s="213"/>
      <c r="AB31" s="213"/>
      <c r="AC31" s="214"/>
      <c r="AD31" s="214"/>
      <c r="AE31" s="214"/>
      <c r="AF31" s="214"/>
      <c r="AG31" s="214"/>
      <c r="AH31" s="214"/>
      <c r="AI31" s="214"/>
      <c r="AJ31" s="214"/>
      <c r="AK31" s="825"/>
      <c r="AL31" s="826"/>
      <c r="AM31" s="826"/>
      <c r="AN31" s="826"/>
      <c r="AO31" s="827"/>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6"/>
      <c r="C32" s="868"/>
      <c r="D32" s="866"/>
      <c r="E32" s="866"/>
      <c r="F32" s="866"/>
      <c r="G32" s="866"/>
      <c r="H32" s="866"/>
      <c r="I32" s="866"/>
      <c r="J32" s="867"/>
      <c r="K32" s="68">
        <v>22</v>
      </c>
      <c r="L32" s="828"/>
      <c r="M32" s="829"/>
      <c r="N32" s="828"/>
      <c r="O32" s="829"/>
      <c r="P32" s="828"/>
      <c r="Q32" s="829"/>
      <c r="R32" s="828"/>
      <c r="S32" s="693"/>
      <c r="T32" s="829"/>
      <c r="U32" s="828"/>
      <c r="V32" s="829"/>
      <c r="W32" s="828"/>
      <c r="X32" s="829"/>
      <c r="Y32" s="212"/>
      <c r="Z32" s="213"/>
      <c r="AA32" s="213"/>
      <c r="AB32" s="213"/>
      <c r="AC32" s="214"/>
      <c r="AD32" s="214"/>
      <c r="AE32" s="214"/>
      <c r="AF32" s="214"/>
      <c r="AG32" s="214"/>
      <c r="AH32" s="214"/>
      <c r="AI32" s="214"/>
      <c r="AJ32" s="214"/>
      <c r="AK32" s="825"/>
      <c r="AL32" s="826"/>
      <c r="AM32" s="826"/>
      <c r="AN32" s="826"/>
      <c r="AO32" s="827"/>
      <c r="AP32" s="2"/>
      <c r="AQ32" s="161">
        <f t="shared" ref="AQ32" si="9">IF(P37="材質劣化",2,IF(P37="漏水",3,1))</f>
        <v>1</v>
      </c>
      <c r="AR32" s="3"/>
      <c r="AS32" s="844"/>
      <c r="AT32" s="84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6"/>
      <c r="C33" s="868"/>
      <c r="D33" s="866"/>
      <c r="E33" s="866"/>
      <c r="F33" s="866"/>
      <c r="G33" s="866"/>
      <c r="H33" s="866"/>
      <c r="I33" s="866"/>
      <c r="J33" s="867"/>
      <c r="K33" s="68">
        <v>23</v>
      </c>
      <c r="L33" s="828"/>
      <c r="M33" s="829"/>
      <c r="N33" s="828"/>
      <c r="O33" s="829"/>
      <c r="P33" s="828"/>
      <c r="Q33" s="829"/>
      <c r="R33" s="828"/>
      <c r="S33" s="693"/>
      <c r="T33" s="829"/>
      <c r="U33" s="828"/>
      <c r="V33" s="829"/>
      <c r="W33" s="828"/>
      <c r="X33" s="829"/>
      <c r="Y33" s="212"/>
      <c r="Z33" s="213"/>
      <c r="AA33" s="213"/>
      <c r="AB33" s="213"/>
      <c r="AC33" s="214"/>
      <c r="AD33" s="214"/>
      <c r="AE33" s="214"/>
      <c r="AF33" s="214"/>
      <c r="AG33" s="214"/>
      <c r="AH33" s="214"/>
      <c r="AI33" s="214"/>
      <c r="AJ33" s="214"/>
      <c r="AK33" s="825"/>
      <c r="AL33" s="826"/>
      <c r="AM33" s="826"/>
      <c r="AN33" s="826"/>
      <c r="AO33" s="827"/>
      <c r="AP33" s="2"/>
      <c r="AQ33" s="161">
        <f t="shared" ref="AQ33" si="10">IF(P33="材質劣化",2,IF(P33="漏水",3,1))</f>
        <v>1</v>
      </c>
      <c r="AR33" s="3"/>
      <c r="AS33" s="845"/>
      <c r="AT33" s="845"/>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6"/>
      <c r="C34" s="868"/>
      <c r="D34" s="866"/>
      <c r="E34" s="866"/>
      <c r="F34" s="866"/>
      <c r="G34" s="866"/>
      <c r="H34" s="866"/>
      <c r="I34" s="866"/>
      <c r="J34" s="867"/>
      <c r="K34" s="68">
        <v>24</v>
      </c>
      <c r="L34" s="828"/>
      <c r="M34" s="829"/>
      <c r="N34" s="828"/>
      <c r="O34" s="829"/>
      <c r="P34" s="828"/>
      <c r="Q34" s="829"/>
      <c r="R34" s="828"/>
      <c r="S34" s="693"/>
      <c r="T34" s="829"/>
      <c r="U34" s="828"/>
      <c r="V34" s="829"/>
      <c r="W34" s="828"/>
      <c r="X34" s="829"/>
      <c r="Y34" s="212"/>
      <c r="Z34" s="213"/>
      <c r="AA34" s="213"/>
      <c r="AB34" s="213"/>
      <c r="AC34" s="214"/>
      <c r="AD34" s="214"/>
      <c r="AE34" s="214"/>
      <c r="AF34" s="214"/>
      <c r="AG34" s="214"/>
      <c r="AH34" s="214"/>
      <c r="AI34" s="214"/>
      <c r="AJ34" s="214"/>
      <c r="AK34" s="825"/>
      <c r="AL34" s="826"/>
      <c r="AM34" s="826"/>
      <c r="AN34" s="826"/>
      <c r="AO34" s="827"/>
      <c r="AP34" s="2"/>
      <c r="AQ34" s="161">
        <f t="shared" ref="AQ34" si="11">IF(P36="材質劣化",2,IF(P36="漏水",3,1))</f>
        <v>1</v>
      </c>
      <c r="AR34" s="3"/>
      <c r="AS34" s="843"/>
      <c r="AT34" s="84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6"/>
      <c r="C35" s="868"/>
      <c r="D35" s="866"/>
      <c r="E35" s="866"/>
      <c r="F35" s="866"/>
      <c r="G35" s="866"/>
      <c r="H35" s="866"/>
      <c r="I35" s="866"/>
      <c r="J35" s="867"/>
      <c r="K35" s="832" t="s">
        <v>377</v>
      </c>
      <c r="L35" s="821" t="s">
        <v>181</v>
      </c>
      <c r="M35" s="821"/>
      <c r="N35" s="821"/>
      <c r="O35" s="821"/>
      <c r="P35" s="821"/>
      <c r="Q35" s="821"/>
      <c r="R35" s="821"/>
      <c r="S35" s="821"/>
      <c r="T35" s="821"/>
      <c r="U35" s="821"/>
      <c r="V35" s="821"/>
      <c r="W35" s="821"/>
      <c r="X35" s="821"/>
      <c r="Y35" s="822" t="s">
        <v>331</v>
      </c>
      <c r="Z35" s="823"/>
      <c r="AA35" s="823"/>
      <c r="AB35" s="824"/>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1" t="s">
        <v>456</v>
      </c>
      <c r="AL35" s="821"/>
      <c r="AM35" s="839" t="s">
        <v>505</v>
      </c>
      <c r="AN35" s="839"/>
      <c r="AO35" s="839"/>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6"/>
      <c r="C36" s="868"/>
      <c r="D36" s="866"/>
      <c r="E36" s="866"/>
      <c r="F36" s="866"/>
      <c r="G36" s="866"/>
      <c r="H36" s="866"/>
      <c r="I36" s="866"/>
      <c r="J36" s="867"/>
      <c r="K36" s="833"/>
      <c r="L36" s="852" t="s">
        <v>332</v>
      </c>
      <c r="M36" s="853"/>
      <c r="N36" s="854"/>
      <c r="O36" s="852" t="s">
        <v>556</v>
      </c>
      <c r="P36" s="853"/>
      <c r="Q36" s="853"/>
      <c r="R36" s="853"/>
      <c r="S36" s="853"/>
      <c r="T36" s="853"/>
      <c r="U36" s="853"/>
      <c r="V36" s="853"/>
      <c r="W36" s="853"/>
      <c r="X36" s="854"/>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1"/>
      <c r="AL36" s="821"/>
      <c r="AM36" s="839"/>
      <c r="AN36" s="839"/>
      <c r="AO36" s="839"/>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6"/>
      <c r="C37" s="868"/>
      <c r="D37" s="866"/>
      <c r="E37" s="866"/>
      <c r="F37" s="866"/>
      <c r="G37" s="866"/>
      <c r="H37" s="866"/>
      <c r="I37" s="866"/>
      <c r="J37" s="867"/>
      <c r="K37" s="833"/>
      <c r="L37" s="858"/>
      <c r="M37" s="892"/>
      <c r="N37" s="859"/>
      <c r="O37" s="858"/>
      <c r="P37" s="892"/>
      <c r="Q37" s="892"/>
      <c r="R37" s="892"/>
      <c r="S37" s="892"/>
      <c r="T37" s="892"/>
      <c r="U37" s="892"/>
      <c r="V37" s="892"/>
      <c r="W37" s="892"/>
      <c r="X37" s="859"/>
      <c r="Y37" s="838">
        <f>IF(COUNTIF(Y11:Y34,"〇")&gt;0,1,0)</f>
        <v>0</v>
      </c>
      <c r="Z37" s="838">
        <f t="shared" ref="Z37:AB37" si="14">IF(COUNTIF(Z11:Z34,"〇")&gt;0,1,0)</f>
        <v>0</v>
      </c>
      <c r="AA37" s="838">
        <f t="shared" si="14"/>
        <v>0</v>
      </c>
      <c r="AB37" s="838">
        <f t="shared" si="14"/>
        <v>0</v>
      </c>
      <c r="AC37" s="838">
        <f>COUNTA(AC11:AC34)</f>
        <v>0</v>
      </c>
      <c r="AD37" s="838">
        <f t="shared" ref="AD37:AI37" si="15">COUNTA(AD11:AD34)</f>
        <v>0</v>
      </c>
      <c r="AE37" s="838">
        <f t="shared" si="15"/>
        <v>0</v>
      </c>
      <c r="AF37" s="838">
        <f t="shared" si="15"/>
        <v>0</v>
      </c>
      <c r="AG37" s="838">
        <f t="shared" si="15"/>
        <v>0</v>
      </c>
      <c r="AH37" s="838">
        <f t="shared" si="15"/>
        <v>0</v>
      </c>
      <c r="AI37" s="838">
        <f t="shared" si="15"/>
        <v>0</v>
      </c>
      <c r="AJ37" s="838">
        <f>COUNTA(AJ11:AJ34)</f>
        <v>0</v>
      </c>
      <c r="AK37" s="821"/>
      <c r="AL37" s="821"/>
      <c r="AM37" s="839"/>
      <c r="AN37" s="839"/>
      <c r="AO37" s="839"/>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6"/>
      <c r="C38" s="868"/>
      <c r="D38" s="866"/>
      <c r="E38" s="866"/>
      <c r="F38" s="866"/>
      <c r="G38" s="866"/>
      <c r="H38" s="866"/>
      <c r="I38" s="866"/>
      <c r="J38" s="867"/>
      <c r="K38" s="833"/>
      <c r="L38" s="855"/>
      <c r="M38" s="856"/>
      <c r="N38" s="857"/>
      <c r="O38" s="855"/>
      <c r="P38" s="856"/>
      <c r="Q38" s="856"/>
      <c r="R38" s="856"/>
      <c r="S38" s="856"/>
      <c r="T38" s="856"/>
      <c r="U38" s="856"/>
      <c r="V38" s="856"/>
      <c r="W38" s="856"/>
      <c r="X38" s="857"/>
      <c r="Y38" s="838"/>
      <c r="Z38" s="838"/>
      <c r="AA38" s="838"/>
      <c r="AB38" s="838"/>
      <c r="AC38" s="838"/>
      <c r="AD38" s="838"/>
      <c r="AE38" s="838"/>
      <c r="AF38" s="838"/>
      <c r="AG38" s="838"/>
      <c r="AH38" s="838"/>
      <c r="AI38" s="838"/>
      <c r="AJ38" s="838"/>
      <c r="AK38" s="821"/>
      <c r="AL38" s="821"/>
      <c r="AM38" s="839"/>
      <c r="AN38" s="839"/>
      <c r="AO38" s="839"/>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6"/>
      <c r="C39" s="868"/>
      <c r="D39" s="866"/>
      <c r="E39" s="866"/>
      <c r="F39" s="866"/>
      <c r="G39" s="866"/>
      <c r="H39" s="866"/>
      <c r="I39" s="866"/>
      <c r="J39" s="866"/>
      <c r="K39" s="830" t="s">
        <v>557</v>
      </c>
      <c r="L39" s="834" t="s">
        <v>670</v>
      </c>
      <c r="M39" s="835"/>
      <c r="N39" s="835"/>
      <c r="O39" s="835"/>
      <c r="P39" s="835"/>
      <c r="Q39" s="835"/>
      <c r="R39" s="835"/>
      <c r="S39" s="835"/>
      <c r="T39" s="835"/>
      <c r="U39" s="835"/>
      <c r="V39" s="835"/>
      <c r="W39" s="835"/>
      <c r="X39" s="835"/>
      <c r="Y39" s="835"/>
      <c r="Z39" s="835"/>
      <c r="AA39" s="835"/>
      <c r="AB39" s="835"/>
      <c r="AC39" s="835"/>
      <c r="AD39" s="835"/>
      <c r="AE39" s="835"/>
      <c r="AF39" s="835"/>
      <c r="AG39" s="835"/>
      <c r="AH39" s="835"/>
      <c r="AI39" s="835"/>
      <c r="AJ39" s="835"/>
      <c r="AK39" s="836"/>
      <c r="AL39" s="836"/>
      <c r="AM39" s="836"/>
      <c r="AN39" s="836"/>
      <c r="AO39" s="837"/>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6"/>
      <c r="C40" s="868"/>
      <c r="D40" s="866"/>
      <c r="E40" s="866"/>
      <c r="F40" s="866"/>
      <c r="G40" s="866"/>
      <c r="H40" s="866"/>
      <c r="I40" s="866"/>
      <c r="J40" s="866"/>
      <c r="K40" s="831"/>
      <c r="L40" s="836"/>
      <c r="M40" s="836"/>
      <c r="N40" s="836"/>
      <c r="O40" s="836"/>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6"/>
      <c r="AO40" s="837"/>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6"/>
      <c r="C41" s="868"/>
      <c r="D41" s="866"/>
      <c r="E41" s="866"/>
      <c r="F41" s="866"/>
      <c r="G41" s="866"/>
      <c r="H41" s="866"/>
      <c r="I41" s="866"/>
      <c r="J41" s="866"/>
      <c r="K41" s="831"/>
      <c r="L41" s="836"/>
      <c r="M41" s="836"/>
      <c r="N41" s="836"/>
      <c r="O41" s="836"/>
      <c r="P41" s="836"/>
      <c r="Q41" s="836"/>
      <c r="R41" s="836"/>
      <c r="S41" s="836"/>
      <c r="T41" s="836"/>
      <c r="U41" s="836"/>
      <c r="V41" s="836"/>
      <c r="W41" s="836"/>
      <c r="X41" s="836"/>
      <c r="Y41" s="836"/>
      <c r="Z41" s="836"/>
      <c r="AA41" s="836"/>
      <c r="AB41" s="836"/>
      <c r="AC41" s="836"/>
      <c r="AD41" s="836"/>
      <c r="AE41" s="836"/>
      <c r="AF41" s="836"/>
      <c r="AG41" s="836"/>
      <c r="AH41" s="836"/>
      <c r="AI41" s="836"/>
      <c r="AJ41" s="836"/>
      <c r="AK41" s="836"/>
      <c r="AL41" s="836"/>
      <c r="AM41" s="836"/>
      <c r="AN41" s="836"/>
      <c r="AO41" s="837"/>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6"/>
      <c r="C42" s="868"/>
      <c r="D42" s="866"/>
      <c r="E42" s="866"/>
      <c r="F42" s="866"/>
      <c r="G42" s="866"/>
      <c r="H42" s="866"/>
      <c r="I42" s="866"/>
      <c r="J42" s="866"/>
      <c r="K42" s="831"/>
      <c r="L42" s="819"/>
      <c r="M42" s="819"/>
      <c r="N42" s="819"/>
      <c r="O42" s="819"/>
      <c r="P42" s="819"/>
      <c r="Q42" s="819"/>
      <c r="R42" s="819"/>
      <c r="S42" s="819"/>
      <c r="T42" s="819"/>
      <c r="U42" s="819"/>
      <c r="V42" s="819"/>
      <c r="W42" s="819"/>
      <c r="X42" s="819"/>
      <c r="Y42" s="819"/>
      <c r="Z42" s="819"/>
      <c r="AA42" s="819"/>
      <c r="AB42" s="819"/>
      <c r="AC42" s="819"/>
      <c r="AD42" s="819"/>
      <c r="AE42" s="819"/>
      <c r="AF42" s="819"/>
      <c r="AG42" s="819"/>
      <c r="AH42" s="819"/>
      <c r="AI42" s="819"/>
      <c r="AJ42" s="819"/>
      <c r="AK42" s="819"/>
      <c r="AL42" s="819"/>
      <c r="AM42" s="819"/>
      <c r="AN42" s="819"/>
      <c r="AO42" s="82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6"/>
      <c r="C43" s="868"/>
      <c r="D43" s="866"/>
      <c r="E43" s="866"/>
      <c r="F43" s="866"/>
      <c r="G43" s="866"/>
      <c r="H43" s="866"/>
      <c r="I43" s="866"/>
      <c r="J43" s="867"/>
      <c r="K43" s="842" t="s">
        <v>333</v>
      </c>
      <c r="L43" s="842"/>
      <c r="M43" s="842"/>
      <c r="N43" s="842"/>
      <c r="O43" s="842"/>
      <c r="P43" s="842"/>
      <c r="Q43" s="842"/>
      <c r="R43" s="842"/>
      <c r="S43" s="842"/>
      <c r="T43" s="842"/>
      <c r="U43" s="842"/>
      <c r="V43" s="842"/>
      <c r="W43" s="842"/>
      <c r="X43" s="842"/>
      <c r="Y43" s="842"/>
      <c r="Z43" s="842"/>
      <c r="AA43" s="842"/>
      <c r="AB43" s="842"/>
      <c r="AC43" s="842"/>
      <c r="AD43" s="842"/>
      <c r="AE43" s="842"/>
      <c r="AF43" s="842"/>
      <c r="AG43" s="842"/>
      <c r="AH43" s="842"/>
      <c r="AI43" s="842"/>
      <c r="AJ43" s="842"/>
      <c r="AK43" s="842"/>
      <c r="AL43" s="842"/>
      <c r="AM43" s="842"/>
      <c r="AN43" s="842"/>
      <c r="AO43" s="842"/>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6"/>
      <c r="C44" s="868"/>
      <c r="D44" s="866"/>
      <c r="E44" s="866"/>
      <c r="F44" s="866"/>
      <c r="G44" s="866"/>
      <c r="H44" s="866"/>
      <c r="I44" s="866"/>
      <c r="J44" s="867"/>
      <c r="K44" s="840" t="s">
        <v>412</v>
      </c>
      <c r="L44" s="836"/>
      <c r="M44" s="836"/>
      <c r="N44" s="836"/>
      <c r="O44" s="836"/>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6"/>
      <c r="AO44" s="837"/>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3"/>
      <c r="C45" s="869"/>
      <c r="D45" s="870"/>
      <c r="E45" s="870"/>
      <c r="F45" s="870"/>
      <c r="G45" s="870"/>
      <c r="H45" s="870"/>
      <c r="I45" s="870"/>
      <c r="J45" s="871"/>
      <c r="K45" s="818" t="s">
        <v>555</v>
      </c>
      <c r="L45" s="819"/>
      <c r="M45" s="819"/>
      <c r="N45" s="819"/>
      <c r="O45" s="819"/>
      <c r="P45" s="819"/>
      <c r="Q45" s="819"/>
      <c r="R45" s="819"/>
      <c r="S45" s="819"/>
      <c r="T45" s="819"/>
      <c r="U45" s="819"/>
      <c r="V45" s="819"/>
      <c r="W45" s="819"/>
      <c r="X45" s="819"/>
      <c r="Y45" s="819"/>
      <c r="Z45" s="819"/>
      <c r="AA45" s="819"/>
      <c r="AB45" s="819"/>
      <c r="AC45" s="819"/>
      <c r="AD45" s="819"/>
      <c r="AE45" s="819"/>
      <c r="AF45" s="819"/>
      <c r="AG45" s="819"/>
      <c r="AH45" s="819"/>
      <c r="AI45" s="819"/>
      <c r="AJ45" s="819"/>
      <c r="AK45" s="819"/>
      <c r="AL45" s="819"/>
      <c r="AM45" s="819"/>
      <c r="AN45" s="819"/>
      <c r="AO45" s="82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7"/>
  <conditionalFormatting sqref="Y11:AB28 AG11:AJ28">
    <cfRule type="expression" dxfId="20" priority="3">
      <formula>$AQ11=2</formula>
    </cfRule>
  </conditionalFormatting>
  <conditionalFormatting sqref="Y29:AB29 AG29:AJ29">
    <cfRule type="expression" dxfId="19" priority="16">
      <formula>$AQ28=2</formula>
    </cfRule>
  </conditionalFormatting>
  <conditionalFormatting sqref="Y30:AB31 AG30:AJ31">
    <cfRule type="expression" dxfId="18" priority="13">
      <formula>$AQ28=2</formula>
    </cfRule>
  </conditionalFormatting>
  <conditionalFormatting sqref="Y32:AB32 AG32:AJ32">
    <cfRule type="expression" dxfId="17" priority="10">
      <formula>$AQ29=2</formula>
    </cfRule>
  </conditionalFormatting>
  <conditionalFormatting sqref="Y33:AB33 AG33:AJ33">
    <cfRule type="expression" dxfId="16" priority="7">
      <formula>$AQ29=2</formula>
    </cfRule>
  </conditionalFormatting>
  <conditionalFormatting sqref="Y34:AB34 AG34:AJ34">
    <cfRule type="expression" dxfId="15" priority="4">
      <formula>$AQ29=2</formula>
    </cfRule>
  </conditionalFormatting>
  <conditionalFormatting sqref="Y11:AF28">
    <cfRule type="expression" dxfId="14" priority="2">
      <formula>$AQ11=3</formula>
    </cfRule>
  </conditionalFormatting>
  <conditionalFormatting sqref="Y29:AF29">
    <cfRule type="expression" dxfId="13" priority="17">
      <formula>$AQ28=3</formula>
    </cfRule>
  </conditionalFormatting>
  <conditionalFormatting sqref="Y30:AF31">
    <cfRule type="expression" dxfId="12" priority="14">
      <formula>$AQ28=3</formula>
    </cfRule>
  </conditionalFormatting>
  <conditionalFormatting sqref="Y32:AF32">
    <cfRule type="expression" dxfId="11" priority="11">
      <formula>$AQ29=3</formula>
    </cfRule>
  </conditionalFormatting>
  <conditionalFormatting sqref="Y33:AF33">
    <cfRule type="expression" dxfId="10" priority="8">
      <formula>$AQ29=3</formula>
    </cfRule>
  </conditionalFormatting>
  <conditionalFormatting sqref="Y34:AF34">
    <cfRule type="expression" dxfId="9" priority="5">
      <formula>$AQ29=3</formula>
    </cfRule>
  </conditionalFormatting>
  <conditionalFormatting sqref="AC11:AJ28">
    <cfRule type="expression" dxfId="8" priority="1">
      <formula>$AQ11=1</formula>
    </cfRule>
  </conditionalFormatting>
  <conditionalFormatting sqref="AC29:AJ29">
    <cfRule type="expression" dxfId="7" priority="18">
      <formula>$AQ28=1</formula>
    </cfRule>
  </conditionalFormatting>
  <conditionalFormatting sqref="AC30:AJ31">
    <cfRule type="expression" dxfId="6" priority="15">
      <formula>$AQ28=1</formula>
    </cfRule>
  </conditionalFormatting>
  <conditionalFormatting sqref="AC32:AJ32">
    <cfRule type="expression" dxfId="5" priority="12">
      <formula>$AQ29=1</formula>
    </cfRule>
  </conditionalFormatting>
  <conditionalFormatting sqref="AC33:AJ33">
    <cfRule type="expression" dxfId="4" priority="9">
      <formula>$AQ29=1</formula>
    </cfRule>
  </conditionalFormatting>
  <conditionalFormatting sqref="AC34:AJ34">
    <cfRule type="expression" dxfId="3" priority="6">
      <formula>$AQ29=1</formula>
    </cfRule>
  </conditionalFormatting>
  <dataValidations count="2">
    <dataValidation type="list" allowBlank="1" showInputMessage="1" showErrorMessage="1" sqref="Y11:AB34" xr:uid="{B207A77F-479B-4471-AC35-26157E4854B2}">
      <formula1>"〇,"</formula1>
    </dataValidation>
    <dataValidation type="list" allowBlank="1" showInputMessage="1" showErrorMessage="1" sqref="N11:O34" xr:uid="{E0EFC8F3-FE8E-4C1D-99FA-992B40B6D7B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E63DC26-D405-4036-AA19-9122A1C6AF50}">
          <x14:formula1>
            <xm:f>'(参考)リスト'!$G$16:$G$19</xm:f>
          </x14:formula1>
          <xm:sqref>AM35:AO38</xm:sqref>
        </x14:dataValidation>
        <x14:dataValidation type="list" allowBlank="1" showInputMessage="1" showErrorMessage="1" xr:uid="{F237FFD4-2464-460D-9309-D9D0B75F8E8F}">
          <x14:formula1>
            <xm:f>'(参考)リスト'!$B$16:$B$21</xm:f>
          </x14:formula1>
          <xm:sqref>L11:M34</xm:sqref>
        </x14:dataValidation>
        <x14:dataValidation type="list" allowBlank="1" showInputMessage="1" showErrorMessage="1" xr:uid="{836B7A5E-E572-4876-80BF-0515E9659376}">
          <x14:formula1>
            <xm:f>'(参考)リスト'!$E$16:$E$27</xm:f>
          </x14:formula1>
          <xm:sqref>R11:T34</xm:sqref>
        </x14:dataValidation>
        <x14:dataValidation type="list" allowBlank="1" showInputMessage="1" showErrorMessage="1" xr:uid="{93DE706C-CB94-4B87-809E-8A758D862513}">
          <x14:formula1>
            <xm:f>'(参考)リスト'!$D$16:$D$18</xm:f>
          </x14:formula1>
          <xm:sqref>P11:Q34</xm:sqref>
        </x14:dataValidation>
        <x14:dataValidation type="list" allowBlank="1" showInputMessage="1" showErrorMessage="1" xr:uid="{2824957D-E480-46BD-9BEA-407B42025817}">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100" zoomScaleSheetLayoutView="100" workbookViewId="0"/>
  </sheetViews>
  <sheetFormatPr defaultColWidth="8.875" defaultRowHeight="13.5" x14ac:dyDescent="0.15"/>
  <cols>
    <col min="1" max="1" width="1.875" style="152" customWidth="1"/>
    <col min="2" max="60" width="2.25" style="112" customWidth="1"/>
    <col min="61" max="61" width="0.625" style="112" customWidth="1"/>
    <col min="62" max="62" width="2.25" style="112" customWidth="1"/>
    <col min="63" max="63" width="1" style="112" customWidth="1"/>
    <col min="64" max="65" width="2.25" style="112" customWidth="1"/>
    <col min="66" max="16384" width="8.875" style="152"/>
  </cols>
  <sheetData>
    <row r="2" spans="2:63" s="111" customFormat="1" ht="14.25" customHeight="1" x14ac:dyDescent="0.15">
      <c r="B2" s="110" t="s">
        <v>450</v>
      </c>
    </row>
    <row r="3" spans="2:63" s="111" customFormat="1" ht="17.25" customHeight="1" x14ac:dyDescent="0.15">
      <c r="B3" s="949" t="s">
        <v>17</v>
      </c>
      <c r="C3" s="950"/>
      <c r="D3" s="950"/>
      <c r="E3" s="951"/>
      <c r="F3" s="946" t="s">
        <v>586</v>
      </c>
      <c r="G3" s="947"/>
      <c r="H3" s="947"/>
      <c r="I3" s="947"/>
      <c r="J3" s="947"/>
      <c r="K3" s="947"/>
      <c r="L3" s="947"/>
      <c r="M3" s="947"/>
      <c r="N3" s="947"/>
      <c r="O3" s="947"/>
      <c r="P3" s="947"/>
      <c r="Q3" s="947"/>
      <c r="R3" s="947"/>
      <c r="S3" s="947"/>
      <c r="T3" s="948"/>
      <c r="U3" s="937" t="s">
        <v>192</v>
      </c>
      <c r="V3" s="938"/>
      <c r="W3" s="938"/>
      <c r="X3" s="939"/>
      <c r="Y3" s="939"/>
      <c r="Z3" s="958" t="s">
        <v>590</v>
      </c>
      <c r="AA3" s="959"/>
      <c r="AB3" s="959"/>
      <c r="AC3" s="959"/>
      <c r="AD3" s="959"/>
      <c r="AE3" s="959"/>
      <c r="AF3" s="959"/>
      <c r="AG3" s="959"/>
      <c r="AH3" s="960"/>
      <c r="AI3" s="961" t="s">
        <v>452</v>
      </c>
      <c r="AJ3" s="962"/>
      <c r="AK3" s="962"/>
      <c r="AL3" s="962"/>
      <c r="AM3" s="962"/>
      <c r="AN3" s="963"/>
      <c r="AO3" s="940" t="s">
        <v>596</v>
      </c>
      <c r="AP3" s="941"/>
      <c r="AQ3" s="941"/>
      <c r="AR3" s="941"/>
      <c r="AS3" s="941"/>
      <c r="AT3" s="941"/>
      <c r="AU3" s="941"/>
      <c r="AV3" s="942"/>
      <c r="AW3" s="925" t="s">
        <v>185</v>
      </c>
      <c r="AX3" s="926"/>
      <c r="AY3" s="926"/>
      <c r="AZ3" s="926"/>
      <c r="BA3" s="926"/>
      <c r="BB3" s="927"/>
      <c r="BC3" s="931">
        <v>45840</v>
      </c>
      <c r="BD3" s="932"/>
      <c r="BE3" s="932"/>
      <c r="BF3" s="932"/>
      <c r="BG3" s="932"/>
      <c r="BH3" s="932"/>
      <c r="BI3" s="932"/>
      <c r="BJ3" s="932"/>
      <c r="BK3" s="933"/>
    </row>
    <row r="4" spans="2:63" s="111" customFormat="1" ht="17.25" customHeight="1" x14ac:dyDescent="0.15">
      <c r="B4" s="952" t="s">
        <v>191</v>
      </c>
      <c r="C4" s="953"/>
      <c r="D4" s="953"/>
      <c r="E4" s="954"/>
      <c r="F4" s="955" t="s">
        <v>588</v>
      </c>
      <c r="G4" s="956"/>
      <c r="H4" s="956"/>
      <c r="I4" s="956"/>
      <c r="J4" s="956"/>
      <c r="K4" s="956"/>
      <c r="L4" s="956"/>
      <c r="M4" s="956"/>
      <c r="N4" s="956"/>
      <c r="O4" s="956"/>
      <c r="P4" s="956"/>
      <c r="Q4" s="956"/>
      <c r="R4" s="956"/>
      <c r="S4" s="956"/>
      <c r="T4" s="957"/>
      <c r="U4" s="937" t="s">
        <v>238</v>
      </c>
      <c r="V4" s="938"/>
      <c r="W4" s="938"/>
      <c r="X4" s="939"/>
      <c r="Y4" s="939"/>
      <c r="Z4" s="958" t="s">
        <v>592</v>
      </c>
      <c r="AA4" s="959"/>
      <c r="AB4" s="959"/>
      <c r="AC4" s="959"/>
      <c r="AD4" s="959"/>
      <c r="AE4" s="959"/>
      <c r="AF4" s="959"/>
      <c r="AG4" s="959"/>
      <c r="AH4" s="960"/>
      <c r="AI4" s="964"/>
      <c r="AJ4" s="965"/>
      <c r="AK4" s="965"/>
      <c r="AL4" s="965"/>
      <c r="AM4" s="965"/>
      <c r="AN4" s="966"/>
      <c r="AO4" s="943" t="s">
        <v>597</v>
      </c>
      <c r="AP4" s="944"/>
      <c r="AQ4" s="944"/>
      <c r="AR4" s="944"/>
      <c r="AS4" s="944"/>
      <c r="AT4" s="944"/>
      <c r="AU4" s="944"/>
      <c r="AV4" s="945"/>
      <c r="AW4" s="928"/>
      <c r="AX4" s="929"/>
      <c r="AY4" s="929"/>
      <c r="AZ4" s="929"/>
      <c r="BA4" s="929"/>
      <c r="BB4" s="930"/>
      <c r="BC4" s="934"/>
      <c r="BD4" s="935"/>
      <c r="BE4" s="935"/>
      <c r="BF4" s="935"/>
      <c r="BG4" s="935"/>
      <c r="BH4" s="935"/>
      <c r="BI4" s="935"/>
      <c r="BJ4" s="935"/>
      <c r="BK4" s="936"/>
    </row>
    <row r="5" spans="2:63" ht="42.75" customHeight="1" x14ac:dyDescent="0.15">
      <c r="B5" s="924" t="s">
        <v>190</v>
      </c>
      <c r="C5" s="911"/>
      <c r="D5" s="911"/>
      <c r="E5" s="911"/>
      <c r="F5" s="911"/>
      <c r="G5" s="912"/>
      <c r="H5" s="910" t="s">
        <v>189</v>
      </c>
      <c r="I5" s="911"/>
      <c r="J5" s="911"/>
      <c r="K5" s="911"/>
      <c r="L5" s="911"/>
      <c r="M5" s="911"/>
      <c r="N5" s="911"/>
      <c r="O5" s="912"/>
      <c r="P5" s="913" t="s">
        <v>552</v>
      </c>
      <c r="Q5" s="873"/>
      <c r="R5" s="873"/>
      <c r="S5" s="873"/>
      <c r="T5" s="873"/>
      <c r="U5" s="873"/>
      <c r="V5" s="873"/>
      <c r="W5" s="873"/>
      <c r="X5" s="873"/>
      <c r="Y5" s="873"/>
      <c r="Z5" s="873"/>
      <c r="AA5" s="873"/>
      <c r="AB5" s="873"/>
      <c r="AC5" s="873"/>
      <c r="AD5" s="873"/>
      <c r="AE5" s="873"/>
      <c r="AF5" s="873"/>
      <c r="AG5" s="873"/>
      <c r="AH5" s="873"/>
      <c r="AI5" s="873"/>
      <c r="AJ5" s="873"/>
      <c r="AK5" s="873"/>
      <c r="AL5" s="873"/>
      <c r="AM5" s="873"/>
      <c r="AN5" s="913" t="s">
        <v>188</v>
      </c>
      <c r="AO5" s="873"/>
      <c r="AP5" s="873"/>
      <c r="AQ5" s="873"/>
      <c r="AR5" s="873"/>
      <c r="AS5" s="873"/>
      <c r="AT5" s="873"/>
      <c r="AU5" s="873"/>
      <c r="AV5" s="873"/>
      <c r="AW5" s="873"/>
      <c r="AX5" s="873"/>
      <c r="AY5" s="873"/>
      <c r="AZ5" s="873"/>
      <c r="BA5" s="873"/>
      <c r="BB5" s="873"/>
      <c r="BC5" s="873"/>
      <c r="BD5" s="873"/>
      <c r="BE5" s="873"/>
      <c r="BF5" s="873"/>
      <c r="BG5" s="873"/>
      <c r="BH5" s="873"/>
      <c r="BI5" s="873"/>
      <c r="BJ5" s="873"/>
      <c r="BK5" s="874"/>
    </row>
    <row r="6" spans="2:63" ht="29.25" customHeight="1" x14ac:dyDescent="0.15">
      <c r="B6" s="907"/>
      <c r="C6" s="908"/>
      <c r="D6" s="908"/>
      <c r="E6" s="908"/>
      <c r="F6" s="908"/>
      <c r="G6" s="909"/>
      <c r="H6" s="922"/>
      <c r="I6" s="923"/>
      <c r="J6" s="923"/>
      <c r="K6" s="923"/>
      <c r="L6" s="923"/>
      <c r="M6" s="923"/>
      <c r="N6" s="923"/>
      <c r="O6" s="923"/>
      <c r="P6" s="914"/>
      <c r="Q6" s="915"/>
      <c r="R6" s="915"/>
      <c r="S6" s="915"/>
      <c r="T6" s="915"/>
      <c r="U6" s="915"/>
      <c r="V6" s="915"/>
      <c r="W6" s="915"/>
      <c r="X6" s="915"/>
      <c r="Y6" s="915"/>
      <c r="Z6" s="915"/>
      <c r="AA6" s="915"/>
      <c r="AB6" s="915"/>
      <c r="AC6" s="915"/>
      <c r="AD6" s="915"/>
      <c r="AE6" s="915"/>
      <c r="AF6" s="915"/>
      <c r="AG6" s="915"/>
      <c r="AH6" s="915"/>
      <c r="AI6" s="915"/>
      <c r="AJ6" s="915"/>
      <c r="AK6" s="915"/>
      <c r="AL6" s="915"/>
      <c r="AM6" s="915"/>
      <c r="AN6" s="916"/>
      <c r="AO6" s="917"/>
      <c r="AP6" s="917"/>
      <c r="AQ6" s="917"/>
      <c r="AR6" s="917"/>
      <c r="AS6" s="917"/>
      <c r="AT6" s="917"/>
      <c r="AU6" s="917"/>
      <c r="AV6" s="917"/>
      <c r="AW6" s="917"/>
      <c r="AX6" s="917"/>
      <c r="AY6" s="917"/>
      <c r="AZ6" s="917"/>
      <c r="BA6" s="917"/>
      <c r="BB6" s="917"/>
      <c r="BC6" s="917"/>
      <c r="BD6" s="917"/>
      <c r="BE6" s="917"/>
      <c r="BF6" s="917"/>
      <c r="BG6" s="917"/>
      <c r="BH6" s="917"/>
      <c r="BI6" s="917"/>
      <c r="BJ6" s="917"/>
      <c r="BK6" s="918"/>
    </row>
    <row r="7" spans="2:63" ht="29.25" customHeight="1" x14ac:dyDescent="0.15">
      <c r="B7" s="907"/>
      <c r="C7" s="908"/>
      <c r="D7" s="908"/>
      <c r="E7" s="908"/>
      <c r="F7" s="908"/>
      <c r="G7" s="909"/>
      <c r="H7" s="922"/>
      <c r="I7" s="923"/>
      <c r="J7" s="923"/>
      <c r="K7" s="923"/>
      <c r="L7" s="923"/>
      <c r="M7" s="923"/>
      <c r="N7" s="923"/>
      <c r="O7" s="923"/>
      <c r="P7" s="914"/>
      <c r="Q7" s="915"/>
      <c r="R7" s="915"/>
      <c r="S7" s="915"/>
      <c r="T7" s="915"/>
      <c r="U7" s="915"/>
      <c r="V7" s="915"/>
      <c r="W7" s="915"/>
      <c r="X7" s="915"/>
      <c r="Y7" s="915"/>
      <c r="Z7" s="915"/>
      <c r="AA7" s="915"/>
      <c r="AB7" s="915"/>
      <c r="AC7" s="915"/>
      <c r="AD7" s="915"/>
      <c r="AE7" s="915"/>
      <c r="AF7" s="915"/>
      <c r="AG7" s="915"/>
      <c r="AH7" s="915"/>
      <c r="AI7" s="915"/>
      <c r="AJ7" s="915"/>
      <c r="AK7" s="915"/>
      <c r="AL7" s="915"/>
      <c r="AM7" s="915"/>
      <c r="AN7" s="916"/>
      <c r="AO7" s="917"/>
      <c r="AP7" s="917"/>
      <c r="AQ7" s="917"/>
      <c r="AR7" s="917"/>
      <c r="AS7" s="917"/>
      <c r="AT7" s="917"/>
      <c r="AU7" s="917"/>
      <c r="AV7" s="917"/>
      <c r="AW7" s="917"/>
      <c r="AX7" s="917"/>
      <c r="AY7" s="917"/>
      <c r="AZ7" s="917"/>
      <c r="BA7" s="917"/>
      <c r="BB7" s="917"/>
      <c r="BC7" s="917"/>
      <c r="BD7" s="917"/>
      <c r="BE7" s="917"/>
      <c r="BF7" s="917"/>
      <c r="BG7" s="917"/>
      <c r="BH7" s="917"/>
      <c r="BI7" s="917"/>
      <c r="BJ7" s="917"/>
      <c r="BK7" s="918"/>
    </row>
    <row r="8" spans="2:63" ht="29.25" customHeight="1" x14ac:dyDescent="0.15">
      <c r="B8" s="907"/>
      <c r="C8" s="908"/>
      <c r="D8" s="908"/>
      <c r="E8" s="908"/>
      <c r="F8" s="908"/>
      <c r="G8" s="909"/>
      <c r="H8" s="922"/>
      <c r="I8" s="923"/>
      <c r="J8" s="923"/>
      <c r="K8" s="923"/>
      <c r="L8" s="923"/>
      <c r="M8" s="923"/>
      <c r="N8" s="923"/>
      <c r="O8" s="923"/>
      <c r="P8" s="919"/>
      <c r="Q8" s="920"/>
      <c r="R8" s="920"/>
      <c r="S8" s="920"/>
      <c r="T8" s="920"/>
      <c r="U8" s="920"/>
      <c r="V8" s="920"/>
      <c r="W8" s="920"/>
      <c r="X8" s="920"/>
      <c r="Y8" s="920"/>
      <c r="Z8" s="920"/>
      <c r="AA8" s="920"/>
      <c r="AB8" s="920"/>
      <c r="AC8" s="920"/>
      <c r="AD8" s="920"/>
      <c r="AE8" s="920"/>
      <c r="AF8" s="920"/>
      <c r="AG8" s="920"/>
      <c r="AH8" s="920"/>
      <c r="AI8" s="920"/>
      <c r="AJ8" s="920"/>
      <c r="AK8" s="920"/>
      <c r="AL8" s="920"/>
      <c r="AM8" s="920"/>
      <c r="AN8" s="919"/>
      <c r="AO8" s="920"/>
      <c r="AP8" s="920"/>
      <c r="AQ8" s="920"/>
      <c r="AR8" s="920"/>
      <c r="AS8" s="920"/>
      <c r="AT8" s="920"/>
      <c r="AU8" s="920"/>
      <c r="AV8" s="920"/>
      <c r="AW8" s="920"/>
      <c r="AX8" s="920"/>
      <c r="AY8" s="920"/>
      <c r="AZ8" s="920"/>
      <c r="BA8" s="920"/>
      <c r="BB8" s="920"/>
      <c r="BC8" s="920"/>
      <c r="BD8" s="920"/>
      <c r="BE8" s="920"/>
      <c r="BF8" s="920"/>
      <c r="BG8" s="920"/>
      <c r="BH8" s="920"/>
      <c r="BI8" s="920"/>
      <c r="BJ8" s="920"/>
      <c r="BK8" s="921"/>
    </row>
    <row r="9" spans="2:63" ht="29.25" customHeight="1" x14ac:dyDescent="0.15">
      <c r="B9" s="907"/>
      <c r="C9" s="908"/>
      <c r="D9" s="908"/>
      <c r="E9" s="908"/>
      <c r="F9" s="908"/>
      <c r="G9" s="909"/>
      <c r="H9" s="922"/>
      <c r="I9" s="923"/>
      <c r="J9" s="923"/>
      <c r="K9" s="923"/>
      <c r="L9" s="923"/>
      <c r="M9" s="923"/>
      <c r="N9" s="923"/>
      <c r="O9" s="923"/>
      <c r="P9" s="919"/>
      <c r="Q9" s="920"/>
      <c r="R9" s="920"/>
      <c r="S9" s="920"/>
      <c r="T9" s="920"/>
      <c r="U9" s="920"/>
      <c r="V9" s="920"/>
      <c r="W9" s="920"/>
      <c r="X9" s="920"/>
      <c r="Y9" s="920"/>
      <c r="Z9" s="920"/>
      <c r="AA9" s="920"/>
      <c r="AB9" s="920"/>
      <c r="AC9" s="920"/>
      <c r="AD9" s="920"/>
      <c r="AE9" s="920"/>
      <c r="AF9" s="920"/>
      <c r="AG9" s="920"/>
      <c r="AH9" s="920"/>
      <c r="AI9" s="920"/>
      <c r="AJ9" s="920"/>
      <c r="AK9" s="920"/>
      <c r="AL9" s="920"/>
      <c r="AM9" s="920"/>
      <c r="AN9" s="919"/>
      <c r="AO9" s="920"/>
      <c r="AP9" s="920"/>
      <c r="AQ9" s="920"/>
      <c r="AR9" s="920"/>
      <c r="AS9" s="920"/>
      <c r="AT9" s="920"/>
      <c r="AU9" s="920"/>
      <c r="AV9" s="920"/>
      <c r="AW9" s="920"/>
      <c r="AX9" s="920"/>
      <c r="AY9" s="920"/>
      <c r="AZ9" s="920"/>
      <c r="BA9" s="920"/>
      <c r="BB9" s="920"/>
      <c r="BC9" s="920"/>
      <c r="BD9" s="920"/>
      <c r="BE9" s="920"/>
      <c r="BF9" s="920"/>
      <c r="BG9" s="920"/>
      <c r="BH9" s="920"/>
      <c r="BI9" s="920"/>
      <c r="BJ9" s="920"/>
      <c r="BK9" s="921"/>
    </row>
    <row r="10" spans="2:63" ht="29.25" customHeight="1" x14ac:dyDescent="0.15">
      <c r="B10" s="907"/>
      <c r="C10" s="908"/>
      <c r="D10" s="908"/>
      <c r="E10" s="908"/>
      <c r="F10" s="908"/>
      <c r="G10" s="909"/>
      <c r="H10" s="922"/>
      <c r="I10" s="923"/>
      <c r="J10" s="923"/>
      <c r="K10" s="923"/>
      <c r="L10" s="923"/>
      <c r="M10" s="923"/>
      <c r="N10" s="923"/>
      <c r="O10" s="923"/>
      <c r="P10" s="919"/>
      <c r="Q10" s="920"/>
      <c r="R10" s="920"/>
      <c r="S10" s="920"/>
      <c r="T10" s="920"/>
      <c r="U10" s="920"/>
      <c r="V10" s="920"/>
      <c r="W10" s="920"/>
      <c r="X10" s="920"/>
      <c r="Y10" s="920"/>
      <c r="Z10" s="920"/>
      <c r="AA10" s="920"/>
      <c r="AB10" s="920"/>
      <c r="AC10" s="920"/>
      <c r="AD10" s="920"/>
      <c r="AE10" s="920"/>
      <c r="AF10" s="920"/>
      <c r="AG10" s="920"/>
      <c r="AH10" s="920"/>
      <c r="AI10" s="920"/>
      <c r="AJ10" s="920"/>
      <c r="AK10" s="920"/>
      <c r="AL10" s="920"/>
      <c r="AM10" s="920"/>
      <c r="AN10" s="919"/>
      <c r="AO10" s="920"/>
      <c r="AP10" s="920"/>
      <c r="AQ10" s="920"/>
      <c r="AR10" s="920"/>
      <c r="AS10" s="920"/>
      <c r="AT10" s="920"/>
      <c r="AU10" s="920"/>
      <c r="AV10" s="920"/>
      <c r="AW10" s="920"/>
      <c r="AX10" s="920"/>
      <c r="AY10" s="920"/>
      <c r="AZ10" s="920"/>
      <c r="BA10" s="920"/>
      <c r="BB10" s="920"/>
      <c r="BC10" s="920"/>
      <c r="BD10" s="920"/>
      <c r="BE10" s="920"/>
      <c r="BF10" s="920"/>
      <c r="BG10" s="920"/>
      <c r="BH10" s="920"/>
      <c r="BI10" s="920"/>
      <c r="BJ10" s="920"/>
      <c r="BK10" s="921"/>
    </row>
    <row r="11" spans="2:63" ht="29.25" customHeight="1" x14ac:dyDescent="0.15">
      <c r="B11" s="907"/>
      <c r="C11" s="908"/>
      <c r="D11" s="908"/>
      <c r="E11" s="908"/>
      <c r="F11" s="908"/>
      <c r="G11" s="909"/>
      <c r="H11" s="922"/>
      <c r="I11" s="923"/>
      <c r="J11" s="923"/>
      <c r="K11" s="923"/>
      <c r="L11" s="923"/>
      <c r="M11" s="923"/>
      <c r="N11" s="923"/>
      <c r="O11" s="923"/>
      <c r="P11" s="919"/>
      <c r="Q11" s="920"/>
      <c r="R11" s="920"/>
      <c r="S11" s="920"/>
      <c r="T11" s="920"/>
      <c r="U11" s="920"/>
      <c r="V11" s="920"/>
      <c r="W11" s="920"/>
      <c r="X11" s="920"/>
      <c r="Y11" s="920"/>
      <c r="Z11" s="920"/>
      <c r="AA11" s="920"/>
      <c r="AB11" s="920"/>
      <c r="AC11" s="920"/>
      <c r="AD11" s="920"/>
      <c r="AE11" s="920"/>
      <c r="AF11" s="920"/>
      <c r="AG11" s="920"/>
      <c r="AH11" s="920"/>
      <c r="AI11" s="920"/>
      <c r="AJ11" s="920"/>
      <c r="AK11" s="920"/>
      <c r="AL11" s="920"/>
      <c r="AM11" s="920"/>
      <c r="AN11" s="919"/>
      <c r="AO11" s="920"/>
      <c r="AP11" s="920"/>
      <c r="AQ11" s="920"/>
      <c r="AR11" s="920"/>
      <c r="AS11" s="920"/>
      <c r="AT11" s="920"/>
      <c r="AU11" s="920"/>
      <c r="AV11" s="920"/>
      <c r="AW11" s="920"/>
      <c r="AX11" s="920"/>
      <c r="AY11" s="920"/>
      <c r="AZ11" s="920"/>
      <c r="BA11" s="920"/>
      <c r="BB11" s="920"/>
      <c r="BC11" s="920"/>
      <c r="BD11" s="920"/>
      <c r="BE11" s="920"/>
      <c r="BF11" s="920"/>
      <c r="BG11" s="920"/>
      <c r="BH11" s="920"/>
      <c r="BI11" s="920"/>
      <c r="BJ11" s="920"/>
      <c r="BK11" s="921"/>
    </row>
    <row r="12" spans="2:63" ht="29.25" customHeight="1" x14ac:dyDescent="0.15">
      <c r="B12" s="907"/>
      <c r="C12" s="908"/>
      <c r="D12" s="908"/>
      <c r="E12" s="908"/>
      <c r="F12" s="908"/>
      <c r="G12" s="909"/>
      <c r="H12" s="922"/>
      <c r="I12" s="923"/>
      <c r="J12" s="923"/>
      <c r="K12" s="923"/>
      <c r="L12" s="923"/>
      <c r="M12" s="923"/>
      <c r="N12" s="923"/>
      <c r="O12" s="923"/>
      <c r="P12" s="919"/>
      <c r="Q12" s="920"/>
      <c r="R12" s="920"/>
      <c r="S12" s="920"/>
      <c r="T12" s="920"/>
      <c r="U12" s="920"/>
      <c r="V12" s="920"/>
      <c r="W12" s="920"/>
      <c r="X12" s="920"/>
      <c r="Y12" s="920"/>
      <c r="Z12" s="920"/>
      <c r="AA12" s="920"/>
      <c r="AB12" s="920"/>
      <c r="AC12" s="920"/>
      <c r="AD12" s="920"/>
      <c r="AE12" s="920"/>
      <c r="AF12" s="920"/>
      <c r="AG12" s="920"/>
      <c r="AH12" s="920"/>
      <c r="AI12" s="920"/>
      <c r="AJ12" s="920"/>
      <c r="AK12" s="920"/>
      <c r="AL12" s="920"/>
      <c r="AM12" s="920"/>
      <c r="AN12" s="919"/>
      <c r="AO12" s="920"/>
      <c r="AP12" s="920"/>
      <c r="AQ12" s="920"/>
      <c r="AR12" s="920"/>
      <c r="AS12" s="920"/>
      <c r="AT12" s="920"/>
      <c r="AU12" s="920"/>
      <c r="AV12" s="920"/>
      <c r="AW12" s="920"/>
      <c r="AX12" s="920"/>
      <c r="AY12" s="920"/>
      <c r="AZ12" s="920"/>
      <c r="BA12" s="920"/>
      <c r="BB12" s="920"/>
      <c r="BC12" s="920"/>
      <c r="BD12" s="920"/>
      <c r="BE12" s="920"/>
      <c r="BF12" s="920"/>
      <c r="BG12" s="920"/>
      <c r="BH12" s="920"/>
      <c r="BI12" s="920"/>
      <c r="BJ12" s="920"/>
      <c r="BK12" s="921"/>
    </row>
    <row r="13" spans="2:63" ht="29.25" customHeight="1" x14ac:dyDescent="0.15">
      <c r="B13" s="907"/>
      <c r="C13" s="908"/>
      <c r="D13" s="908"/>
      <c r="E13" s="908"/>
      <c r="F13" s="908"/>
      <c r="G13" s="909"/>
      <c r="H13" s="922"/>
      <c r="I13" s="923"/>
      <c r="J13" s="923"/>
      <c r="K13" s="923"/>
      <c r="L13" s="923"/>
      <c r="M13" s="923"/>
      <c r="N13" s="923"/>
      <c r="O13" s="923"/>
      <c r="P13" s="919"/>
      <c r="Q13" s="920"/>
      <c r="R13" s="920"/>
      <c r="S13" s="920"/>
      <c r="T13" s="920"/>
      <c r="U13" s="920"/>
      <c r="V13" s="920"/>
      <c r="W13" s="920"/>
      <c r="X13" s="920"/>
      <c r="Y13" s="920"/>
      <c r="Z13" s="920"/>
      <c r="AA13" s="920"/>
      <c r="AB13" s="920"/>
      <c r="AC13" s="920"/>
      <c r="AD13" s="920"/>
      <c r="AE13" s="920"/>
      <c r="AF13" s="920"/>
      <c r="AG13" s="920"/>
      <c r="AH13" s="920"/>
      <c r="AI13" s="920"/>
      <c r="AJ13" s="920"/>
      <c r="AK13" s="920"/>
      <c r="AL13" s="920"/>
      <c r="AM13" s="920"/>
      <c r="AN13" s="919"/>
      <c r="AO13" s="920"/>
      <c r="AP13" s="920"/>
      <c r="AQ13" s="920"/>
      <c r="AR13" s="920"/>
      <c r="AS13" s="920"/>
      <c r="AT13" s="920"/>
      <c r="AU13" s="920"/>
      <c r="AV13" s="920"/>
      <c r="AW13" s="920"/>
      <c r="AX13" s="920"/>
      <c r="AY13" s="920"/>
      <c r="AZ13" s="920"/>
      <c r="BA13" s="920"/>
      <c r="BB13" s="920"/>
      <c r="BC13" s="920"/>
      <c r="BD13" s="920"/>
      <c r="BE13" s="920"/>
      <c r="BF13" s="920"/>
      <c r="BG13" s="920"/>
      <c r="BH13" s="920"/>
      <c r="BI13" s="920"/>
      <c r="BJ13" s="920"/>
      <c r="BK13" s="921"/>
    </row>
    <row r="14" spans="2:63" ht="29.25" customHeight="1" x14ac:dyDescent="0.15">
      <c r="B14" s="907"/>
      <c r="C14" s="908"/>
      <c r="D14" s="908"/>
      <c r="E14" s="908"/>
      <c r="F14" s="908"/>
      <c r="G14" s="909"/>
      <c r="H14" s="922"/>
      <c r="I14" s="923"/>
      <c r="J14" s="923"/>
      <c r="K14" s="923"/>
      <c r="L14" s="923"/>
      <c r="M14" s="923"/>
      <c r="N14" s="923"/>
      <c r="O14" s="923"/>
      <c r="P14" s="919"/>
      <c r="Q14" s="920"/>
      <c r="R14" s="920"/>
      <c r="S14" s="920"/>
      <c r="T14" s="920"/>
      <c r="U14" s="920"/>
      <c r="V14" s="920"/>
      <c r="W14" s="920"/>
      <c r="X14" s="920"/>
      <c r="Y14" s="920"/>
      <c r="Z14" s="920"/>
      <c r="AA14" s="920"/>
      <c r="AB14" s="920"/>
      <c r="AC14" s="920"/>
      <c r="AD14" s="920"/>
      <c r="AE14" s="920"/>
      <c r="AF14" s="920"/>
      <c r="AG14" s="920"/>
      <c r="AH14" s="920"/>
      <c r="AI14" s="920"/>
      <c r="AJ14" s="920"/>
      <c r="AK14" s="920"/>
      <c r="AL14" s="920"/>
      <c r="AM14" s="920"/>
      <c r="AN14" s="919"/>
      <c r="AO14" s="920"/>
      <c r="AP14" s="920"/>
      <c r="AQ14" s="920"/>
      <c r="AR14" s="920"/>
      <c r="AS14" s="920"/>
      <c r="AT14" s="920"/>
      <c r="AU14" s="920"/>
      <c r="AV14" s="920"/>
      <c r="AW14" s="920"/>
      <c r="AX14" s="920"/>
      <c r="AY14" s="920"/>
      <c r="AZ14" s="920"/>
      <c r="BA14" s="920"/>
      <c r="BB14" s="920"/>
      <c r="BC14" s="920"/>
      <c r="BD14" s="920"/>
      <c r="BE14" s="920"/>
      <c r="BF14" s="920"/>
      <c r="BG14" s="920"/>
      <c r="BH14" s="920"/>
      <c r="BI14" s="920"/>
      <c r="BJ14" s="920"/>
      <c r="BK14" s="921"/>
    </row>
    <row r="15" spans="2:63" ht="29.25" customHeight="1" x14ac:dyDescent="0.15">
      <c r="B15" s="907"/>
      <c r="C15" s="908"/>
      <c r="D15" s="908"/>
      <c r="E15" s="908"/>
      <c r="F15" s="908"/>
      <c r="G15" s="909"/>
      <c r="H15" s="922"/>
      <c r="I15" s="923"/>
      <c r="J15" s="923"/>
      <c r="K15" s="923"/>
      <c r="L15" s="923"/>
      <c r="M15" s="923"/>
      <c r="N15" s="923"/>
      <c r="O15" s="923"/>
      <c r="P15" s="919"/>
      <c r="Q15" s="920"/>
      <c r="R15" s="920"/>
      <c r="S15" s="920"/>
      <c r="T15" s="920"/>
      <c r="U15" s="920"/>
      <c r="V15" s="920"/>
      <c r="W15" s="920"/>
      <c r="X15" s="920"/>
      <c r="Y15" s="920"/>
      <c r="Z15" s="920"/>
      <c r="AA15" s="920"/>
      <c r="AB15" s="920"/>
      <c r="AC15" s="920"/>
      <c r="AD15" s="920"/>
      <c r="AE15" s="920"/>
      <c r="AF15" s="920"/>
      <c r="AG15" s="920"/>
      <c r="AH15" s="920"/>
      <c r="AI15" s="920"/>
      <c r="AJ15" s="920"/>
      <c r="AK15" s="920"/>
      <c r="AL15" s="920"/>
      <c r="AM15" s="920"/>
      <c r="AN15" s="919"/>
      <c r="AO15" s="920"/>
      <c r="AP15" s="920"/>
      <c r="AQ15" s="920"/>
      <c r="AR15" s="920"/>
      <c r="AS15" s="920"/>
      <c r="AT15" s="920"/>
      <c r="AU15" s="920"/>
      <c r="AV15" s="920"/>
      <c r="AW15" s="920"/>
      <c r="AX15" s="920"/>
      <c r="AY15" s="920"/>
      <c r="AZ15" s="920"/>
      <c r="BA15" s="920"/>
      <c r="BB15" s="920"/>
      <c r="BC15" s="920"/>
      <c r="BD15" s="920"/>
      <c r="BE15" s="920"/>
      <c r="BF15" s="920"/>
      <c r="BG15" s="920"/>
      <c r="BH15" s="920"/>
      <c r="BI15" s="920"/>
      <c r="BJ15" s="920"/>
      <c r="BK15" s="921"/>
    </row>
    <row r="16" spans="2:63" ht="29.25" customHeight="1" x14ac:dyDescent="0.15">
      <c r="B16" s="907"/>
      <c r="C16" s="908"/>
      <c r="D16" s="908"/>
      <c r="E16" s="908"/>
      <c r="F16" s="908"/>
      <c r="G16" s="909"/>
      <c r="H16" s="922"/>
      <c r="I16" s="923"/>
      <c r="J16" s="923"/>
      <c r="K16" s="923"/>
      <c r="L16" s="923"/>
      <c r="M16" s="923"/>
      <c r="N16" s="923"/>
      <c r="O16" s="923"/>
      <c r="P16" s="919"/>
      <c r="Q16" s="920"/>
      <c r="R16" s="920"/>
      <c r="S16" s="920"/>
      <c r="T16" s="920"/>
      <c r="U16" s="920"/>
      <c r="V16" s="920"/>
      <c r="W16" s="920"/>
      <c r="X16" s="920"/>
      <c r="Y16" s="920"/>
      <c r="Z16" s="920"/>
      <c r="AA16" s="920"/>
      <c r="AB16" s="920"/>
      <c r="AC16" s="920"/>
      <c r="AD16" s="920"/>
      <c r="AE16" s="920"/>
      <c r="AF16" s="920"/>
      <c r="AG16" s="920"/>
      <c r="AH16" s="920"/>
      <c r="AI16" s="920"/>
      <c r="AJ16" s="920"/>
      <c r="AK16" s="920"/>
      <c r="AL16" s="920"/>
      <c r="AM16" s="920"/>
      <c r="AN16" s="919"/>
      <c r="AO16" s="920"/>
      <c r="AP16" s="920"/>
      <c r="AQ16" s="920"/>
      <c r="AR16" s="920"/>
      <c r="AS16" s="920"/>
      <c r="AT16" s="920"/>
      <c r="AU16" s="920"/>
      <c r="AV16" s="920"/>
      <c r="AW16" s="920"/>
      <c r="AX16" s="920"/>
      <c r="AY16" s="920"/>
      <c r="AZ16" s="920"/>
      <c r="BA16" s="920"/>
      <c r="BB16" s="920"/>
      <c r="BC16" s="920"/>
      <c r="BD16" s="920"/>
      <c r="BE16" s="920"/>
      <c r="BF16" s="920"/>
      <c r="BG16" s="920"/>
      <c r="BH16" s="920"/>
      <c r="BI16" s="920"/>
      <c r="BJ16" s="920"/>
      <c r="BK16" s="921"/>
    </row>
    <row r="17" spans="2:63" ht="29.25" customHeight="1" x14ac:dyDescent="0.15">
      <c r="B17" s="907"/>
      <c r="C17" s="908"/>
      <c r="D17" s="908"/>
      <c r="E17" s="908"/>
      <c r="F17" s="908"/>
      <c r="G17" s="909"/>
      <c r="H17" s="922"/>
      <c r="I17" s="923"/>
      <c r="J17" s="923"/>
      <c r="K17" s="923"/>
      <c r="L17" s="923"/>
      <c r="M17" s="923"/>
      <c r="N17" s="923"/>
      <c r="O17" s="923"/>
      <c r="P17" s="919"/>
      <c r="Q17" s="920"/>
      <c r="R17" s="920"/>
      <c r="S17" s="920"/>
      <c r="T17" s="920"/>
      <c r="U17" s="920"/>
      <c r="V17" s="920"/>
      <c r="W17" s="920"/>
      <c r="X17" s="920"/>
      <c r="Y17" s="920"/>
      <c r="Z17" s="920"/>
      <c r="AA17" s="920"/>
      <c r="AB17" s="920"/>
      <c r="AC17" s="920"/>
      <c r="AD17" s="920"/>
      <c r="AE17" s="920"/>
      <c r="AF17" s="920"/>
      <c r="AG17" s="920"/>
      <c r="AH17" s="920"/>
      <c r="AI17" s="920"/>
      <c r="AJ17" s="920"/>
      <c r="AK17" s="920"/>
      <c r="AL17" s="920"/>
      <c r="AM17" s="920"/>
      <c r="AN17" s="919"/>
      <c r="AO17" s="920"/>
      <c r="AP17" s="920"/>
      <c r="AQ17" s="920"/>
      <c r="AR17" s="920"/>
      <c r="AS17" s="920"/>
      <c r="AT17" s="920"/>
      <c r="AU17" s="920"/>
      <c r="AV17" s="920"/>
      <c r="AW17" s="920"/>
      <c r="AX17" s="920"/>
      <c r="AY17" s="920"/>
      <c r="AZ17" s="920"/>
      <c r="BA17" s="920"/>
      <c r="BB17" s="920"/>
      <c r="BC17" s="920"/>
      <c r="BD17" s="920"/>
      <c r="BE17" s="920"/>
      <c r="BF17" s="920"/>
      <c r="BG17" s="920"/>
      <c r="BH17" s="920"/>
      <c r="BI17" s="920"/>
      <c r="BJ17" s="920"/>
      <c r="BK17" s="921"/>
    </row>
    <row r="18" spans="2:63" ht="29.25" customHeight="1" x14ac:dyDescent="0.15">
      <c r="B18" s="907"/>
      <c r="C18" s="908"/>
      <c r="D18" s="908"/>
      <c r="E18" s="908"/>
      <c r="F18" s="908"/>
      <c r="G18" s="909"/>
      <c r="H18" s="922"/>
      <c r="I18" s="923"/>
      <c r="J18" s="923"/>
      <c r="K18" s="923"/>
      <c r="L18" s="923"/>
      <c r="M18" s="923"/>
      <c r="N18" s="923"/>
      <c r="O18" s="923"/>
      <c r="P18" s="919"/>
      <c r="Q18" s="920"/>
      <c r="R18" s="920"/>
      <c r="S18" s="920"/>
      <c r="T18" s="920"/>
      <c r="U18" s="920"/>
      <c r="V18" s="920"/>
      <c r="W18" s="920"/>
      <c r="X18" s="920"/>
      <c r="Y18" s="920"/>
      <c r="Z18" s="920"/>
      <c r="AA18" s="920"/>
      <c r="AB18" s="920"/>
      <c r="AC18" s="920"/>
      <c r="AD18" s="920"/>
      <c r="AE18" s="920"/>
      <c r="AF18" s="920"/>
      <c r="AG18" s="920"/>
      <c r="AH18" s="920"/>
      <c r="AI18" s="920"/>
      <c r="AJ18" s="920"/>
      <c r="AK18" s="920"/>
      <c r="AL18" s="920"/>
      <c r="AM18" s="920"/>
      <c r="AN18" s="919"/>
      <c r="AO18" s="920"/>
      <c r="AP18" s="920"/>
      <c r="AQ18" s="920"/>
      <c r="AR18" s="920"/>
      <c r="AS18" s="920"/>
      <c r="AT18" s="920"/>
      <c r="AU18" s="920"/>
      <c r="AV18" s="920"/>
      <c r="AW18" s="920"/>
      <c r="AX18" s="920"/>
      <c r="AY18" s="920"/>
      <c r="AZ18" s="920"/>
      <c r="BA18" s="920"/>
      <c r="BB18" s="920"/>
      <c r="BC18" s="920"/>
      <c r="BD18" s="920"/>
      <c r="BE18" s="920"/>
      <c r="BF18" s="920"/>
      <c r="BG18" s="920"/>
      <c r="BH18" s="920"/>
      <c r="BI18" s="920"/>
      <c r="BJ18" s="920"/>
      <c r="BK18" s="921"/>
    </row>
    <row r="19" spans="2:63" ht="29.25" customHeight="1" x14ac:dyDescent="0.15">
      <c r="B19" s="907"/>
      <c r="C19" s="908"/>
      <c r="D19" s="908"/>
      <c r="E19" s="908"/>
      <c r="F19" s="908"/>
      <c r="G19" s="909"/>
      <c r="H19" s="922"/>
      <c r="I19" s="923"/>
      <c r="J19" s="923"/>
      <c r="K19" s="923"/>
      <c r="L19" s="923"/>
      <c r="M19" s="923"/>
      <c r="N19" s="923"/>
      <c r="O19" s="923"/>
      <c r="P19" s="919"/>
      <c r="Q19" s="920"/>
      <c r="R19" s="920"/>
      <c r="S19" s="920"/>
      <c r="T19" s="920"/>
      <c r="U19" s="920"/>
      <c r="V19" s="920"/>
      <c r="W19" s="920"/>
      <c r="X19" s="920"/>
      <c r="Y19" s="920"/>
      <c r="Z19" s="920"/>
      <c r="AA19" s="920"/>
      <c r="AB19" s="920"/>
      <c r="AC19" s="920"/>
      <c r="AD19" s="920"/>
      <c r="AE19" s="920"/>
      <c r="AF19" s="920"/>
      <c r="AG19" s="920"/>
      <c r="AH19" s="920"/>
      <c r="AI19" s="920"/>
      <c r="AJ19" s="920"/>
      <c r="AK19" s="920"/>
      <c r="AL19" s="920"/>
      <c r="AM19" s="920"/>
      <c r="AN19" s="919"/>
      <c r="AO19" s="920"/>
      <c r="AP19" s="920"/>
      <c r="AQ19" s="920"/>
      <c r="AR19" s="920"/>
      <c r="AS19" s="920"/>
      <c r="AT19" s="920"/>
      <c r="AU19" s="920"/>
      <c r="AV19" s="920"/>
      <c r="AW19" s="920"/>
      <c r="AX19" s="920"/>
      <c r="AY19" s="920"/>
      <c r="AZ19" s="920"/>
      <c r="BA19" s="920"/>
      <c r="BB19" s="920"/>
      <c r="BC19" s="920"/>
      <c r="BD19" s="920"/>
      <c r="BE19" s="920"/>
      <c r="BF19" s="920"/>
      <c r="BG19" s="920"/>
      <c r="BH19" s="920"/>
      <c r="BI19" s="920"/>
      <c r="BJ19" s="920"/>
      <c r="BK19" s="921"/>
    </row>
    <row r="20" spans="2:63" x14ac:dyDescent="0.15">
      <c r="D20" s="29" t="s">
        <v>458</v>
      </c>
    </row>
    <row r="21" spans="2:63" x14ac:dyDescent="0.15">
      <c r="D21" s="1" t="s">
        <v>372</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7"/>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51181102362204722" footer="0.27559055118110237"/>
  <pageSetup paperSize="9" fitToHeight="0" orientation="landscape"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dimension ref="A1:AJ51"/>
  <sheetViews>
    <sheetView showGridLines="0" showZeros="0" view="pageBreakPreview" zoomScaleNormal="100" zoomScaleSheetLayoutView="100" workbookViewId="0"/>
  </sheetViews>
  <sheetFormatPr defaultColWidth="9" defaultRowHeight="12" x14ac:dyDescent="0.15"/>
  <cols>
    <col min="1" max="1" width="2.75" style="31" customWidth="1"/>
    <col min="2" max="3" width="5.75" style="30" customWidth="1"/>
    <col min="4" max="4" width="5.625" style="30" customWidth="1"/>
    <col min="5" max="16" width="4.75" style="31" customWidth="1"/>
    <col min="17" max="28" width="6.5" style="31" customWidth="1"/>
    <col min="29" max="29" width="4" style="31" customWidth="1"/>
    <col min="30" max="16384" width="9" style="31"/>
  </cols>
  <sheetData>
    <row r="1" spans="1:36" ht="20.25" customHeight="1" x14ac:dyDescent="0.15">
      <c r="B1" s="162" t="s">
        <v>461</v>
      </c>
    </row>
    <row r="2" spans="1:36" x14ac:dyDescent="0.15">
      <c r="B2" s="1034" t="s">
        <v>51</v>
      </c>
      <c r="C2" s="1034"/>
      <c r="D2" s="1034"/>
      <c r="E2" s="1034"/>
      <c r="F2" s="1030" t="s">
        <v>586</v>
      </c>
      <c r="G2" s="1031"/>
      <c r="H2" s="1031"/>
      <c r="I2" s="1031"/>
      <c r="J2" s="1031"/>
      <c r="K2" s="1031"/>
      <c r="L2" s="980" t="s">
        <v>50</v>
      </c>
      <c r="M2" s="980"/>
      <c r="N2" s="980"/>
      <c r="O2" s="1030" t="s">
        <v>590</v>
      </c>
      <c r="P2" s="1031"/>
      <c r="Q2" s="1031"/>
      <c r="R2" s="1031"/>
      <c r="S2" s="1031"/>
      <c r="T2" s="1026" t="s">
        <v>455</v>
      </c>
      <c r="U2" s="1027"/>
      <c r="V2" s="1011" t="s">
        <v>596</v>
      </c>
      <c r="W2" s="1012"/>
      <c r="X2" s="1013"/>
      <c r="Y2" s="1017" t="s">
        <v>404</v>
      </c>
      <c r="Z2" s="1019">
        <v>45840</v>
      </c>
      <c r="AA2" s="1020"/>
      <c r="AB2" s="1021"/>
    </row>
    <row r="3" spans="1:36" ht="12" customHeight="1" x14ac:dyDescent="0.15">
      <c r="A3" s="31" t="s">
        <v>49</v>
      </c>
      <c r="B3" s="1025" t="s">
        <v>48</v>
      </c>
      <c r="C3" s="1025"/>
      <c r="D3" s="1025"/>
      <c r="E3" s="1025"/>
      <c r="F3" s="1032" t="s">
        <v>588</v>
      </c>
      <c r="G3" s="1033"/>
      <c r="H3" s="1033"/>
      <c r="I3" s="1033"/>
      <c r="J3" s="1033"/>
      <c r="K3" s="1033"/>
      <c r="L3" s="980" t="s">
        <v>47</v>
      </c>
      <c r="M3" s="980"/>
      <c r="N3" s="980"/>
      <c r="O3" s="981" t="s">
        <v>592</v>
      </c>
      <c r="P3" s="982"/>
      <c r="Q3" s="982"/>
      <c r="R3" s="982"/>
      <c r="S3" s="982"/>
      <c r="T3" s="1028"/>
      <c r="U3" s="1029"/>
      <c r="V3" s="1014" t="s">
        <v>597</v>
      </c>
      <c r="W3" s="1015"/>
      <c r="X3" s="1016"/>
      <c r="Y3" s="1018"/>
      <c r="Z3" s="1022"/>
      <c r="AA3" s="1023"/>
      <c r="AB3" s="1024"/>
    </row>
    <row r="4" spans="1:36" ht="12" customHeight="1" x14ac:dyDescent="0.15">
      <c r="B4" s="983"/>
      <c r="C4" s="984"/>
      <c r="D4" s="984"/>
      <c r="E4" s="984"/>
      <c r="F4" s="984"/>
      <c r="G4" s="984"/>
      <c r="H4" s="984"/>
      <c r="I4" s="984"/>
      <c r="J4" s="984"/>
      <c r="K4" s="984"/>
      <c r="L4" s="984"/>
      <c r="M4" s="984"/>
      <c r="N4" s="984"/>
      <c r="O4" s="984"/>
      <c r="P4" s="984"/>
      <c r="Q4" s="984"/>
      <c r="R4" s="984"/>
      <c r="S4" s="984"/>
      <c r="T4" s="984"/>
      <c r="U4" s="984"/>
      <c r="V4" s="984"/>
      <c r="W4" s="984"/>
      <c r="X4" s="984"/>
      <c r="Y4" s="984"/>
      <c r="Z4" s="114"/>
      <c r="AA4" s="46"/>
      <c r="AB4" s="115"/>
      <c r="AC4" s="47"/>
      <c r="AD4" s="3"/>
      <c r="AE4" s="3"/>
      <c r="AF4" s="3"/>
      <c r="AG4" s="3"/>
      <c r="AH4" s="3"/>
      <c r="AI4" s="3"/>
      <c r="AJ4" s="3"/>
    </row>
    <row r="5" spans="1:36" ht="12.75" customHeight="1" thickBot="1" x14ac:dyDescent="0.2">
      <c r="B5" s="985" t="s">
        <v>410</v>
      </c>
      <c r="C5" s="986"/>
      <c r="D5" s="986"/>
      <c r="E5" s="986"/>
      <c r="F5" s="986"/>
      <c r="G5" s="986"/>
      <c r="H5" s="986"/>
      <c r="I5" s="986"/>
      <c r="J5" s="986"/>
      <c r="K5" s="986"/>
      <c r="L5" s="986"/>
      <c r="M5" s="986"/>
      <c r="N5" s="986"/>
      <c r="O5" s="986"/>
      <c r="P5" s="986"/>
      <c r="Q5" s="986"/>
      <c r="R5" s="986"/>
      <c r="S5" s="986"/>
      <c r="T5" s="986"/>
      <c r="U5" s="986"/>
      <c r="V5" s="986"/>
      <c r="W5" s="986"/>
      <c r="X5" s="986"/>
      <c r="Y5" s="986"/>
      <c r="Z5" s="986"/>
      <c r="AA5" s="986"/>
      <c r="AB5" s="987"/>
      <c r="AD5" s="3"/>
      <c r="AE5" s="3"/>
      <c r="AF5" s="3"/>
      <c r="AG5" s="3"/>
      <c r="AH5" s="3"/>
      <c r="AI5" s="3"/>
      <c r="AJ5" s="3"/>
    </row>
    <row r="6" spans="1:36" ht="13.5" customHeight="1" x14ac:dyDescent="0.15">
      <c r="B6" s="1006" t="s">
        <v>403</v>
      </c>
      <c r="C6" s="1007"/>
      <c r="D6" s="1008"/>
      <c r="E6" s="975" t="s">
        <v>46</v>
      </c>
      <c r="F6" s="976"/>
      <c r="G6" s="976"/>
      <c r="H6" s="976"/>
      <c r="I6" s="976"/>
      <c r="J6" s="976"/>
      <c r="K6" s="976"/>
      <c r="L6" s="976"/>
      <c r="M6" s="976"/>
      <c r="N6" s="976"/>
      <c r="O6" s="976"/>
      <c r="P6" s="976"/>
      <c r="Q6" s="975" t="s">
        <v>45</v>
      </c>
      <c r="R6" s="976"/>
      <c r="S6" s="976"/>
      <c r="T6" s="976"/>
      <c r="U6" s="976"/>
      <c r="V6" s="976"/>
      <c r="W6" s="976"/>
      <c r="X6" s="976"/>
      <c r="Y6" s="976"/>
      <c r="Z6" s="976"/>
      <c r="AA6" s="976"/>
      <c r="AB6" s="977"/>
      <c r="AC6" s="44"/>
      <c r="AD6" s="44"/>
    </row>
    <row r="7" spans="1:36" ht="13.5" x14ac:dyDescent="0.15">
      <c r="B7" s="1009" t="s">
        <v>402</v>
      </c>
      <c r="C7" s="1001" t="s">
        <v>401</v>
      </c>
      <c r="D7" s="1004" t="s">
        <v>457</v>
      </c>
      <c r="E7" s="1000" t="s">
        <v>408</v>
      </c>
      <c r="F7" s="973"/>
      <c r="G7" s="973"/>
      <c r="H7" s="973"/>
      <c r="I7" s="973"/>
      <c r="J7" s="973"/>
      <c r="K7" s="973"/>
      <c r="L7" s="973"/>
      <c r="M7" s="973"/>
      <c r="N7" s="973"/>
      <c r="O7" s="973"/>
      <c r="P7" s="974"/>
      <c r="Q7" s="1000" t="s">
        <v>44</v>
      </c>
      <c r="R7" s="973"/>
      <c r="S7" s="973"/>
      <c r="T7" s="973"/>
      <c r="U7" s="978" t="s">
        <v>43</v>
      </c>
      <c r="V7" s="973"/>
      <c r="W7" s="973"/>
      <c r="X7" s="973"/>
      <c r="Y7" s="973"/>
      <c r="Z7" s="973"/>
      <c r="AA7" s="973"/>
      <c r="AB7" s="979"/>
      <c r="AC7" s="44"/>
      <c r="AD7" s="44"/>
    </row>
    <row r="8" spans="1:36" ht="13.5" x14ac:dyDescent="0.15">
      <c r="B8" s="1009"/>
      <c r="C8" s="1002"/>
      <c r="D8" s="1004"/>
      <c r="E8" s="1000" t="s">
        <v>42</v>
      </c>
      <c r="F8" s="973"/>
      <c r="G8" s="973"/>
      <c r="H8" s="974"/>
      <c r="I8" s="973" t="s">
        <v>41</v>
      </c>
      <c r="J8" s="973"/>
      <c r="K8" s="973"/>
      <c r="L8" s="974"/>
      <c r="M8" s="973" t="s">
        <v>40</v>
      </c>
      <c r="N8" s="973"/>
      <c r="O8" s="973"/>
      <c r="P8" s="974"/>
      <c r="Q8" s="1000" t="s">
        <v>236</v>
      </c>
      <c r="R8" s="973"/>
      <c r="S8" s="973"/>
      <c r="T8" s="973"/>
      <c r="U8" s="978" t="s">
        <v>41</v>
      </c>
      <c r="V8" s="973"/>
      <c r="W8" s="973"/>
      <c r="X8" s="973"/>
      <c r="Y8" s="978" t="s">
        <v>40</v>
      </c>
      <c r="Z8" s="973"/>
      <c r="AA8" s="973"/>
      <c r="AB8" s="979"/>
      <c r="AC8" s="43"/>
      <c r="AD8" s="43"/>
      <c r="AE8" s="43"/>
      <c r="AF8" s="43"/>
      <c r="AG8" s="43"/>
      <c r="AH8" s="43"/>
      <c r="AI8" s="43"/>
      <c r="AJ8" s="43"/>
    </row>
    <row r="9" spans="1:36" s="30" customFormat="1" x14ac:dyDescent="0.15">
      <c r="B9" s="1010"/>
      <c r="C9" s="1003"/>
      <c r="D9" s="1005"/>
      <c r="E9" s="48" t="s">
        <v>37</v>
      </c>
      <c r="F9" s="49" t="s">
        <v>36</v>
      </c>
      <c r="G9" s="49" t="s">
        <v>39</v>
      </c>
      <c r="H9" s="95" t="s">
        <v>38</v>
      </c>
      <c r="I9" s="50" t="s">
        <v>37</v>
      </c>
      <c r="J9" s="49" t="s">
        <v>36</v>
      </c>
      <c r="K9" s="49" t="s">
        <v>39</v>
      </c>
      <c r="L9" s="95" t="s">
        <v>38</v>
      </c>
      <c r="M9" s="50" t="s">
        <v>37</v>
      </c>
      <c r="N9" s="49" t="s">
        <v>36</v>
      </c>
      <c r="O9" s="49" t="s">
        <v>39</v>
      </c>
      <c r="P9" s="95" t="s">
        <v>38</v>
      </c>
      <c r="Q9" s="92" t="s">
        <v>37</v>
      </c>
      <c r="R9" s="58" t="s">
        <v>36</v>
      </c>
      <c r="S9" s="49" t="s">
        <v>39</v>
      </c>
      <c r="T9" s="93" t="s">
        <v>38</v>
      </c>
      <c r="U9" s="94" t="s">
        <v>37</v>
      </c>
      <c r="V9" s="58" t="s">
        <v>36</v>
      </c>
      <c r="W9" s="49" t="s">
        <v>39</v>
      </c>
      <c r="X9" s="93" t="s">
        <v>38</v>
      </c>
      <c r="Y9" s="94" t="s">
        <v>37</v>
      </c>
      <c r="Z9" s="58" t="s">
        <v>36</v>
      </c>
      <c r="AA9" s="49" t="s">
        <v>39</v>
      </c>
      <c r="AB9" s="69" t="s">
        <v>38</v>
      </c>
      <c r="AC9" s="43"/>
      <c r="AD9" s="43"/>
      <c r="AE9" s="43"/>
      <c r="AF9" s="43"/>
      <c r="AG9" s="43"/>
      <c r="AH9" s="43"/>
      <c r="AI9" s="43"/>
      <c r="AJ9" s="43"/>
    </row>
    <row r="10" spans="1:36" x14ac:dyDescent="0.15">
      <c r="B10" s="215" t="str">
        <f>'様式D-3_PS'!$AV$5</f>
        <v>PS</v>
      </c>
      <c r="C10" s="216">
        <f>'様式D-3_PS'!$AW$5</f>
        <v>1.6</v>
      </c>
      <c r="D10" s="217" t="str">
        <f>'様式D-3_PS'!$AX$5</f>
        <v>Ⅰ</v>
      </c>
      <c r="E10" s="218" t="str">
        <f>'様式D-3_PS'!$AY$5</f>
        <v/>
      </c>
      <c r="F10" s="219" t="str">
        <f>'様式D-3_PS'!$AZ$5</f>
        <v/>
      </c>
      <c r="G10" s="219" t="str">
        <f>'様式D-3_PS'!$BA$5</f>
        <v/>
      </c>
      <c r="H10" s="220" t="str">
        <f>'様式D-3_PS'!$BB$5</f>
        <v/>
      </c>
      <c r="I10" s="221">
        <f>'様式D-3_PS'!$BC$5</f>
        <v>0</v>
      </c>
      <c r="J10" s="219">
        <f>'様式D-3_PS'!$BD$5</f>
        <v>0</v>
      </c>
      <c r="K10" s="219">
        <f>'様式D-3_PS'!$BE$5</f>
        <v>0</v>
      </c>
      <c r="L10" s="220">
        <f>'様式D-3_PS'!$BF$5</f>
        <v>0</v>
      </c>
      <c r="M10" s="221">
        <f>'様式D-3_PS'!$BG$5</f>
        <v>0</v>
      </c>
      <c r="N10" s="219">
        <f>'様式D-3_PS'!$BH$5</f>
        <v>0</v>
      </c>
      <c r="O10" s="219">
        <f>'様式D-3_PS'!$BI$5</f>
        <v>0</v>
      </c>
      <c r="P10" s="220">
        <f>'様式D-3_PS'!$BJ$5</f>
        <v>0</v>
      </c>
      <c r="Q10" s="222" t="str">
        <f>'様式D-3_PS'!$BK$5</f>
        <v/>
      </c>
      <c r="R10" s="223" t="str">
        <f>'様式D-3_PS'!$BL$5</f>
        <v/>
      </c>
      <c r="S10" s="223" t="str">
        <f>'様式D-3_PS'!$BM$5</f>
        <v/>
      </c>
      <c r="T10" s="224" t="str">
        <f>'様式D-3_PS'!$BN$5</f>
        <v/>
      </c>
      <c r="U10" s="225">
        <f>'様式D-3_PS'!$BO$5</f>
        <v>0</v>
      </c>
      <c r="V10" s="226">
        <f>'様式D-3_PS'!$BP$5</f>
        <v>0</v>
      </c>
      <c r="W10" s="226">
        <f>'様式D-3_PS'!$BQ$5</f>
        <v>0</v>
      </c>
      <c r="X10" s="227">
        <f>'様式D-3_PS'!$BR$5</f>
        <v>0</v>
      </c>
      <c r="Y10" s="228">
        <f>'様式D-3_PS'!$BS$5</f>
        <v>0</v>
      </c>
      <c r="Z10" s="226">
        <f>'様式D-3_PS'!$BT$5</f>
        <v>0</v>
      </c>
      <c r="AA10" s="226">
        <f>'様式D-3_PS'!$BU$5</f>
        <v>0</v>
      </c>
      <c r="AB10" s="229">
        <f>'様式D-3_PS'!$BV$5</f>
        <v>0</v>
      </c>
      <c r="AC10" s="43"/>
      <c r="AD10" s="43"/>
      <c r="AE10" s="43"/>
      <c r="AF10" s="43"/>
      <c r="AG10" s="43"/>
      <c r="AH10" s="43"/>
      <c r="AI10" s="43"/>
      <c r="AJ10" s="43"/>
    </row>
    <row r="11" spans="1:36" x14ac:dyDescent="0.15">
      <c r="B11" s="215">
        <f>'様式D-3_S001'!$AV$5</f>
        <v>1</v>
      </c>
      <c r="C11" s="230">
        <f>'様式D-3_S001'!$AW$5</f>
        <v>4.4000000000000004</v>
      </c>
      <c r="D11" s="217" t="str">
        <f>'様式D-3_S001'!$AX$5</f>
        <v>Ⅱ</v>
      </c>
      <c r="E11" s="218" t="str">
        <f>'様式D-3_S001'!$AY$5</f>
        <v/>
      </c>
      <c r="F11" s="219" t="str">
        <f>'様式D-3_S001'!$AZ$5</f>
        <v/>
      </c>
      <c r="G11" s="219" t="str">
        <f>'様式D-3_S001'!$BA$5</f>
        <v/>
      </c>
      <c r="H11" s="220" t="str">
        <f>'様式D-3_S001'!$BB$5</f>
        <v/>
      </c>
      <c r="I11" s="221">
        <f>'様式D-3_S001'!$BC$5</f>
        <v>0</v>
      </c>
      <c r="J11" s="219">
        <f>'様式D-3_S001'!$BD$5</f>
        <v>0</v>
      </c>
      <c r="K11" s="219">
        <f>'様式D-3_S001'!$BE$5</f>
        <v>0</v>
      </c>
      <c r="L11" s="220">
        <f>'様式D-3_S001'!$BF$5</f>
        <v>0</v>
      </c>
      <c r="M11" s="221">
        <f>'様式D-3_S001'!$BG$5</f>
        <v>0</v>
      </c>
      <c r="N11" s="219">
        <f>'様式D-3_S001'!$BH$5</f>
        <v>0</v>
      </c>
      <c r="O11" s="219">
        <f>'様式D-3_S001'!$BI$5</f>
        <v>0</v>
      </c>
      <c r="P11" s="220">
        <f>'様式D-3_S001'!$BJ$5</f>
        <v>2</v>
      </c>
      <c r="Q11" s="231" t="str">
        <f>'様式D-3_S001'!$BK$5</f>
        <v/>
      </c>
      <c r="R11" s="223" t="str">
        <f>'様式D-3_S001'!$BL$5</f>
        <v/>
      </c>
      <c r="S11" s="223" t="str">
        <f>'様式D-3_S001'!$BM$5</f>
        <v/>
      </c>
      <c r="T11" s="224" t="str">
        <f>'様式D-3_S001'!$BN$5</f>
        <v/>
      </c>
      <c r="U11" s="225">
        <f>'様式D-3_S001'!$BO$5</f>
        <v>0</v>
      </c>
      <c r="V11" s="226">
        <f>'様式D-3_S001'!$BP$5</f>
        <v>0</v>
      </c>
      <c r="W11" s="226">
        <f>'様式D-3_S001'!$BQ$5</f>
        <v>0</v>
      </c>
      <c r="X11" s="227">
        <f>'様式D-3_S001'!$BR$5</f>
        <v>0</v>
      </c>
      <c r="Y11" s="228">
        <f>'様式D-3_S001'!$BS$5</f>
        <v>0</v>
      </c>
      <c r="Z11" s="226">
        <f>'様式D-3_S001'!$BT$5</f>
        <v>0</v>
      </c>
      <c r="AA11" s="226">
        <f>'様式D-3_S001'!$BU$5</f>
        <v>0</v>
      </c>
      <c r="AB11" s="229">
        <f>'様式D-3_S001'!$BV$5</f>
        <v>2.5</v>
      </c>
      <c r="AC11" s="43"/>
      <c r="AD11" s="43"/>
      <c r="AE11" s="43"/>
      <c r="AF11" s="43"/>
      <c r="AG11" s="43"/>
      <c r="AH11" s="43"/>
      <c r="AI11" s="43"/>
      <c r="AJ11" s="43"/>
    </row>
    <row r="12" spans="1:36" x14ac:dyDescent="0.15">
      <c r="B12" s="215">
        <f>'様式D-3_S002'!$AV$5</f>
        <v>2</v>
      </c>
      <c r="C12" s="230">
        <f>'様式D-3_S002'!$AW$5</f>
        <v>5.8</v>
      </c>
      <c r="D12" s="217" t="str">
        <f>'様式D-3_S002'!$AX$5</f>
        <v>Ⅱ</v>
      </c>
      <c r="E12" s="218" t="str">
        <f>'様式D-3_S002'!$AY$5</f>
        <v/>
      </c>
      <c r="F12" s="219" t="str">
        <f>'様式D-3_S002'!$AZ$5</f>
        <v/>
      </c>
      <c r="G12" s="219" t="str">
        <f>'様式D-3_S002'!$BA$5</f>
        <v/>
      </c>
      <c r="H12" s="220" t="str">
        <f>'様式D-3_S002'!$BB$5</f>
        <v/>
      </c>
      <c r="I12" s="221">
        <f>'様式D-3_S002'!$BC$5</f>
        <v>0</v>
      </c>
      <c r="J12" s="219">
        <f>'様式D-3_S002'!$BD$5</f>
        <v>0</v>
      </c>
      <c r="K12" s="219">
        <f>'様式D-3_S002'!$BE$5</f>
        <v>0</v>
      </c>
      <c r="L12" s="220">
        <f>'様式D-3_S002'!$BF$5</f>
        <v>0</v>
      </c>
      <c r="M12" s="221">
        <f>'様式D-3_S002'!$BG$5</f>
        <v>0</v>
      </c>
      <c r="N12" s="219">
        <f>'様式D-3_S002'!$BH$5</f>
        <v>0</v>
      </c>
      <c r="O12" s="219">
        <f>'様式D-3_S002'!$BI$5</f>
        <v>1</v>
      </c>
      <c r="P12" s="220">
        <f>'様式D-3_S002'!$BJ$5</f>
        <v>4</v>
      </c>
      <c r="Q12" s="222" t="str">
        <f>'様式D-3_S002'!$BK$5</f>
        <v/>
      </c>
      <c r="R12" s="223" t="str">
        <f>'様式D-3_S002'!$BL$5</f>
        <v/>
      </c>
      <c r="S12" s="232" t="str">
        <f>'様式D-3_S002'!$BM$5</f>
        <v/>
      </c>
      <c r="T12" s="224" t="str">
        <f>'様式D-3_S002'!$BN$5</f>
        <v/>
      </c>
      <c r="U12" s="225">
        <f>'様式D-3_S002'!$BO$5</f>
        <v>0</v>
      </c>
      <c r="V12" s="226">
        <f>'様式D-3_S002'!$BP$5</f>
        <v>0</v>
      </c>
      <c r="W12" s="226">
        <f>'様式D-3_S002'!$BQ$5</f>
        <v>0</v>
      </c>
      <c r="X12" s="227">
        <f>'様式D-3_S002'!$BR$5</f>
        <v>0</v>
      </c>
      <c r="Y12" s="228">
        <f>'様式D-3_S002'!$BS$5</f>
        <v>0</v>
      </c>
      <c r="Z12" s="226">
        <f>'様式D-3_S002'!$BT$5</f>
        <v>0</v>
      </c>
      <c r="AA12" s="226">
        <f>'様式D-3_S002'!$BU$5</f>
        <v>3.95</v>
      </c>
      <c r="AB12" s="229">
        <f>'様式D-3_S002'!$BV$5</f>
        <v>20.38</v>
      </c>
      <c r="AC12" s="43"/>
      <c r="AD12" s="43"/>
      <c r="AE12" s="43"/>
      <c r="AF12" s="43"/>
      <c r="AG12" s="43"/>
      <c r="AH12" s="43"/>
      <c r="AI12" s="43"/>
      <c r="AJ12" s="43"/>
    </row>
    <row r="13" spans="1:36" x14ac:dyDescent="0.15">
      <c r="B13" s="215">
        <f>'様式D-3_S003'!$AV$5</f>
        <v>3</v>
      </c>
      <c r="C13" s="230">
        <f>'様式D-3_S003'!$AW$5</f>
        <v>5.8</v>
      </c>
      <c r="D13" s="217" t="str">
        <f>'様式D-3_S003'!$AX$5</f>
        <v>Ⅱ</v>
      </c>
      <c r="E13" s="218" t="str">
        <f>'様式D-3_S003'!$AY$5</f>
        <v/>
      </c>
      <c r="F13" s="219" t="str">
        <f>'様式D-3_S003'!$AZ$5</f>
        <v/>
      </c>
      <c r="G13" s="219" t="str">
        <f>'様式D-3_S003'!$BA$5</f>
        <v/>
      </c>
      <c r="H13" s="220" t="str">
        <f>'様式D-3_S003'!$BB$5</f>
        <v/>
      </c>
      <c r="I13" s="221">
        <f>'様式D-3_S003'!$BC$5</f>
        <v>0</v>
      </c>
      <c r="J13" s="219">
        <f>'様式D-3_S003'!$BD$5</f>
        <v>0</v>
      </c>
      <c r="K13" s="219">
        <f>'様式D-3_S003'!$BE$5</f>
        <v>0</v>
      </c>
      <c r="L13" s="220">
        <f>'様式D-3_S003'!$BF$5</f>
        <v>0</v>
      </c>
      <c r="M13" s="221">
        <f>'様式D-3_S003'!$BG$5</f>
        <v>0</v>
      </c>
      <c r="N13" s="219">
        <f>'様式D-3_S003'!$BH$5</f>
        <v>0</v>
      </c>
      <c r="O13" s="219">
        <f>'様式D-3_S003'!$BI$5</f>
        <v>1</v>
      </c>
      <c r="P13" s="220">
        <f>'様式D-3_S003'!$BJ$5</f>
        <v>6</v>
      </c>
      <c r="Q13" s="222" t="str">
        <f>'様式D-3_S003'!$BK$5</f>
        <v/>
      </c>
      <c r="R13" s="223" t="str">
        <f>'様式D-3_S003'!$BL$5</f>
        <v/>
      </c>
      <c r="S13" s="232" t="str">
        <f>'様式D-3_S003'!$BM$5</f>
        <v/>
      </c>
      <c r="T13" s="224" t="str">
        <f>'様式D-3_S003'!$BN$5</f>
        <v/>
      </c>
      <c r="U13" s="225">
        <f>'様式D-3_S003'!$BO$5</f>
        <v>0</v>
      </c>
      <c r="V13" s="226">
        <f>'様式D-3_S003'!$BP$5</f>
        <v>0</v>
      </c>
      <c r="W13" s="226">
        <f>'様式D-3_S003'!$BQ$5</f>
        <v>0</v>
      </c>
      <c r="X13" s="227">
        <f>'様式D-3_S003'!$BR$5</f>
        <v>0</v>
      </c>
      <c r="Y13" s="228">
        <f>'様式D-3_S003'!$BS$5</f>
        <v>0</v>
      </c>
      <c r="Z13" s="226">
        <f>'様式D-3_S003'!$BT$5</f>
        <v>0</v>
      </c>
      <c r="AA13" s="226">
        <f>'様式D-3_S003'!$BU$5</f>
        <v>0.15</v>
      </c>
      <c r="AB13" s="229">
        <f>'様式D-3_S003'!$BV$5</f>
        <v>48.15</v>
      </c>
      <c r="AC13" s="43"/>
      <c r="AD13" s="43"/>
      <c r="AE13" s="43"/>
      <c r="AF13" s="43"/>
      <c r="AG13" s="43"/>
      <c r="AH13" s="43"/>
      <c r="AI13" s="43"/>
      <c r="AJ13" s="43"/>
    </row>
    <row r="14" spans="1:36" x14ac:dyDescent="0.15">
      <c r="B14" s="215">
        <f>'様式D-3_S004'!$AV$5</f>
        <v>4</v>
      </c>
      <c r="C14" s="230">
        <f>'様式D-3_S004'!$AW$5</f>
        <v>5.8</v>
      </c>
      <c r="D14" s="217" t="str">
        <f>'様式D-3_S004'!$AX$5</f>
        <v>Ⅱ</v>
      </c>
      <c r="E14" s="218" t="str">
        <f>'様式D-3_S004'!$AY$5</f>
        <v/>
      </c>
      <c r="F14" s="219" t="str">
        <f>'様式D-3_S004'!$AZ$5</f>
        <v/>
      </c>
      <c r="G14" s="219" t="str">
        <f>'様式D-3_S004'!$BA$5</f>
        <v/>
      </c>
      <c r="H14" s="220" t="str">
        <f>'様式D-3_S004'!$BB$5</f>
        <v/>
      </c>
      <c r="I14" s="221">
        <f>'様式D-3_S004'!$BC$5</f>
        <v>0</v>
      </c>
      <c r="J14" s="219">
        <f>'様式D-3_S004'!$BD$5</f>
        <v>0</v>
      </c>
      <c r="K14" s="219">
        <f>'様式D-3_S004'!$BE$5</f>
        <v>0</v>
      </c>
      <c r="L14" s="220">
        <f>'様式D-3_S004'!$BF$5</f>
        <v>1</v>
      </c>
      <c r="M14" s="221">
        <f>'様式D-3_S004'!$BG$5</f>
        <v>0</v>
      </c>
      <c r="N14" s="219">
        <f>'様式D-3_S004'!$BH$5</f>
        <v>0</v>
      </c>
      <c r="O14" s="219">
        <f>'様式D-3_S004'!$BI$5</f>
        <v>0</v>
      </c>
      <c r="P14" s="220">
        <f>'様式D-3_S004'!$BJ$5</f>
        <v>6</v>
      </c>
      <c r="Q14" s="222" t="str">
        <f>'様式D-3_S004'!$BK$5</f>
        <v/>
      </c>
      <c r="R14" s="223" t="str">
        <f>'様式D-3_S004'!$BL$5</f>
        <v/>
      </c>
      <c r="S14" s="223" t="str">
        <f>'様式D-3_S004'!$BM$5</f>
        <v/>
      </c>
      <c r="T14" s="224" t="str">
        <f>'様式D-3_S004'!$BN$5</f>
        <v/>
      </c>
      <c r="U14" s="225">
        <f>'様式D-3_S004'!$BO$5</f>
        <v>0</v>
      </c>
      <c r="V14" s="226">
        <f>'様式D-3_S004'!$BP$5</f>
        <v>0</v>
      </c>
      <c r="W14" s="226">
        <f>'様式D-3_S004'!$BQ$5</f>
        <v>0</v>
      </c>
      <c r="X14" s="227">
        <f>'様式D-3_S004'!$BR$5</f>
        <v>0.99</v>
      </c>
      <c r="Y14" s="228">
        <f>'様式D-3_S004'!$BS$5</f>
        <v>0</v>
      </c>
      <c r="Z14" s="226">
        <f>'様式D-3_S004'!$BT$5</f>
        <v>0</v>
      </c>
      <c r="AA14" s="226">
        <f>'様式D-3_S004'!$BU$5</f>
        <v>0</v>
      </c>
      <c r="AB14" s="229">
        <f>'様式D-3_S004'!$BV$5</f>
        <v>10.459999999999999</v>
      </c>
      <c r="AC14" s="43"/>
      <c r="AD14" s="43"/>
      <c r="AE14" s="43"/>
      <c r="AF14" s="43"/>
      <c r="AG14" s="43"/>
      <c r="AH14" s="43"/>
      <c r="AI14" s="43"/>
      <c r="AJ14" s="43"/>
    </row>
    <row r="15" spans="1:36" x14ac:dyDescent="0.15">
      <c r="B15" s="215">
        <f>'様式D-3_S005'!$AV$5</f>
        <v>5</v>
      </c>
      <c r="C15" s="230">
        <f>'様式D-3_S005'!$AW$5</f>
        <v>5.8</v>
      </c>
      <c r="D15" s="217" t="str">
        <f>'様式D-3_S005'!$AX$5</f>
        <v>Ⅱ</v>
      </c>
      <c r="E15" s="218" t="str">
        <f>'様式D-3_S005'!$AY$5</f>
        <v/>
      </c>
      <c r="F15" s="219" t="str">
        <f>'様式D-3_S005'!$AZ$5</f>
        <v/>
      </c>
      <c r="G15" s="219" t="str">
        <f>'様式D-3_S005'!$BA$5</f>
        <v/>
      </c>
      <c r="H15" s="233" t="str">
        <f>'様式D-3_S005'!$BB$5</f>
        <v/>
      </c>
      <c r="I15" s="234">
        <f>'様式D-3_S005'!$BC$5</f>
        <v>0</v>
      </c>
      <c r="J15" s="219">
        <f>'様式D-3_S005'!$BD$5</f>
        <v>0</v>
      </c>
      <c r="K15" s="219">
        <f>'様式D-3_S005'!$BE$5</f>
        <v>0</v>
      </c>
      <c r="L15" s="233">
        <f>'様式D-3_S005'!$BF$5</f>
        <v>0</v>
      </c>
      <c r="M15" s="234">
        <f>'様式D-3_S005'!$BG$5</f>
        <v>0</v>
      </c>
      <c r="N15" s="219">
        <f>'様式D-3_S005'!$BH$5</f>
        <v>0</v>
      </c>
      <c r="O15" s="219">
        <f>'様式D-3_S005'!$BI$5</f>
        <v>0</v>
      </c>
      <c r="P15" s="233">
        <f>'様式D-3_S005'!$BJ$5</f>
        <v>3</v>
      </c>
      <c r="Q15" s="235" t="str">
        <f>'様式D-3_S005'!$BK$5</f>
        <v/>
      </c>
      <c r="R15" s="236" t="str">
        <f>'様式D-3_S005'!$BL$5</f>
        <v/>
      </c>
      <c r="S15" s="237" t="str">
        <f>'様式D-3_S005'!$BM$5</f>
        <v/>
      </c>
      <c r="T15" s="238" t="str">
        <f>'様式D-3_S005'!$BN$5</f>
        <v/>
      </c>
      <c r="U15" s="239">
        <f>'様式D-3_S005'!$BO$5</f>
        <v>0</v>
      </c>
      <c r="V15" s="240">
        <f>'様式D-3_S005'!$BP$5</f>
        <v>0</v>
      </c>
      <c r="W15" s="226">
        <f>'様式D-3_S005'!$BQ$5</f>
        <v>0</v>
      </c>
      <c r="X15" s="241">
        <f>'様式D-3_S005'!$BR$5</f>
        <v>0</v>
      </c>
      <c r="Y15" s="239">
        <f>'様式D-3_S005'!$BS$5</f>
        <v>0</v>
      </c>
      <c r="Z15" s="240">
        <f>'様式D-3_S005'!$BT$5</f>
        <v>0</v>
      </c>
      <c r="AA15" s="226">
        <f>'様式D-3_S005'!$BU$5</f>
        <v>0</v>
      </c>
      <c r="AB15" s="229">
        <f>'様式D-3_S005'!$BV$5</f>
        <v>5.3000000000000007</v>
      </c>
      <c r="AC15" s="43"/>
      <c r="AD15" s="43"/>
      <c r="AE15" s="43"/>
      <c r="AF15" s="43"/>
      <c r="AG15" s="43"/>
      <c r="AH15" s="43"/>
      <c r="AI15" s="43"/>
      <c r="AJ15" s="43"/>
    </row>
    <row r="16" spans="1:36" x14ac:dyDescent="0.15">
      <c r="B16" s="215">
        <f>'様式D-3_S006'!$AV$5</f>
        <v>6</v>
      </c>
      <c r="C16" s="230">
        <f>'様式D-3_S006'!$AW$5</f>
        <v>5.8</v>
      </c>
      <c r="D16" s="217" t="str">
        <f>'様式D-3_S006'!$AX$5</f>
        <v>Ⅱ</v>
      </c>
      <c r="E16" s="218" t="str">
        <f>'様式D-3_S006'!$AY$5</f>
        <v/>
      </c>
      <c r="F16" s="219" t="str">
        <f>'様式D-3_S006'!$AZ$5</f>
        <v/>
      </c>
      <c r="G16" s="219" t="str">
        <f>'様式D-3_S006'!$BA$5</f>
        <v/>
      </c>
      <c r="H16" s="233" t="str">
        <f>'様式D-3_S006'!$BB$5</f>
        <v/>
      </c>
      <c r="I16" s="234">
        <f>'様式D-3_S006'!$BC$5</f>
        <v>0</v>
      </c>
      <c r="J16" s="219">
        <f>'様式D-3_S006'!$BD$5</f>
        <v>0</v>
      </c>
      <c r="K16" s="219">
        <f>'様式D-3_S006'!$BE$5</f>
        <v>0</v>
      </c>
      <c r="L16" s="233">
        <f>'様式D-3_S006'!$BF$5</f>
        <v>0</v>
      </c>
      <c r="M16" s="234">
        <f>'様式D-3_S006'!$BG$5</f>
        <v>0</v>
      </c>
      <c r="N16" s="219">
        <f>'様式D-3_S006'!$BH$5</f>
        <v>0</v>
      </c>
      <c r="O16" s="219">
        <f>'様式D-3_S006'!$BI$5</f>
        <v>1</v>
      </c>
      <c r="P16" s="233">
        <f>'様式D-3_S006'!$BJ$5</f>
        <v>3</v>
      </c>
      <c r="Q16" s="235" t="str">
        <f>'様式D-3_S006'!$BK$5</f>
        <v/>
      </c>
      <c r="R16" s="236" t="str">
        <f>'様式D-3_S006'!$BL$5</f>
        <v/>
      </c>
      <c r="S16" s="237" t="str">
        <f>'様式D-3_S006'!$BM$5</f>
        <v/>
      </c>
      <c r="T16" s="238" t="str">
        <f>'様式D-3_S006'!$BN$5</f>
        <v/>
      </c>
      <c r="U16" s="239">
        <f>'様式D-3_S006'!$BO$5</f>
        <v>0</v>
      </c>
      <c r="V16" s="240">
        <f>'様式D-3_S006'!$BP$5</f>
        <v>0</v>
      </c>
      <c r="W16" s="226">
        <f>'様式D-3_S006'!$BQ$5</f>
        <v>0</v>
      </c>
      <c r="X16" s="241">
        <f>'様式D-3_S006'!$BR$5</f>
        <v>0</v>
      </c>
      <c r="Y16" s="239">
        <f>'様式D-3_S006'!$BS$5</f>
        <v>0</v>
      </c>
      <c r="Z16" s="240">
        <f>'様式D-3_S006'!$BT$5</f>
        <v>0</v>
      </c>
      <c r="AA16" s="226">
        <f>'様式D-3_S006'!$BU$5</f>
        <v>0.03</v>
      </c>
      <c r="AB16" s="229">
        <f>'様式D-3_S006'!$BV$5</f>
        <v>2.48</v>
      </c>
      <c r="AC16" s="43"/>
      <c r="AD16" s="43"/>
      <c r="AE16" s="43"/>
      <c r="AF16" s="43"/>
      <c r="AG16" s="43"/>
      <c r="AH16" s="43"/>
      <c r="AI16" s="43"/>
      <c r="AJ16" s="43"/>
    </row>
    <row r="17" spans="2:36" x14ac:dyDescent="0.15">
      <c r="B17" s="215">
        <f>'様式D-3_S007'!$AV$5</f>
        <v>7</v>
      </c>
      <c r="C17" s="230">
        <f>'様式D-3_S007'!$AW$5</f>
        <v>5.8</v>
      </c>
      <c r="D17" s="217" t="str">
        <f>'様式D-3_S007'!$AX$5</f>
        <v>Ⅱ</v>
      </c>
      <c r="E17" s="218" t="str">
        <f>'様式D-3_S007'!$AY$5</f>
        <v/>
      </c>
      <c r="F17" s="219" t="str">
        <f>'様式D-3_S007'!$AZ$5</f>
        <v/>
      </c>
      <c r="G17" s="219" t="str">
        <f>'様式D-3_S007'!$BA$5</f>
        <v/>
      </c>
      <c r="H17" s="233" t="str">
        <f>'様式D-3_S007'!$BB$5</f>
        <v/>
      </c>
      <c r="I17" s="234">
        <f>'様式D-3_S007'!$BC$5</f>
        <v>0</v>
      </c>
      <c r="J17" s="219">
        <f>'様式D-3_S007'!$BD$5</f>
        <v>0</v>
      </c>
      <c r="K17" s="219">
        <f>'様式D-3_S007'!$BE$5</f>
        <v>1</v>
      </c>
      <c r="L17" s="233">
        <f>'様式D-3_S007'!$BF$5</f>
        <v>2</v>
      </c>
      <c r="M17" s="234">
        <f>'様式D-3_S007'!$BG$5</f>
        <v>0</v>
      </c>
      <c r="N17" s="219">
        <f>'様式D-3_S007'!$BH$5</f>
        <v>0</v>
      </c>
      <c r="O17" s="219">
        <f>'様式D-3_S007'!$BI$5</f>
        <v>0</v>
      </c>
      <c r="P17" s="233">
        <f>'様式D-3_S007'!$BJ$5</f>
        <v>3</v>
      </c>
      <c r="Q17" s="235" t="str">
        <f>'様式D-3_S007'!$BK$5</f>
        <v/>
      </c>
      <c r="R17" s="236" t="str">
        <f>'様式D-3_S007'!$BL$5</f>
        <v/>
      </c>
      <c r="S17" s="237" t="str">
        <f>'様式D-3_S007'!$BM$5</f>
        <v/>
      </c>
      <c r="T17" s="238" t="str">
        <f>'様式D-3_S007'!$BN$5</f>
        <v/>
      </c>
      <c r="U17" s="239">
        <f>'様式D-3_S007'!$BO$5</f>
        <v>0</v>
      </c>
      <c r="V17" s="240">
        <f>'様式D-3_S007'!$BP$5</f>
        <v>0</v>
      </c>
      <c r="W17" s="226">
        <f>'様式D-3_S007'!$BQ$5</f>
        <v>0.4</v>
      </c>
      <c r="X17" s="241">
        <f>'様式D-3_S007'!$BR$5</f>
        <v>0.19</v>
      </c>
      <c r="Y17" s="239">
        <f>'様式D-3_S007'!$BS$5</f>
        <v>0</v>
      </c>
      <c r="Z17" s="240">
        <f>'様式D-3_S007'!$BT$5</f>
        <v>0</v>
      </c>
      <c r="AA17" s="226">
        <f>'様式D-3_S007'!$BU$5</f>
        <v>0</v>
      </c>
      <c r="AB17" s="229">
        <f>'様式D-3_S007'!$BV$5</f>
        <v>7</v>
      </c>
      <c r="AC17" s="43"/>
      <c r="AD17" s="43"/>
      <c r="AE17" s="43"/>
      <c r="AF17" s="43"/>
      <c r="AG17" s="43"/>
      <c r="AH17" s="43"/>
      <c r="AI17" s="43"/>
      <c r="AJ17" s="43"/>
    </row>
    <row r="18" spans="2:36" x14ac:dyDescent="0.15">
      <c r="B18" s="215">
        <f>'様式D-3_S008'!$AV$5</f>
        <v>8</v>
      </c>
      <c r="C18" s="230">
        <f>'様式D-3_S008'!$AW$5</f>
        <v>5.8</v>
      </c>
      <c r="D18" s="217" t="str">
        <f>'様式D-3_S008'!$AX$5</f>
        <v>Ⅱ</v>
      </c>
      <c r="E18" s="218" t="str">
        <f>'様式D-3_S008'!$AY$5</f>
        <v/>
      </c>
      <c r="F18" s="219" t="str">
        <f>'様式D-3_S008'!$AZ$5</f>
        <v/>
      </c>
      <c r="G18" s="219" t="str">
        <f>'様式D-3_S008'!$BA$5</f>
        <v/>
      </c>
      <c r="H18" s="233" t="str">
        <f>'様式D-3_S008'!$BB$5</f>
        <v/>
      </c>
      <c r="I18" s="234">
        <f>'様式D-3_S008'!$BC$5</f>
        <v>0</v>
      </c>
      <c r="J18" s="219">
        <f>'様式D-3_S008'!$BD$5</f>
        <v>0</v>
      </c>
      <c r="K18" s="219">
        <f>'様式D-3_S008'!$BE$5</f>
        <v>1</v>
      </c>
      <c r="L18" s="233">
        <f>'様式D-3_S008'!$BF$5</f>
        <v>3</v>
      </c>
      <c r="M18" s="234">
        <f>'様式D-3_S008'!$BG$5</f>
        <v>0</v>
      </c>
      <c r="N18" s="219">
        <f>'様式D-3_S008'!$BH$5</f>
        <v>0</v>
      </c>
      <c r="O18" s="219">
        <f>'様式D-3_S008'!$BI$5</f>
        <v>0</v>
      </c>
      <c r="P18" s="233">
        <f>'様式D-3_S008'!$BJ$5</f>
        <v>2</v>
      </c>
      <c r="Q18" s="235" t="str">
        <f>'様式D-3_S008'!$BK$5</f>
        <v/>
      </c>
      <c r="R18" s="236" t="str">
        <f>'様式D-3_S008'!$BL$5</f>
        <v/>
      </c>
      <c r="S18" s="237" t="str">
        <f>'様式D-3_S008'!$BM$5</f>
        <v/>
      </c>
      <c r="T18" s="238" t="str">
        <f>'様式D-3_S008'!$BN$5</f>
        <v/>
      </c>
      <c r="U18" s="239">
        <f>'様式D-3_S008'!$BO$5</f>
        <v>0</v>
      </c>
      <c r="V18" s="240">
        <f>'様式D-3_S008'!$BP$5</f>
        <v>0</v>
      </c>
      <c r="W18" s="226">
        <f>'様式D-3_S008'!$BQ$5</f>
        <v>0.22</v>
      </c>
      <c r="X18" s="241">
        <f>'様式D-3_S008'!$BR$5</f>
        <v>0.33999999999999997</v>
      </c>
      <c r="Y18" s="239">
        <f>'様式D-3_S008'!$BS$5</f>
        <v>0</v>
      </c>
      <c r="Z18" s="240">
        <f>'様式D-3_S008'!$BT$5</f>
        <v>0</v>
      </c>
      <c r="AA18" s="226">
        <f>'様式D-3_S008'!$BU$5</f>
        <v>0</v>
      </c>
      <c r="AB18" s="229">
        <f>'様式D-3_S008'!$BV$5</f>
        <v>4.6500000000000004</v>
      </c>
      <c r="AC18" s="43"/>
      <c r="AD18" s="43"/>
      <c r="AE18" s="43"/>
      <c r="AF18" s="43"/>
      <c r="AG18" s="43"/>
      <c r="AH18" s="43"/>
      <c r="AI18" s="43"/>
      <c r="AJ18" s="43"/>
    </row>
    <row r="19" spans="2:36" x14ac:dyDescent="0.15">
      <c r="B19" s="215">
        <f>'様式D-3_S009'!$AV$5</f>
        <v>9</v>
      </c>
      <c r="C19" s="230">
        <f>'様式D-3_S009'!$AW$5</f>
        <v>5.8</v>
      </c>
      <c r="D19" s="217" t="str">
        <f>'様式D-3_S009'!$AX$5</f>
        <v>Ⅱ</v>
      </c>
      <c r="E19" s="218" t="str">
        <f>'様式D-3_S009'!$AY$5</f>
        <v/>
      </c>
      <c r="F19" s="219" t="str">
        <f>'様式D-3_S009'!$AZ$5</f>
        <v/>
      </c>
      <c r="G19" s="219" t="str">
        <f>'様式D-3_S009'!$BA$5</f>
        <v/>
      </c>
      <c r="H19" s="233" t="str">
        <f>'様式D-3_S009'!$BB$5</f>
        <v/>
      </c>
      <c r="I19" s="234">
        <f>'様式D-3_S009'!$BC$5</f>
        <v>0</v>
      </c>
      <c r="J19" s="219">
        <f>'様式D-3_S009'!$BD$5</f>
        <v>0</v>
      </c>
      <c r="K19" s="219">
        <f>'様式D-3_S009'!$BE$5</f>
        <v>0</v>
      </c>
      <c r="L19" s="233">
        <f>'様式D-3_S009'!$BF$5</f>
        <v>0</v>
      </c>
      <c r="M19" s="234">
        <f>'様式D-3_S009'!$BG$5</f>
        <v>0</v>
      </c>
      <c r="N19" s="219">
        <f>'様式D-3_S009'!$BH$5</f>
        <v>0</v>
      </c>
      <c r="O19" s="219">
        <f>'様式D-3_S009'!$BI$5</f>
        <v>0</v>
      </c>
      <c r="P19" s="233">
        <f>'様式D-3_S009'!$BJ$5</f>
        <v>1</v>
      </c>
      <c r="Q19" s="235" t="str">
        <f>'様式D-3_S009'!$BK$5</f>
        <v/>
      </c>
      <c r="R19" s="236" t="str">
        <f>'様式D-3_S009'!$BL$5</f>
        <v/>
      </c>
      <c r="S19" s="237" t="str">
        <f>'様式D-3_S009'!$BM$5</f>
        <v/>
      </c>
      <c r="T19" s="238" t="str">
        <f>'様式D-3_S009'!$BN$5</f>
        <v/>
      </c>
      <c r="U19" s="239">
        <f>'様式D-3_S009'!$BO$5</f>
        <v>0</v>
      </c>
      <c r="V19" s="240">
        <f>'様式D-3_S009'!$BP$5</f>
        <v>0</v>
      </c>
      <c r="W19" s="226">
        <f>'様式D-3_S009'!$BQ$5</f>
        <v>0</v>
      </c>
      <c r="X19" s="241">
        <f>'様式D-3_S009'!$BR$5</f>
        <v>0</v>
      </c>
      <c r="Y19" s="239">
        <f>'様式D-3_S009'!$BS$5</f>
        <v>0</v>
      </c>
      <c r="Z19" s="240">
        <f>'様式D-3_S009'!$BT$5</f>
        <v>0</v>
      </c>
      <c r="AA19" s="226">
        <f>'様式D-3_S009'!$BU$5</f>
        <v>0</v>
      </c>
      <c r="AB19" s="229">
        <f>'様式D-3_S009'!$BV$5</f>
        <v>2.95</v>
      </c>
      <c r="AC19" s="43"/>
      <c r="AD19" s="43"/>
      <c r="AE19" s="43"/>
      <c r="AF19" s="43"/>
      <c r="AG19" s="43"/>
      <c r="AH19" s="43"/>
      <c r="AI19" s="43"/>
      <c r="AJ19" s="43"/>
    </row>
    <row r="20" spans="2:36" x14ac:dyDescent="0.15">
      <c r="B20" s="215">
        <f>'様式D-3_S010'!$AV$5</f>
        <v>10</v>
      </c>
      <c r="C20" s="230">
        <f>'様式D-3_S010'!$AW$5</f>
        <v>5.8</v>
      </c>
      <c r="D20" s="217" t="str">
        <f>'様式D-3_S010'!$AX$5</f>
        <v>Ⅱ</v>
      </c>
      <c r="E20" s="218" t="str">
        <f>'様式D-3_S010'!$AY$5</f>
        <v/>
      </c>
      <c r="F20" s="219" t="str">
        <f>'様式D-3_S010'!$AZ$5</f>
        <v/>
      </c>
      <c r="G20" s="219" t="str">
        <f>'様式D-3_S010'!$BA$5</f>
        <v/>
      </c>
      <c r="H20" s="233" t="str">
        <f>'様式D-3_S010'!$BB$5</f>
        <v/>
      </c>
      <c r="I20" s="234">
        <f>'様式D-3_S010'!$BC$5</f>
        <v>0</v>
      </c>
      <c r="J20" s="219">
        <f>'様式D-3_S010'!$BD$5</f>
        <v>0</v>
      </c>
      <c r="K20" s="219">
        <f>'様式D-3_S010'!$BE$5</f>
        <v>1</v>
      </c>
      <c r="L20" s="233">
        <f>'様式D-3_S010'!$BF$5</f>
        <v>0</v>
      </c>
      <c r="M20" s="234">
        <f>'様式D-3_S010'!$BG$5</f>
        <v>0</v>
      </c>
      <c r="N20" s="219">
        <f>'様式D-3_S010'!$BH$5</f>
        <v>0</v>
      </c>
      <c r="O20" s="219">
        <f>'様式D-3_S010'!$BI$5</f>
        <v>0</v>
      </c>
      <c r="P20" s="233">
        <f>'様式D-3_S010'!$BJ$5</f>
        <v>1</v>
      </c>
      <c r="Q20" s="235" t="str">
        <f>'様式D-3_S010'!$BK$5</f>
        <v/>
      </c>
      <c r="R20" s="236" t="str">
        <f>'様式D-3_S010'!$BL$5</f>
        <v/>
      </c>
      <c r="S20" s="237" t="str">
        <f>'様式D-3_S010'!$BM$5</f>
        <v/>
      </c>
      <c r="T20" s="238" t="str">
        <f>'様式D-3_S010'!$BN$5</f>
        <v/>
      </c>
      <c r="U20" s="239">
        <f>'様式D-3_S010'!$BO$5</f>
        <v>0</v>
      </c>
      <c r="V20" s="240">
        <f>'様式D-3_S010'!$BP$5</f>
        <v>0</v>
      </c>
      <c r="W20" s="226">
        <f>'様式D-3_S010'!$BQ$5</f>
        <v>0.55000000000000004</v>
      </c>
      <c r="X20" s="241">
        <f>'様式D-3_S010'!$BR$5</f>
        <v>0</v>
      </c>
      <c r="Y20" s="239">
        <f>'様式D-3_S010'!$BS$5</f>
        <v>0</v>
      </c>
      <c r="Z20" s="240">
        <f>'様式D-3_S010'!$BT$5</f>
        <v>0</v>
      </c>
      <c r="AA20" s="226">
        <f>'様式D-3_S010'!$BU$5</f>
        <v>0</v>
      </c>
      <c r="AB20" s="229">
        <f>'様式D-3_S010'!$BV$5</f>
        <v>3.85</v>
      </c>
      <c r="AC20" s="43"/>
      <c r="AD20" s="43"/>
      <c r="AE20" s="43"/>
      <c r="AF20" s="43"/>
      <c r="AG20" s="43"/>
      <c r="AH20" s="43"/>
      <c r="AI20" s="43"/>
      <c r="AJ20" s="43"/>
    </row>
    <row r="21" spans="2:36" x14ac:dyDescent="0.15">
      <c r="B21" s="215">
        <f>'様式D-3_S011'!$AV$5</f>
        <v>11</v>
      </c>
      <c r="C21" s="230">
        <f>'様式D-3_S011'!$AW$5</f>
        <v>5.9</v>
      </c>
      <c r="D21" s="217" t="str">
        <f>'様式D-3_S011'!$AX$5</f>
        <v>Ⅱ</v>
      </c>
      <c r="E21" s="218" t="str">
        <f>'様式D-3_S011'!$AY$5</f>
        <v/>
      </c>
      <c r="F21" s="219" t="str">
        <f>'様式D-3_S011'!$AZ$5</f>
        <v/>
      </c>
      <c r="G21" s="219" t="str">
        <f>'様式D-3_S011'!$BA$5</f>
        <v/>
      </c>
      <c r="H21" s="233" t="str">
        <f>'様式D-3_S011'!$BB$5</f>
        <v/>
      </c>
      <c r="I21" s="234">
        <f>'様式D-3_S011'!$BC$5</f>
        <v>0</v>
      </c>
      <c r="J21" s="219">
        <f>'様式D-3_S011'!$BD$5</f>
        <v>0</v>
      </c>
      <c r="K21" s="219">
        <f>'様式D-3_S011'!$BE$5</f>
        <v>0</v>
      </c>
      <c r="L21" s="233">
        <f>'様式D-3_S011'!$BF$5</f>
        <v>0</v>
      </c>
      <c r="M21" s="234">
        <f>'様式D-3_S011'!$BG$5</f>
        <v>0</v>
      </c>
      <c r="N21" s="219">
        <f>'様式D-3_S011'!$BH$5</f>
        <v>0</v>
      </c>
      <c r="O21" s="219">
        <f>'様式D-3_S011'!$BI$5</f>
        <v>2</v>
      </c>
      <c r="P21" s="233">
        <f>'様式D-3_S011'!$BJ$5</f>
        <v>1</v>
      </c>
      <c r="Q21" s="235" t="str">
        <f>'様式D-3_S011'!$BK$5</f>
        <v/>
      </c>
      <c r="R21" s="236" t="str">
        <f>'様式D-3_S011'!$BL$5</f>
        <v/>
      </c>
      <c r="S21" s="237" t="str">
        <f>'様式D-3_S011'!$BM$5</f>
        <v/>
      </c>
      <c r="T21" s="238" t="str">
        <f>'様式D-3_S011'!$BN$5</f>
        <v/>
      </c>
      <c r="U21" s="239">
        <f>'様式D-3_S011'!$BO$5</f>
        <v>0</v>
      </c>
      <c r="V21" s="240">
        <f>'様式D-3_S011'!$BP$5</f>
        <v>0</v>
      </c>
      <c r="W21" s="226">
        <f>'様式D-3_S011'!$BQ$5</f>
        <v>0</v>
      </c>
      <c r="X21" s="241">
        <f>'様式D-3_S011'!$BR$5</f>
        <v>0</v>
      </c>
      <c r="Y21" s="239">
        <f>'様式D-3_S011'!$BS$5</f>
        <v>0</v>
      </c>
      <c r="Z21" s="240">
        <f>'様式D-3_S011'!$BT$5</f>
        <v>0</v>
      </c>
      <c r="AA21" s="226">
        <f>'様式D-3_S011'!$BU$5</f>
        <v>0.28000000000000003</v>
      </c>
      <c r="AB21" s="229">
        <f>'様式D-3_S011'!$BV$5</f>
        <v>3.9</v>
      </c>
      <c r="AC21" s="43"/>
      <c r="AD21" s="43"/>
      <c r="AE21" s="43"/>
      <c r="AF21" s="43"/>
      <c r="AG21" s="43"/>
      <c r="AH21" s="43"/>
      <c r="AI21" s="43"/>
      <c r="AJ21" s="43"/>
    </row>
    <row r="22" spans="2:36" x14ac:dyDescent="0.15">
      <c r="B22" s="215">
        <f>'様式D-3_S012'!$AV$5</f>
        <v>12</v>
      </c>
      <c r="C22" s="230">
        <f>'様式D-3_S012'!$AW$5</f>
        <v>5.8</v>
      </c>
      <c r="D22" s="217" t="str">
        <f>'様式D-3_S012'!$AX$5</f>
        <v>Ⅱ</v>
      </c>
      <c r="E22" s="218" t="str">
        <f>'様式D-3_S012'!$AY$5</f>
        <v/>
      </c>
      <c r="F22" s="219" t="str">
        <f>'様式D-3_S012'!$AZ$5</f>
        <v/>
      </c>
      <c r="G22" s="219" t="str">
        <f>'様式D-3_S012'!$BA$5</f>
        <v/>
      </c>
      <c r="H22" s="233" t="str">
        <f>'様式D-3_S012'!$BB$5</f>
        <v/>
      </c>
      <c r="I22" s="234">
        <f>'様式D-3_S012'!$BC$5</f>
        <v>0</v>
      </c>
      <c r="J22" s="219">
        <f>'様式D-3_S012'!$BD$5</f>
        <v>0</v>
      </c>
      <c r="K22" s="219">
        <f>'様式D-3_S012'!$BE$5</f>
        <v>1</v>
      </c>
      <c r="L22" s="233">
        <f>'様式D-3_S012'!$BF$5</f>
        <v>0</v>
      </c>
      <c r="M22" s="234">
        <f>'様式D-3_S012'!$BG$5</f>
        <v>0</v>
      </c>
      <c r="N22" s="219">
        <f>'様式D-3_S012'!$BH$5</f>
        <v>0</v>
      </c>
      <c r="O22" s="219">
        <f>'様式D-3_S012'!$BI$5</f>
        <v>0</v>
      </c>
      <c r="P22" s="233">
        <f>'様式D-3_S012'!$BJ$5</f>
        <v>3</v>
      </c>
      <c r="Q22" s="235" t="str">
        <f>'様式D-3_S012'!$BK$5</f>
        <v/>
      </c>
      <c r="R22" s="236" t="str">
        <f>'様式D-3_S012'!$BL$5</f>
        <v/>
      </c>
      <c r="S22" s="237" t="str">
        <f>'様式D-3_S012'!$BM$5</f>
        <v/>
      </c>
      <c r="T22" s="238" t="str">
        <f>'様式D-3_S012'!$BN$5</f>
        <v/>
      </c>
      <c r="U22" s="239">
        <f>'様式D-3_S012'!$BO$5</f>
        <v>0</v>
      </c>
      <c r="V22" s="240">
        <f>'様式D-3_S012'!$BP$5</f>
        <v>0</v>
      </c>
      <c r="W22" s="226">
        <f>'様式D-3_S012'!$BQ$5</f>
        <v>0.01</v>
      </c>
      <c r="X22" s="241">
        <f>'様式D-3_S012'!$BR$5</f>
        <v>0</v>
      </c>
      <c r="Y22" s="239">
        <f>'様式D-3_S012'!$BS$5</f>
        <v>0</v>
      </c>
      <c r="Z22" s="240">
        <f>'様式D-3_S012'!$BT$5</f>
        <v>0</v>
      </c>
      <c r="AA22" s="226">
        <f>'様式D-3_S012'!$BU$5</f>
        <v>0</v>
      </c>
      <c r="AB22" s="229">
        <f>'様式D-3_S012'!$BV$5</f>
        <v>28.73</v>
      </c>
      <c r="AC22" s="43"/>
      <c r="AD22" s="43"/>
      <c r="AE22" s="43"/>
      <c r="AF22" s="43"/>
      <c r="AG22" s="43"/>
      <c r="AH22" s="43"/>
      <c r="AI22" s="43"/>
      <c r="AJ22" s="43"/>
    </row>
    <row r="23" spans="2:36" x14ac:dyDescent="0.15">
      <c r="B23" s="215">
        <f>'様式D-3_S013'!$AV$5</f>
        <v>13</v>
      </c>
      <c r="C23" s="230">
        <f>'様式D-3_S013'!$AW$5</f>
        <v>4.4000000000000004</v>
      </c>
      <c r="D23" s="217" t="str">
        <f>'様式D-3_S013'!$AX$5</f>
        <v>Ⅱ</v>
      </c>
      <c r="E23" s="218" t="str">
        <f>'様式D-3_S013'!$AY$5</f>
        <v/>
      </c>
      <c r="F23" s="219" t="str">
        <f>'様式D-3_S013'!$AZ$5</f>
        <v/>
      </c>
      <c r="G23" s="219" t="str">
        <f>'様式D-3_S013'!$BA$5</f>
        <v/>
      </c>
      <c r="H23" s="233">
        <f>'様式D-3_S013'!$BB$5</f>
        <v>1</v>
      </c>
      <c r="I23" s="234">
        <f>'様式D-3_S013'!$BC$5</f>
        <v>0</v>
      </c>
      <c r="J23" s="219">
        <f>'様式D-3_S013'!$BD$5</f>
        <v>0</v>
      </c>
      <c r="K23" s="219">
        <f>'様式D-3_S013'!$BE$5</f>
        <v>0</v>
      </c>
      <c r="L23" s="233">
        <f>'様式D-3_S013'!$BF$5</f>
        <v>0</v>
      </c>
      <c r="M23" s="234">
        <f>'様式D-3_S013'!$BG$5</f>
        <v>0</v>
      </c>
      <c r="N23" s="219">
        <f>'様式D-3_S013'!$BH$5</f>
        <v>0</v>
      </c>
      <c r="O23" s="219">
        <f>'様式D-3_S013'!$BI$5</f>
        <v>0</v>
      </c>
      <c r="P23" s="233">
        <f>'様式D-3_S013'!$BJ$5</f>
        <v>1</v>
      </c>
      <c r="Q23" s="235" t="str">
        <f>'様式D-3_S013'!$BK$5</f>
        <v/>
      </c>
      <c r="R23" s="236" t="str">
        <f>'様式D-3_S013'!$BL$5</f>
        <v/>
      </c>
      <c r="S23" s="237" t="str">
        <f>'様式D-3_S013'!$BM$5</f>
        <v/>
      </c>
      <c r="T23" s="238">
        <f>'様式D-3_S013'!$BN$5</f>
        <v>4.4000000000000004</v>
      </c>
      <c r="U23" s="239">
        <f>'様式D-3_S013'!$BO$5</f>
        <v>0</v>
      </c>
      <c r="V23" s="240">
        <f>'様式D-3_S013'!$BP$5</f>
        <v>0</v>
      </c>
      <c r="W23" s="226">
        <f>'様式D-3_S013'!$BQ$5</f>
        <v>0</v>
      </c>
      <c r="X23" s="241">
        <f>'様式D-3_S013'!$BR$5</f>
        <v>0</v>
      </c>
      <c r="Y23" s="239">
        <f>'様式D-3_S013'!$BS$5</f>
        <v>0</v>
      </c>
      <c r="Z23" s="240">
        <f>'様式D-3_S013'!$BT$5</f>
        <v>0</v>
      </c>
      <c r="AA23" s="226">
        <f>'様式D-3_S013'!$BU$5</f>
        <v>0</v>
      </c>
      <c r="AB23" s="229">
        <f>'様式D-3_S013'!$BV$5</f>
        <v>3.55</v>
      </c>
      <c r="AC23" s="43"/>
      <c r="AD23" s="43"/>
      <c r="AE23" s="43"/>
      <c r="AF23" s="43"/>
      <c r="AG23" s="43"/>
      <c r="AH23" s="43"/>
      <c r="AI23" s="43"/>
      <c r="AJ23" s="43"/>
    </row>
    <row r="24" spans="2:36" x14ac:dyDescent="0.15">
      <c r="B24" s="215" t="str">
        <f>'様式D-3_PE'!$AV$5</f>
        <v>PE</v>
      </c>
      <c r="C24" s="230">
        <f>'様式D-3_PE'!$AW$5</f>
        <v>1.1000000000000001</v>
      </c>
      <c r="D24" s="217" t="str">
        <f>'様式D-3_PE'!$AX$5</f>
        <v>Ⅰ</v>
      </c>
      <c r="E24" s="218" t="str">
        <f>'様式D-3_PE'!$AY$5</f>
        <v/>
      </c>
      <c r="F24" s="219" t="str">
        <f>'様式D-3_PE'!$AZ$5</f>
        <v/>
      </c>
      <c r="G24" s="219" t="str">
        <f>'様式D-3_PE'!$BA$5</f>
        <v/>
      </c>
      <c r="H24" s="233" t="str">
        <f>'様式D-3_PE'!$BB$5</f>
        <v/>
      </c>
      <c r="I24" s="234">
        <f>'様式D-3_PE'!$BC$5</f>
        <v>0</v>
      </c>
      <c r="J24" s="219">
        <f>'様式D-3_PE'!$BD$5</f>
        <v>0</v>
      </c>
      <c r="K24" s="219">
        <f>'様式D-3_PE'!$BE$5</f>
        <v>0</v>
      </c>
      <c r="L24" s="233">
        <f>'様式D-3_PE'!$BF$5</f>
        <v>0</v>
      </c>
      <c r="M24" s="234">
        <f>'様式D-3_PE'!$BG$5</f>
        <v>0</v>
      </c>
      <c r="N24" s="219">
        <f>'様式D-3_PE'!$BH$5</f>
        <v>0</v>
      </c>
      <c r="O24" s="219">
        <f>'様式D-3_PE'!$BI$5</f>
        <v>0</v>
      </c>
      <c r="P24" s="233">
        <f>'様式D-3_PE'!$BJ$5</f>
        <v>0</v>
      </c>
      <c r="Q24" s="235" t="str">
        <f>'様式D-3_PE'!$BK$5</f>
        <v/>
      </c>
      <c r="R24" s="236" t="str">
        <f>'様式D-3_PE'!$BL$5</f>
        <v/>
      </c>
      <c r="S24" s="237" t="str">
        <f>'様式D-3_PE'!$BM$5</f>
        <v/>
      </c>
      <c r="T24" s="238" t="str">
        <f>'様式D-3_PE'!$BN$5</f>
        <v/>
      </c>
      <c r="U24" s="239">
        <f>'様式D-3_PE'!$BO$5</f>
        <v>0</v>
      </c>
      <c r="V24" s="240">
        <f>'様式D-3_PE'!$BP$5</f>
        <v>0</v>
      </c>
      <c r="W24" s="226">
        <f>'様式D-3_PE'!$BQ$5</f>
        <v>0</v>
      </c>
      <c r="X24" s="241">
        <f>'様式D-3_PE'!$BR$5</f>
        <v>0</v>
      </c>
      <c r="Y24" s="239">
        <f>'様式D-3_PE'!$BS$5</f>
        <v>0</v>
      </c>
      <c r="Z24" s="240">
        <f>'様式D-3_PE'!$BT$5</f>
        <v>0</v>
      </c>
      <c r="AA24" s="226">
        <f>'様式D-3_PE'!$BU$5</f>
        <v>0</v>
      </c>
      <c r="AB24" s="229">
        <f>'様式D-3_PE'!$BV$5</f>
        <v>0</v>
      </c>
      <c r="AC24" s="43"/>
      <c r="AD24" s="43"/>
      <c r="AE24" s="43"/>
      <c r="AF24" s="43"/>
      <c r="AG24" s="43"/>
      <c r="AH24" s="43"/>
      <c r="AI24" s="43"/>
      <c r="AJ24" s="43"/>
    </row>
    <row r="25" spans="2:36" x14ac:dyDescent="0.15">
      <c r="B25" s="215"/>
      <c r="C25" s="230"/>
      <c r="D25" s="217"/>
      <c r="E25" s="218"/>
      <c r="F25" s="219"/>
      <c r="G25" s="219"/>
      <c r="H25" s="233"/>
      <c r="I25" s="234"/>
      <c r="J25" s="219"/>
      <c r="K25" s="219"/>
      <c r="L25" s="233"/>
      <c r="M25" s="234"/>
      <c r="N25" s="219"/>
      <c r="O25" s="219"/>
      <c r="P25" s="233"/>
      <c r="Q25" s="235"/>
      <c r="R25" s="236"/>
      <c r="S25" s="237"/>
      <c r="T25" s="238"/>
      <c r="U25" s="239"/>
      <c r="V25" s="240"/>
      <c r="W25" s="226"/>
      <c r="X25" s="241"/>
      <c r="Y25" s="239"/>
      <c r="Z25" s="240"/>
      <c r="AA25" s="226"/>
      <c r="AB25" s="229"/>
      <c r="AC25" s="43"/>
      <c r="AD25" s="43"/>
      <c r="AE25" s="43"/>
      <c r="AF25" s="43"/>
      <c r="AG25" s="43"/>
      <c r="AH25" s="43"/>
      <c r="AI25" s="43"/>
      <c r="AJ25" s="43"/>
    </row>
    <row r="26" spans="2:36" x14ac:dyDescent="0.15">
      <c r="B26" s="215"/>
      <c r="C26" s="230"/>
      <c r="D26" s="217"/>
      <c r="E26" s="218"/>
      <c r="F26" s="219"/>
      <c r="G26" s="219"/>
      <c r="H26" s="233"/>
      <c r="I26" s="234"/>
      <c r="J26" s="219"/>
      <c r="K26" s="219"/>
      <c r="L26" s="233"/>
      <c r="M26" s="234"/>
      <c r="N26" s="219"/>
      <c r="O26" s="219"/>
      <c r="P26" s="233"/>
      <c r="Q26" s="235"/>
      <c r="R26" s="236"/>
      <c r="S26" s="237"/>
      <c r="T26" s="238"/>
      <c r="U26" s="239"/>
      <c r="V26" s="240"/>
      <c r="W26" s="226"/>
      <c r="X26" s="241"/>
      <c r="Y26" s="239"/>
      <c r="Z26" s="240"/>
      <c r="AA26" s="226"/>
      <c r="AB26" s="229"/>
      <c r="AC26" s="43"/>
      <c r="AD26" s="43"/>
      <c r="AE26" s="43"/>
      <c r="AF26" s="43"/>
      <c r="AG26" s="43"/>
      <c r="AH26" s="43"/>
      <c r="AI26" s="43"/>
      <c r="AJ26" s="43"/>
    </row>
    <row r="27" spans="2:36" x14ac:dyDescent="0.15">
      <c r="B27" s="215"/>
      <c r="C27" s="230"/>
      <c r="D27" s="217"/>
      <c r="E27" s="218"/>
      <c r="F27" s="219"/>
      <c r="G27" s="219"/>
      <c r="H27" s="233"/>
      <c r="I27" s="234"/>
      <c r="J27" s="219"/>
      <c r="K27" s="219"/>
      <c r="L27" s="233"/>
      <c r="M27" s="234"/>
      <c r="N27" s="219"/>
      <c r="O27" s="219"/>
      <c r="P27" s="233"/>
      <c r="Q27" s="235"/>
      <c r="R27" s="236"/>
      <c r="S27" s="237"/>
      <c r="T27" s="238"/>
      <c r="U27" s="239"/>
      <c r="V27" s="240"/>
      <c r="W27" s="226"/>
      <c r="X27" s="241"/>
      <c r="Y27" s="239"/>
      <c r="Z27" s="240"/>
      <c r="AA27" s="226"/>
      <c r="AB27" s="229"/>
      <c r="AC27" s="43"/>
      <c r="AD27" s="43"/>
      <c r="AE27" s="43"/>
      <c r="AF27" s="43"/>
      <c r="AG27" s="43"/>
      <c r="AH27" s="43"/>
      <c r="AI27" s="43"/>
      <c r="AJ27" s="43"/>
    </row>
    <row r="28" spans="2:36" x14ac:dyDescent="0.15">
      <c r="B28" s="215"/>
      <c r="C28" s="230"/>
      <c r="D28" s="217"/>
      <c r="E28" s="218"/>
      <c r="F28" s="219"/>
      <c r="G28" s="219"/>
      <c r="H28" s="233"/>
      <c r="I28" s="234"/>
      <c r="J28" s="219"/>
      <c r="K28" s="219"/>
      <c r="L28" s="233"/>
      <c r="M28" s="234"/>
      <c r="N28" s="219"/>
      <c r="O28" s="219"/>
      <c r="P28" s="233"/>
      <c r="Q28" s="235"/>
      <c r="R28" s="236"/>
      <c r="S28" s="237"/>
      <c r="T28" s="238"/>
      <c r="U28" s="239"/>
      <c r="V28" s="240"/>
      <c r="W28" s="226"/>
      <c r="X28" s="241"/>
      <c r="Y28" s="239"/>
      <c r="Z28" s="240"/>
      <c r="AA28" s="226"/>
      <c r="AB28" s="229"/>
      <c r="AC28" s="43"/>
      <c r="AD28" s="43"/>
      <c r="AE28" s="43"/>
      <c r="AF28" s="43"/>
      <c r="AG28" s="43"/>
      <c r="AH28" s="43"/>
      <c r="AI28" s="43"/>
      <c r="AJ28" s="43"/>
    </row>
    <row r="29" spans="2:36" x14ac:dyDescent="0.15">
      <c r="B29" s="215"/>
      <c r="C29" s="230"/>
      <c r="D29" s="217"/>
      <c r="E29" s="218"/>
      <c r="F29" s="219"/>
      <c r="G29" s="219"/>
      <c r="H29" s="233"/>
      <c r="I29" s="234"/>
      <c r="J29" s="219"/>
      <c r="K29" s="219"/>
      <c r="L29" s="233"/>
      <c r="M29" s="234"/>
      <c r="N29" s="219"/>
      <c r="O29" s="219"/>
      <c r="P29" s="233"/>
      <c r="Q29" s="235"/>
      <c r="R29" s="236"/>
      <c r="S29" s="237"/>
      <c r="T29" s="238"/>
      <c r="U29" s="239"/>
      <c r="V29" s="240"/>
      <c r="W29" s="226"/>
      <c r="X29" s="241"/>
      <c r="Y29" s="239"/>
      <c r="Z29" s="240"/>
      <c r="AA29" s="226"/>
      <c r="AB29" s="229"/>
      <c r="AC29" s="43"/>
      <c r="AD29" s="43"/>
      <c r="AE29" s="43"/>
      <c r="AF29" s="43"/>
      <c r="AG29" s="43"/>
      <c r="AH29" s="43"/>
      <c r="AI29" s="43"/>
      <c r="AJ29" s="43"/>
    </row>
    <row r="30" spans="2:36" x14ac:dyDescent="0.15">
      <c r="B30" s="215"/>
      <c r="C30" s="230"/>
      <c r="D30" s="217"/>
      <c r="E30" s="218"/>
      <c r="F30" s="219"/>
      <c r="G30" s="219"/>
      <c r="H30" s="233"/>
      <c r="I30" s="234"/>
      <c r="J30" s="219"/>
      <c r="K30" s="219"/>
      <c r="L30" s="233"/>
      <c r="M30" s="234"/>
      <c r="N30" s="219"/>
      <c r="O30" s="219"/>
      <c r="P30" s="233"/>
      <c r="Q30" s="235"/>
      <c r="R30" s="236"/>
      <c r="S30" s="237"/>
      <c r="T30" s="238"/>
      <c r="U30" s="239"/>
      <c r="V30" s="240"/>
      <c r="W30" s="226"/>
      <c r="X30" s="241"/>
      <c r="Y30" s="239"/>
      <c r="Z30" s="240"/>
      <c r="AA30" s="226"/>
      <c r="AB30" s="229"/>
      <c r="AC30" s="43"/>
      <c r="AD30" s="43"/>
      <c r="AE30" s="43"/>
      <c r="AF30" s="43"/>
      <c r="AG30" s="43"/>
      <c r="AH30" s="43"/>
      <c r="AI30" s="43"/>
      <c r="AJ30" s="43"/>
    </row>
    <row r="31" spans="2:36" x14ac:dyDescent="0.15">
      <c r="B31" s="215"/>
      <c r="C31" s="230"/>
      <c r="D31" s="217"/>
      <c r="E31" s="218"/>
      <c r="F31" s="219"/>
      <c r="G31" s="219"/>
      <c r="H31" s="233"/>
      <c r="I31" s="234"/>
      <c r="J31" s="219"/>
      <c r="K31" s="219"/>
      <c r="L31" s="233"/>
      <c r="M31" s="234"/>
      <c r="N31" s="219"/>
      <c r="O31" s="219"/>
      <c r="P31" s="233"/>
      <c r="Q31" s="235"/>
      <c r="R31" s="236"/>
      <c r="S31" s="237"/>
      <c r="T31" s="238"/>
      <c r="U31" s="239"/>
      <c r="V31" s="240"/>
      <c r="W31" s="226"/>
      <c r="X31" s="241"/>
      <c r="Y31" s="239"/>
      <c r="Z31" s="240"/>
      <c r="AA31" s="226"/>
      <c r="AB31" s="229"/>
      <c r="AC31" s="43"/>
      <c r="AD31" s="43"/>
      <c r="AE31" s="43"/>
      <c r="AF31" s="43"/>
      <c r="AG31" s="43"/>
      <c r="AH31" s="43"/>
      <c r="AI31" s="43"/>
      <c r="AJ31" s="43"/>
    </row>
    <row r="32" spans="2:36" x14ac:dyDescent="0.15">
      <c r="B32" s="215"/>
      <c r="C32" s="230"/>
      <c r="D32" s="217"/>
      <c r="E32" s="218"/>
      <c r="F32" s="219"/>
      <c r="G32" s="219"/>
      <c r="H32" s="233"/>
      <c r="I32" s="234"/>
      <c r="J32" s="219"/>
      <c r="K32" s="219"/>
      <c r="L32" s="233"/>
      <c r="M32" s="234"/>
      <c r="N32" s="219"/>
      <c r="O32" s="219"/>
      <c r="P32" s="233"/>
      <c r="Q32" s="235"/>
      <c r="R32" s="236"/>
      <c r="S32" s="237"/>
      <c r="T32" s="238"/>
      <c r="U32" s="239"/>
      <c r="V32" s="240"/>
      <c r="W32" s="226"/>
      <c r="X32" s="241"/>
      <c r="Y32" s="239"/>
      <c r="Z32" s="240"/>
      <c r="AA32" s="226"/>
      <c r="AB32" s="229"/>
      <c r="AC32" s="43"/>
      <c r="AD32" s="43"/>
      <c r="AE32" s="43"/>
      <c r="AF32" s="43"/>
      <c r="AG32" s="43"/>
      <c r="AH32" s="43"/>
      <c r="AI32" s="43"/>
      <c r="AJ32" s="43"/>
    </row>
    <row r="33" spans="2:36" x14ac:dyDescent="0.15">
      <c r="B33" s="215"/>
      <c r="C33" s="230"/>
      <c r="D33" s="217"/>
      <c r="E33" s="218"/>
      <c r="F33" s="219"/>
      <c r="G33" s="219"/>
      <c r="H33" s="233"/>
      <c r="I33" s="234"/>
      <c r="J33" s="219"/>
      <c r="K33" s="219"/>
      <c r="L33" s="233"/>
      <c r="M33" s="234"/>
      <c r="N33" s="219"/>
      <c r="O33" s="219"/>
      <c r="P33" s="233"/>
      <c r="Q33" s="235"/>
      <c r="R33" s="236"/>
      <c r="S33" s="237"/>
      <c r="T33" s="238"/>
      <c r="U33" s="239"/>
      <c r="V33" s="240"/>
      <c r="W33" s="226"/>
      <c r="X33" s="241"/>
      <c r="Y33" s="239"/>
      <c r="Z33" s="240"/>
      <c r="AA33" s="226"/>
      <c r="AB33" s="229"/>
      <c r="AC33" s="43"/>
      <c r="AD33" s="43"/>
      <c r="AE33" s="43"/>
      <c r="AF33" s="43"/>
      <c r="AG33" s="43"/>
      <c r="AH33" s="43"/>
      <c r="AI33" s="43"/>
      <c r="AJ33" s="43"/>
    </row>
    <row r="34" spans="2:36" x14ac:dyDescent="0.15">
      <c r="B34" s="215"/>
      <c r="C34" s="230"/>
      <c r="D34" s="217"/>
      <c r="E34" s="218"/>
      <c r="F34" s="219"/>
      <c r="G34" s="219"/>
      <c r="H34" s="233"/>
      <c r="I34" s="234"/>
      <c r="J34" s="219"/>
      <c r="K34" s="219"/>
      <c r="L34" s="233"/>
      <c r="M34" s="234"/>
      <c r="N34" s="219"/>
      <c r="O34" s="219"/>
      <c r="P34" s="233"/>
      <c r="Q34" s="235"/>
      <c r="R34" s="236"/>
      <c r="S34" s="237"/>
      <c r="T34" s="238"/>
      <c r="U34" s="239"/>
      <c r="V34" s="240"/>
      <c r="W34" s="226"/>
      <c r="X34" s="241"/>
      <c r="Y34" s="239"/>
      <c r="Z34" s="240"/>
      <c r="AA34" s="226"/>
      <c r="AB34" s="229"/>
      <c r="AC34" s="43"/>
      <c r="AD34" s="43"/>
      <c r="AE34" s="43"/>
      <c r="AF34" s="43"/>
      <c r="AG34" s="43"/>
      <c r="AH34" s="43"/>
      <c r="AI34" s="43"/>
      <c r="AJ34" s="43"/>
    </row>
    <row r="35" spans="2:36" x14ac:dyDescent="0.15">
      <c r="B35" s="215"/>
      <c r="C35" s="230"/>
      <c r="D35" s="217"/>
      <c r="E35" s="218"/>
      <c r="F35" s="219"/>
      <c r="G35" s="219"/>
      <c r="H35" s="233"/>
      <c r="I35" s="234"/>
      <c r="J35" s="219"/>
      <c r="K35" s="219"/>
      <c r="L35" s="233"/>
      <c r="M35" s="234"/>
      <c r="N35" s="219"/>
      <c r="O35" s="219"/>
      <c r="P35" s="233"/>
      <c r="Q35" s="235"/>
      <c r="R35" s="236"/>
      <c r="S35" s="237"/>
      <c r="T35" s="238"/>
      <c r="U35" s="239"/>
      <c r="V35" s="240"/>
      <c r="W35" s="226"/>
      <c r="X35" s="241"/>
      <c r="Y35" s="239"/>
      <c r="Z35" s="240"/>
      <c r="AA35" s="226"/>
      <c r="AB35" s="229"/>
      <c r="AC35" s="43"/>
      <c r="AD35" s="43"/>
      <c r="AE35" s="43"/>
      <c r="AF35" s="43"/>
      <c r="AG35" s="43"/>
      <c r="AH35" s="43"/>
      <c r="AI35" s="43"/>
      <c r="AJ35" s="43"/>
    </row>
    <row r="36" spans="2:36" x14ac:dyDescent="0.15">
      <c r="B36" s="215"/>
      <c r="C36" s="230"/>
      <c r="D36" s="217"/>
      <c r="E36" s="218"/>
      <c r="F36" s="219"/>
      <c r="G36" s="219"/>
      <c r="H36" s="233"/>
      <c r="I36" s="234"/>
      <c r="J36" s="219"/>
      <c r="K36" s="219"/>
      <c r="L36" s="233"/>
      <c r="M36" s="234"/>
      <c r="N36" s="219"/>
      <c r="O36" s="219"/>
      <c r="P36" s="233"/>
      <c r="Q36" s="235"/>
      <c r="R36" s="236"/>
      <c r="S36" s="237"/>
      <c r="T36" s="238"/>
      <c r="U36" s="239"/>
      <c r="V36" s="240"/>
      <c r="W36" s="226"/>
      <c r="X36" s="241"/>
      <c r="Y36" s="239"/>
      <c r="Z36" s="240"/>
      <c r="AA36" s="226"/>
      <c r="AB36" s="229"/>
      <c r="AC36" s="43"/>
      <c r="AD36" s="43"/>
      <c r="AE36" s="43"/>
      <c r="AF36" s="43"/>
      <c r="AG36" s="43"/>
      <c r="AH36" s="43"/>
      <c r="AI36" s="43"/>
      <c r="AJ36" s="43"/>
    </row>
    <row r="37" spans="2:36" x14ac:dyDescent="0.15">
      <c r="B37" s="215"/>
      <c r="C37" s="230"/>
      <c r="D37" s="217"/>
      <c r="E37" s="218"/>
      <c r="F37" s="219"/>
      <c r="G37" s="219"/>
      <c r="H37" s="233"/>
      <c r="I37" s="234"/>
      <c r="J37" s="219"/>
      <c r="K37" s="219"/>
      <c r="L37" s="233"/>
      <c r="M37" s="234"/>
      <c r="N37" s="219"/>
      <c r="O37" s="219"/>
      <c r="P37" s="233"/>
      <c r="Q37" s="235"/>
      <c r="R37" s="236"/>
      <c r="S37" s="237"/>
      <c r="T37" s="238"/>
      <c r="U37" s="239"/>
      <c r="V37" s="240"/>
      <c r="W37" s="226"/>
      <c r="X37" s="241"/>
      <c r="Y37" s="239"/>
      <c r="Z37" s="240"/>
      <c r="AA37" s="226"/>
      <c r="AB37" s="229"/>
      <c r="AC37" s="43"/>
      <c r="AD37" s="43"/>
      <c r="AE37" s="43"/>
      <c r="AF37" s="43"/>
      <c r="AG37" s="43"/>
      <c r="AH37" s="43"/>
      <c r="AI37" s="43"/>
      <c r="AJ37" s="43"/>
    </row>
    <row r="38" spans="2:36" x14ac:dyDescent="0.15">
      <c r="B38" s="215"/>
      <c r="C38" s="230"/>
      <c r="D38" s="217"/>
      <c r="E38" s="218"/>
      <c r="F38" s="219"/>
      <c r="G38" s="219"/>
      <c r="H38" s="233"/>
      <c r="I38" s="234"/>
      <c r="J38" s="219"/>
      <c r="K38" s="219"/>
      <c r="L38" s="233"/>
      <c r="M38" s="234"/>
      <c r="N38" s="219"/>
      <c r="O38" s="219"/>
      <c r="P38" s="233"/>
      <c r="Q38" s="235"/>
      <c r="R38" s="236"/>
      <c r="S38" s="237"/>
      <c r="T38" s="238"/>
      <c r="U38" s="239"/>
      <c r="V38" s="240"/>
      <c r="W38" s="226"/>
      <c r="X38" s="241"/>
      <c r="Y38" s="239"/>
      <c r="Z38" s="240"/>
      <c r="AA38" s="226"/>
      <c r="AB38" s="229"/>
      <c r="AC38" s="43"/>
      <c r="AD38" s="43"/>
      <c r="AE38" s="43"/>
      <c r="AF38" s="43"/>
      <c r="AG38" s="43"/>
      <c r="AH38" s="43"/>
      <c r="AI38" s="43"/>
      <c r="AJ38" s="43"/>
    </row>
    <row r="39" spans="2:36" x14ac:dyDescent="0.15">
      <c r="B39" s="215"/>
      <c r="C39" s="230"/>
      <c r="D39" s="217"/>
      <c r="E39" s="218"/>
      <c r="F39" s="219"/>
      <c r="G39" s="219"/>
      <c r="H39" s="233"/>
      <c r="I39" s="234"/>
      <c r="J39" s="219"/>
      <c r="K39" s="219"/>
      <c r="L39" s="233"/>
      <c r="M39" s="234"/>
      <c r="N39" s="219"/>
      <c r="O39" s="219"/>
      <c r="P39" s="233"/>
      <c r="Q39" s="235"/>
      <c r="R39" s="236"/>
      <c r="S39" s="237"/>
      <c r="T39" s="238"/>
      <c r="U39" s="239"/>
      <c r="V39" s="240"/>
      <c r="W39" s="226"/>
      <c r="X39" s="241"/>
      <c r="Y39" s="239"/>
      <c r="Z39" s="240"/>
      <c r="AA39" s="226"/>
      <c r="AB39" s="229"/>
      <c r="AC39" s="43"/>
      <c r="AD39" s="43"/>
      <c r="AE39" s="43"/>
      <c r="AF39" s="43"/>
      <c r="AG39" s="43"/>
      <c r="AH39" s="43"/>
      <c r="AI39" s="43"/>
      <c r="AJ39" s="43"/>
    </row>
    <row r="40" spans="2:36" x14ac:dyDescent="0.15">
      <c r="B40" s="215"/>
      <c r="C40" s="230"/>
      <c r="D40" s="217"/>
      <c r="E40" s="218"/>
      <c r="F40" s="219"/>
      <c r="G40" s="219"/>
      <c r="H40" s="233"/>
      <c r="I40" s="234"/>
      <c r="J40" s="219"/>
      <c r="K40" s="219"/>
      <c r="L40" s="233"/>
      <c r="M40" s="234"/>
      <c r="N40" s="219"/>
      <c r="O40" s="219"/>
      <c r="P40" s="233"/>
      <c r="Q40" s="235"/>
      <c r="R40" s="236"/>
      <c r="S40" s="237"/>
      <c r="T40" s="238"/>
      <c r="U40" s="239"/>
      <c r="V40" s="240"/>
      <c r="W40" s="226"/>
      <c r="X40" s="241"/>
      <c r="Y40" s="239"/>
      <c r="Z40" s="240"/>
      <c r="AA40" s="226"/>
      <c r="AB40" s="229"/>
      <c r="AC40" s="43"/>
      <c r="AD40" s="43"/>
      <c r="AE40" s="43"/>
      <c r="AF40" s="43"/>
      <c r="AG40" s="43"/>
      <c r="AH40" s="43"/>
      <c r="AI40" s="43"/>
      <c r="AJ40" s="43"/>
    </row>
    <row r="41" spans="2:36" x14ac:dyDescent="0.15">
      <c r="B41" s="215"/>
      <c r="C41" s="230"/>
      <c r="D41" s="217"/>
      <c r="E41" s="218"/>
      <c r="F41" s="219"/>
      <c r="G41" s="219"/>
      <c r="H41" s="233"/>
      <c r="I41" s="234"/>
      <c r="J41" s="219"/>
      <c r="K41" s="219"/>
      <c r="L41" s="233"/>
      <c r="M41" s="234"/>
      <c r="N41" s="219"/>
      <c r="O41" s="219"/>
      <c r="P41" s="233"/>
      <c r="Q41" s="235"/>
      <c r="R41" s="236"/>
      <c r="S41" s="237"/>
      <c r="T41" s="238"/>
      <c r="U41" s="239"/>
      <c r="V41" s="240"/>
      <c r="W41" s="226"/>
      <c r="X41" s="241"/>
      <c r="Y41" s="239"/>
      <c r="Z41" s="240"/>
      <c r="AA41" s="226"/>
      <c r="AB41" s="229"/>
      <c r="AC41" s="43"/>
      <c r="AD41" s="43"/>
      <c r="AE41" s="43"/>
      <c r="AF41" s="43"/>
      <c r="AG41" s="43"/>
      <c r="AH41" s="43"/>
      <c r="AI41" s="43"/>
      <c r="AJ41" s="43"/>
    </row>
    <row r="42" spans="2:36" x14ac:dyDescent="0.15">
      <c r="B42" s="215"/>
      <c r="C42" s="230"/>
      <c r="D42" s="217"/>
      <c r="E42" s="218"/>
      <c r="F42" s="219"/>
      <c r="G42" s="219"/>
      <c r="H42" s="233"/>
      <c r="I42" s="234"/>
      <c r="J42" s="219"/>
      <c r="K42" s="219"/>
      <c r="L42" s="233"/>
      <c r="M42" s="234"/>
      <c r="N42" s="219"/>
      <c r="O42" s="219"/>
      <c r="P42" s="233"/>
      <c r="Q42" s="235"/>
      <c r="R42" s="236"/>
      <c r="S42" s="237"/>
      <c r="T42" s="238"/>
      <c r="U42" s="239"/>
      <c r="V42" s="240"/>
      <c r="W42" s="226"/>
      <c r="X42" s="241"/>
      <c r="Y42" s="239"/>
      <c r="Z42" s="240"/>
      <c r="AA42" s="226"/>
      <c r="AB42" s="229"/>
      <c r="AC42" s="43"/>
      <c r="AD42" s="43"/>
      <c r="AE42" s="43"/>
      <c r="AF42" s="43"/>
      <c r="AG42" s="43"/>
      <c r="AH42" s="43"/>
      <c r="AI42" s="43"/>
      <c r="AJ42" s="43"/>
    </row>
    <row r="43" spans="2:36" ht="12.75" thickBot="1" x14ac:dyDescent="0.2">
      <c r="B43" s="215"/>
      <c r="C43" s="230"/>
      <c r="D43" s="217"/>
      <c r="E43" s="218"/>
      <c r="F43" s="219"/>
      <c r="G43" s="219"/>
      <c r="H43" s="233"/>
      <c r="I43" s="234"/>
      <c r="J43" s="219"/>
      <c r="K43" s="219"/>
      <c r="L43" s="233"/>
      <c r="M43" s="234"/>
      <c r="N43" s="219"/>
      <c r="O43" s="219"/>
      <c r="P43" s="233"/>
      <c r="Q43" s="235"/>
      <c r="R43" s="236"/>
      <c r="S43" s="237"/>
      <c r="T43" s="238"/>
      <c r="U43" s="239"/>
      <c r="V43" s="240"/>
      <c r="W43" s="226"/>
      <c r="X43" s="241"/>
      <c r="Y43" s="239"/>
      <c r="Z43" s="240"/>
      <c r="AA43" s="226"/>
      <c r="AB43" s="229"/>
      <c r="AC43" s="43"/>
      <c r="AD43" s="43"/>
      <c r="AE43" s="43"/>
      <c r="AF43" s="43"/>
      <c r="AG43" s="43"/>
      <c r="AH43" s="43"/>
      <c r="AI43" s="43"/>
      <c r="AJ43" s="43"/>
    </row>
    <row r="44" spans="2:36" ht="15" customHeight="1" thickTop="1" x14ac:dyDescent="0.15">
      <c r="B44" s="967" t="s">
        <v>35</v>
      </c>
      <c r="C44" s="968"/>
      <c r="D44" s="969"/>
      <c r="E44" s="990">
        <f t="shared" ref="E44:AB44" si="0">SUM(E10:E43)</f>
        <v>0</v>
      </c>
      <c r="F44" s="988">
        <f t="shared" si="0"/>
        <v>0</v>
      </c>
      <c r="G44" s="137">
        <f t="shared" si="0"/>
        <v>0</v>
      </c>
      <c r="H44" s="138">
        <f t="shared" si="0"/>
        <v>1</v>
      </c>
      <c r="I44" s="992">
        <f t="shared" si="0"/>
        <v>0</v>
      </c>
      <c r="J44" s="988">
        <f t="shared" si="0"/>
        <v>0</v>
      </c>
      <c r="K44" s="137">
        <f t="shared" si="0"/>
        <v>4</v>
      </c>
      <c r="L44" s="138">
        <f t="shared" si="0"/>
        <v>6</v>
      </c>
      <c r="M44" s="992">
        <f t="shared" si="0"/>
        <v>0</v>
      </c>
      <c r="N44" s="988">
        <f t="shared" si="0"/>
        <v>0</v>
      </c>
      <c r="O44" s="139">
        <f t="shared" si="0"/>
        <v>5</v>
      </c>
      <c r="P44" s="140">
        <f t="shared" si="0"/>
        <v>36</v>
      </c>
      <c r="Q44" s="141">
        <f t="shared" si="0"/>
        <v>0</v>
      </c>
      <c r="R44" s="142">
        <f t="shared" si="0"/>
        <v>0</v>
      </c>
      <c r="S44" s="143">
        <f t="shared" si="0"/>
        <v>0</v>
      </c>
      <c r="T44" s="144">
        <f t="shared" si="0"/>
        <v>4.4000000000000004</v>
      </c>
      <c r="U44" s="145">
        <f t="shared" si="0"/>
        <v>0</v>
      </c>
      <c r="V44" s="146">
        <f t="shared" si="0"/>
        <v>0</v>
      </c>
      <c r="W44" s="147">
        <f t="shared" si="0"/>
        <v>1.18</v>
      </c>
      <c r="X44" s="148">
        <f t="shared" si="0"/>
        <v>1.52</v>
      </c>
      <c r="Y44" s="145">
        <f t="shared" si="0"/>
        <v>0</v>
      </c>
      <c r="Z44" s="146">
        <f t="shared" si="0"/>
        <v>0</v>
      </c>
      <c r="AA44" s="147">
        <f t="shared" si="0"/>
        <v>4.410000000000001</v>
      </c>
      <c r="AB44" s="149">
        <f t="shared" si="0"/>
        <v>143.9</v>
      </c>
      <c r="AC44" s="45"/>
      <c r="AD44" s="45"/>
      <c r="AE44" s="45"/>
      <c r="AF44" s="45"/>
      <c r="AG44" s="45"/>
      <c r="AH44" s="45"/>
      <c r="AI44" s="45"/>
    </row>
    <row r="45" spans="2:36" ht="15" customHeight="1" thickBot="1" x14ac:dyDescent="0.2">
      <c r="B45" s="970"/>
      <c r="C45" s="971"/>
      <c r="D45" s="972"/>
      <c r="E45" s="991"/>
      <c r="F45" s="989"/>
      <c r="G45" s="994">
        <f>G44+H44</f>
        <v>1</v>
      </c>
      <c r="H45" s="995"/>
      <c r="I45" s="993"/>
      <c r="J45" s="989"/>
      <c r="K45" s="994">
        <f>K44+L44</f>
        <v>10</v>
      </c>
      <c r="L45" s="995"/>
      <c r="M45" s="993"/>
      <c r="N45" s="989"/>
      <c r="O45" s="996">
        <f>O44+P44</f>
        <v>41</v>
      </c>
      <c r="P45" s="972"/>
      <c r="Q45" s="997"/>
      <c r="R45" s="998"/>
      <c r="S45" s="998"/>
      <c r="T45" s="998"/>
      <c r="U45" s="998"/>
      <c r="V45" s="998"/>
      <c r="W45" s="998"/>
      <c r="X45" s="998"/>
      <c r="Y45" s="998"/>
      <c r="Z45" s="998"/>
      <c r="AA45" s="998"/>
      <c r="AB45" s="999"/>
    </row>
    <row r="46" spans="2:36" x14ac:dyDescent="0.15">
      <c r="B46" s="113" t="s">
        <v>451</v>
      </c>
    </row>
    <row r="47" spans="2:36" x14ac:dyDescent="0.15">
      <c r="B47" s="113" t="s">
        <v>442</v>
      </c>
    </row>
    <row r="48" spans="2:36" x14ac:dyDescent="0.15">
      <c r="B48" s="113" t="s">
        <v>460</v>
      </c>
    </row>
    <row r="49" spans="2:6" x14ac:dyDescent="0.15">
      <c r="B49" s="113" t="s">
        <v>234</v>
      </c>
    </row>
    <row r="50" spans="2:6" x14ac:dyDescent="0.15">
      <c r="B50" s="113" t="s">
        <v>459</v>
      </c>
    </row>
    <row r="51" spans="2:6" x14ac:dyDescent="0.15">
      <c r="F51" s="30"/>
    </row>
  </sheetData>
  <mergeCells count="41">
    <mergeCell ref="V2:X2"/>
    <mergeCell ref="V3:X3"/>
    <mergeCell ref="Y2:Y3"/>
    <mergeCell ref="Z2:AB3"/>
    <mergeCell ref="B3:E3"/>
    <mergeCell ref="T2:U3"/>
    <mergeCell ref="F2:K2"/>
    <mergeCell ref="L2:N2"/>
    <mergeCell ref="O2:S2"/>
    <mergeCell ref="F3:K3"/>
    <mergeCell ref="B2:E2"/>
    <mergeCell ref="C7:C9"/>
    <mergeCell ref="D7:D9"/>
    <mergeCell ref="B6:D6"/>
    <mergeCell ref="E6:P6"/>
    <mergeCell ref="Q8:T8"/>
    <mergeCell ref="B7:B9"/>
    <mergeCell ref="Q7:T7"/>
    <mergeCell ref="I8:L8"/>
    <mergeCell ref="G45:H45"/>
    <mergeCell ref="K45:L45"/>
    <mergeCell ref="O45:P45"/>
    <mergeCell ref="Q45:AB45"/>
    <mergeCell ref="E7:P7"/>
    <mergeCell ref="E8:H8"/>
    <mergeCell ref="B44:D45"/>
    <mergeCell ref="M8:P8"/>
    <mergeCell ref="Q6:AB6"/>
    <mergeCell ref="U7:AB7"/>
    <mergeCell ref="L3:N3"/>
    <mergeCell ref="O3:S3"/>
    <mergeCell ref="U8:X8"/>
    <mergeCell ref="Y8:AB8"/>
    <mergeCell ref="B4:Y4"/>
    <mergeCell ref="B5:AB5"/>
    <mergeCell ref="N44:N45"/>
    <mergeCell ref="E44:E45"/>
    <mergeCell ref="F44:F45"/>
    <mergeCell ref="I44:I45"/>
    <mergeCell ref="J44:J45"/>
    <mergeCell ref="M44:M45"/>
  </mergeCells>
  <phoneticPr fontId="7"/>
  <conditionalFormatting sqref="F2:S3">
    <cfRule type="cellIs" dxfId="0" priority="1" operator="equal">
      <formula>0</formula>
    </cfRule>
  </conditionalFormatting>
  <printOptions horizontalCentered="1"/>
  <pageMargins left="0.19685039370078741" right="0.19685039370078741" top="0.39370078740157483" bottom="0.19685039370078741" header="0.51181102362204722" footer="0.27559055118110237"/>
  <pageSetup paperSize="9" scale="93"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dimension ref="B1:Z17"/>
  <sheetViews>
    <sheetView showGridLines="0" view="pageBreakPreview" zoomScale="70" zoomScaleNormal="100" zoomScaleSheetLayoutView="70"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39"/>
    </row>
    <row r="2" spans="2:26" ht="24.95" customHeight="1" x14ac:dyDescent="0.15">
      <c r="B2" s="5" t="s">
        <v>553</v>
      </c>
      <c r="C2" s="3"/>
      <c r="D2" s="3"/>
      <c r="E2" s="3"/>
      <c r="F2" s="3"/>
      <c r="G2" s="3"/>
      <c r="H2" s="3"/>
      <c r="I2" s="3"/>
      <c r="J2" s="3"/>
      <c r="K2" s="3"/>
      <c r="L2" s="3"/>
      <c r="M2" s="3"/>
      <c r="N2" s="3"/>
      <c r="O2" s="51"/>
      <c r="P2" s="163"/>
      <c r="Q2" s="1062"/>
      <c r="R2" s="1063"/>
      <c r="S2" s="1063"/>
      <c r="T2" s="1063"/>
      <c r="U2" s="252" t="s">
        <v>414</v>
      </c>
      <c r="V2" s="253"/>
      <c r="W2" s="259"/>
      <c r="X2" s="1064" t="s">
        <v>585</v>
      </c>
      <c r="Y2" s="1065"/>
      <c r="Z2" s="1066"/>
    </row>
    <row r="3" spans="2:26" s="1" customFormat="1" ht="25.15" customHeight="1" x14ac:dyDescent="0.15">
      <c r="B3" s="281" t="s">
        <v>17</v>
      </c>
      <c r="C3" s="285"/>
      <c r="D3" s="282"/>
      <c r="E3" s="1067" t="s">
        <v>586</v>
      </c>
      <c r="F3" s="1068"/>
      <c r="G3" s="1068"/>
      <c r="H3" s="1069"/>
      <c r="I3" s="265" t="s">
        <v>18</v>
      </c>
      <c r="J3" s="290"/>
      <c r="K3" s="266"/>
      <c r="L3" s="1070" t="s">
        <v>590</v>
      </c>
      <c r="M3" s="1071"/>
      <c r="N3" s="1072"/>
      <c r="O3" s="326" t="s">
        <v>454</v>
      </c>
      <c r="P3" s="327"/>
      <c r="Q3" s="328"/>
      <c r="R3" s="1073" t="s">
        <v>596</v>
      </c>
      <c r="S3" s="1074"/>
      <c r="T3" s="1075"/>
      <c r="U3" s="493" t="s">
        <v>185</v>
      </c>
      <c r="V3" s="494"/>
      <c r="W3" s="494"/>
      <c r="X3" s="1047">
        <v>45840</v>
      </c>
      <c r="Y3" s="1048"/>
      <c r="Z3" s="1049"/>
    </row>
    <row r="4" spans="2:26" s="1" customFormat="1" ht="25.15" customHeight="1" x14ac:dyDescent="0.15">
      <c r="B4" s="283" t="s">
        <v>0</v>
      </c>
      <c r="C4" s="319"/>
      <c r="D4" s="284"/>
      <c r="E4" s="1053" t="s">
        <v>588</v>
      </c>
      <c r="F4" s="1054"/>
      <c r="G4" s="1054"/>
      <c r="H4" s="1055"/>
      <c r="I4" s="577" t="s">
        <v>1</v>
      </c>
      <c r="J4" s="617"/>
      <c r="K4" s="578"/>
      <c r="L4" s="1056" t="s">
        <v>592</v>
      </c>
      <c r="M4" s="1057"/>
      <c r="N4" s="1058"/>
      <c r="O4" s="315"/>
      <c r="P4" s="329"/>
      <c r="Q4" s="330"/>
      <c r="R4" s="1059" t="s">
        <v>597</v>
      </c>
      <c r="S4" s="1060"/>
      <c r="T4" s="1061"/>
      <c r="U4" s="496"/>
      <c r="V4" s="497"/>
      <c r="W4" s="497"/>
      <c r="X4" s="1050"/>
      <c r="Y4" s="1051"/>
      <c r="Z4" s="1052"/>
    </row>
    <row r="5" spans="2:26" ht="49.9" customHeight="1" x14ac:dyDescent="0.15">
      <c r="B5" s="1044" t="s">
        <v>439</v>
      </c>
      <c r="C5" s="1045"/>
      <c r="D5" s="1045"/>
      <c r="E5" s="1045"/>
      <c r="F5" s="1045"/>
      <c r="G5" s="1045"/>
      <c r="H5" s="1045"/>
      <c r="I5" s="1045"/>
      <c r="J5" s="1045"/>
      <c r="K5" s="1045"/>
      <c r="L5" s="1045"/>
      <c r="M5" s="1045"/>
      <c r="N5" s="1045"/>
      <c r="O5" s="1045"/>
      <c r="P5" s="1045"/>
      <c r="Q5" s="1045"/>
      <c r="R5" s="1045"/>
      <c r="S5" s="1045"/>
      <c r="T5" s="1045"/>
      <c r="U5" s="1045"/>
      <c r="V5" s="1045"/>
      <c r="W5" s="1045"/>
      <c r="X5" s="1045"/>
      <c r="Y5" s="1045"/>
      <c r="Z5" s="1046"/>
    </row>
    <row r="6" spans="2:26" ht="49.9" customHeight="1" x14ac:dyDescent="0.15">
      <c r="B6" s="1035" t="s">
        <v>809</v>
      </c>
      <c r="C6" s="1036"/>
      <c r="D6" s="1036"/>
      <c r="E6" s="1036"/>
      <c r="F6" s="1036"/>
      <c r="G6" s="1036"/>
      <c r="H6" s="1036"/>
      <c r="I6" s="1036"/>
      <c r="J6" s="1036"/>
      <c r="K6" s="1036"/>
      <c r="L6" s="1036"/>
      <c r="M6" s="1036"/>
      <c r="N6" s="1036"/>
      <c r="O6" s="1036"/>
      <c r="P6" s="1036"/>
      <c r="Q6" s="1036"/>
      <c r="R6" s="1036"/>
      <c r="S6" s="1036"/>
      <c r="T6" s="1036"/>
      <c r="U6" s="1036"/>
      <c r="V6" s="1036"/>
      <c r="W6" s="1036"/>
      <c r="X6" s="1036"/>
      <c r="Y6" s="1036"/>
      <c r="Z6" s="1037"/>
    </row>
    <row r="7" spans="2:26" ht="100.15" customHeight="1" x14ac:dyDescent="0.15">
      <c r="B7" s="1038"/>
      <c r="C7" s="1039"/>
      <c r="D7" s="1039"/>
      <c r="E7" s="1039"/>
      <c r="F7" s="1039"/>
      <c r="G7" s="1039"/>
      <c r="H7" s="1039"/>
      <c r="I7" s="1039"/>
      <c r="J7" s="1039"/>
      <c r="K7" s="1039"/>
      <c r="L7" s="1039"/>
      <c r="M7" s="1039"/>
      <c r="N7" s="1039"/>
      <c r="O7" s="1039"/>
      <c r="P7" s="1039"/>
      <c r="Q7" s="1039"/>
      <c r="R7" s="1039"/>
      <c r="S7" s="1039"/>
      <c r="T7" s="1039"/>
      <c r="U7" s="1039"/>
      <c r="V7" s="1039"/>
      <c r="W7" s="1039"/>
      <c r="X7" s="1039"/>
      <c r="Y7" s="1039"/>
      <c r="Z7" s="1040"/>
    </row>
    <row r="8" spans="2:26" ht="49.9" customHeight="1" x14ac:dyDescent="0.15">
      <c r="B8" s="1038"/>
      <c r="C8" s="1039"/>
      <c r="D8" s="1039"/>
      <c r="E8" s="1039"/>
      <c r="F8" s="1039"/>
      <c r="G8" s="1039"/>
      <c r="H8" s="1039"/>
      <c r="I8" s="1039"/>
      <c r="J8" s="1039"/>
      <c r="K8" s="1039"/>
      <c r="L8" s="1039"/>
      <c r="M8" s="1039"/>
      <c r="N8" s="1039"/>
      <c r="O8" s="1039"/>
      <c r="P8" s="1039"/>
      <c r="Q8" s="1039"/>
      <c r="R8" s="1039"/>
      <c r="S8" s="1039"/>
      <c r="T8" s="1039"/>
      <c r="U8" s="1039"/>
      <c r="V8" s="1039"/>
      <c r="W8" s="1039"/>
      <c r="X8" s="1039"/>
      <c r="Y8" s="1039"/>
      <c r="Z8" s="1040"/>
    </row>
    <row r="9" spans="2:26" ht="100.15" customHeight="1" x14ac:dyDescent="0.15">
      <c r="B9" s="1038"/>
      <c r="C9" s="1039"/>
      <c r="D9" s="1039"/>
      <c r="E9" s="1039"/>
      <c r="F9" s="1039"/>
      <c r="G9" s="1039"/>
      <c r="H9" s="1039"/>
      <c r="I9" s="1039"/>
      <c r="J9" s="1039"/>
      <c r="K9" s="1039"/>
      <c r="L9" s="1039"/>
      <c r="M9" s="1039"/>
      <c r="N9" s="1039"/>
      <c r="O9" s="1039"/>
      <c r="P9" s="1039"/>
      <c r="Q9" s="1039"/>
      <c r="R9" s="1039"/>
      <c r="S9" s="1039"/>
      <c r="T9" s="1039"/>
      <c r="U9" s="1039"/>
      <c r="V9" s="1039"/>
      <c r="W9" s="1039"/>
      <c r="X9" s="1039"/>
      <c r="Y9" s="1039"/>
      <c r="Z9" s="1040"/>
    </row>
    <row r="10" spans="2:26" ht="49.9" customHeight="1" x14ac:dyDescent="0.15">
      <c r="B10" s="1038"/>
      <c r="C10" s="1039"/>
      <c r="D10" s="1039"/>
      <c r="E10" s="1039"/>
      <c r="F10" s="1039"/>
      <c r="G10" s="1039"/>
      <c r="H10" s="1039"/>
      <c r="I10" s="1039"/>
      <c r="J10" s="1039"/>
      <c r="K10" s="1039"/>
      <c r="L10" s="1039"/>
      <c r="M10" s="1039"/>
      <c r="N10" s="1039"/>
      <c r="O10" s="1039"/>
      <c r="P10" s="1039"/>
      <c r="Q10" s="1039"/>
      <c r="R10" s="1039"/>
      <c r="S10" s="1039"/>
      <c r="T10" s="1039"/>
      <c r="U10" s="1039"/>
      <c r="V10" s="1039"/>
      <c r="W10" s="1039"/>
      <c r="X10" s="1039"/>
      <c r="Y10" s="1039"/>
      <c r="Z10" s="1040"/>
    </row>
    <row r="11" spans="2:26" ht="100.15" customHeight="1" x14ac:dyDescent="0.15">
      <c r="B11" s="1038"/>
      <c r="C11" s="1039"/>
      <c r="D11" s="1039"/>
      <c r="E11" s="1039"/>
      <c r="F11" s="1039"/>
      <c r="G11" s="1039"/>
      <c r="H11" s="1039"/>
      <c r="I11" s="1039"/>
      <c r="J11" s="1039"/>
      <c r="K11" s="1039"/>
      <c r="L11" s="1039"/>
      <c r="M11" s="1039"/>
      <c r="N11" s="1039"/>
      <c r="O11" s="1039"/>
      <c r="P11" s="1039"/>
      <c r="Q11" s="1039"/>
      <c r="R11" s="1039"/>
      <c r="S11" s="1039"/>
      <c r="T11" s="1039"/>
      <c r="U11" s="1039"/>
      <c r="V11" s="1039"/>
      <c r="W11" s="1039"/>
      <c r="X11" s="1039"/>
      <c r="Y11" s="1039"/>
      <c r="Z11" s="1040"/>
    </row>
    <row r="12" spans="2:26" ht="49.9" customHeight="1" x14ac:dyDescent="0.15">
      <c r="B12" s="1038"/>
      <c r="C12" s="1039"/>
      <c r="D12" s="1039"/>
      <c r="E12" s="1039"/>
      <c r="F12" s="1039"/>
      <c r="G12" s="1039"/>
      <c r="H12" s="1039"/>
      <c r="I12" s="1039"/>
      <c r="J12" s="1039"/>
      <c r="K12" s="1039"/>
      <c r="L12" s="1039"/>
      <c r="M12" s="1039"/>
      <c r="N12" s="1039"/>
      <c r="O12" s="1039"/>
      <c r="P12" s="1039"/>
      <c r="Q12" s="1039"/>
      <c r="R12" s="1039"/>
      <c r="S12" s="1039"/>
      <c r="T12" s="1039"/>
      <c r="U12" s="1039"/>
      <c r="V12" s="1039"/>
      <c r="W12" s="1039"/>
      <c r="X12" s="1039"/>
      <c r="Y12" s="1039"/>
      <c r="Z12" s="1040"/>
    </row>
    <row r="13" spans="2:26" ht="100.15" customHeight="1" x14ac:dyDescent="0.15">
      <c r="B13" s="1038"/>
      <c r="C13" s="1039"/>
      <c r="D13" s="1039"/>
      <c r="E13" s="1039"/>
      <c r="F13" s="1039"/>
      <c r="G13" s="1039"/>
      <c r="H13" s="1039"/>
      <c r="I13" s="1039"/>
      <c r="J13" s="1039"/>
      <c r="K13" s="1039"/>
      <c r="L13" s="1039"/>
      <c r="M13" s="1039"/>
      <c r="N13" s="1039"/>
      <c r="O13" s="1039"/>
      <c r="P13" s="1039"/>
      <c r="Q13" s="1039"/>
      <c r="R13" s="1039"/>
      <c r="S13" s="1039"/>
      <c r="T13" s="1039"/>
      <c r="U13" s="1039"/>
      <c r="V13" s="1039"/>
      <c r="W13" s="1039"/>
      <c r="X13" s="1039"/>
      <c r="Y13" s="1039"/>
      <c r="Z13" s="1040"/>
    </row>
    <row r="14" spans="2:26" ht="49.9" customHeight="1" x14ac:dyDescent="0.15">
      <c r="B14" s="1038"/>
      <c r="C14" s="1039"/>
      <c r="D14" s="1039"/>
      <c r="E14" s="1039"/>
      <c r="F14" s="1039"/>
      <c r="G14" s="1039"/>
      <c r="H14" s="1039"/>
      <c r="I14" s="1039"/>
      <c r="J14" s="1039"/>
      <c r="K14" s="1039"/>
      <c r="L14" s="1039"/>
      <c r="M14" s="1039"/>
      <c r="N14" s="1039"/>
      <c r="O14" s="1039"/>
      <c r="P14" s="1039"/>
      <c r="Q14" s="1039"/>
      <c r="R14" s="1039"/>
      <c r="S14" s="1039"/>
      <c r="T14" s="1039"/>
      <c r="U14" s="1039"/>
      <c r="V14" s="1039"/>
      <c r="W14" s="1039"/>
      <c r="X14" s="1039"/>
      <c r="Y14" s="1039"/>
      <c r="Z14" s="1040"/>
    </row>
    <row r="15" spans="2:26" ht="100.15" customHeight="1" x14ac:dyDescent="0.15">
      <c r="B15" s="1041"/>
      <c r="C15" s="1042"/>
      <c r="D15" s="1042"/>
      <c r="E15" s="1042"/>
      <c r="F15" s="1042"/>
      <c r="G15" s="1042"/>
      <c r="H15" s="1042"/>
      <c r="I15" s="1042"/>
      <c r="J15" s="1042"/>
      <c r="K15" s="1042"/>
      <c r="L15" s="1042"/>
      <c r="M15" s="1042"/>
      <c r="N15" s="1042"/>
      <c r="O15" s="1042"/>
      <c r="P15" s="1042"/>
      <c r="Q15" s="1042"/>
      <c r="R15" s="1042"/>
      <c r="S15" s="1042"/>
      <c r="T15" s="1042"/>
      <c r="U15" s="1042"/>
      <c r="V15" s="1042"/>
      <c r="W15" s="1042"/>
      <c r="X15" s="1042"/>
      <c r="Y15" s="1042"/>
      <c r="Z15" s="1043"/>
    </row>
    <row r="16" spans="2:26" ht="9.75" customHeight="1" x14ac:dyDescent="0.15">
      <c r="B16" s="52"/>
      <c r="C16" s="52"/>
      <c r="D16" s="53"/>
      <c r="E16" s="54"/>
      <c r="F16" s="54"/>
      <c r="G16" s="54"/>
      <c r="H16" s="54"/>
      <c r="I16" s="54"/>
      <c r="J16" s="54"/>
      <c r="K16" s="54"/>
      <c r="L16" s="54"/>
      <c r="M16" s="54"/>
      <c r="N16" s="54"/>
      <c r="O16" s="54"/>
      <c r="P16" s="54"/>
      <c r="Q16" s="54"/>
      <c r="R16" s="54"/>
      <c r="S16" s="54"/>
      <c r="T16" s="54"/>
      <c r="U16" s="54"/>
      <c r="V16" s="54"/>
      <c r="W16" s="54"/>
      <c r="X16" s="54"/>
      <c r="Y16" s="54"/>
      <c r="Z16" s="54"/>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7"/>
  <printOptions horizontalCentered="1" verticalCentered="1"/>
  <pageMargins left="0.23622047244094491" right="0.23622047244094491" top="0.39370078740157483" bottom="0.39370078740157483" header="0.31496062992125984" footer="0.31496062992125984"/>
  <pageSetup paperSize="9" scale="62" fitToWidth="0" fitToHeight="0" orientation="landscape" copies="2"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workbookViewId="0"/>
  </sheetViews>
  <sheetFormatPr defaultRowHeight="13.5" x14ac:dyDescent="0.15"/>
  <cols>
    <col min="2" max="2" width="18.25" customWidth="1"/>
    <col min="3" max="3" width="22.75" customWidth="1"/>
    <col min="4" max="5" width="18.375" customWidth="1"/>
    <col min="6" max="6" width="12.75" customWidth="1"/>
    <col min="7" max="7" width="9.375" customWidth="1"/>
    <col min="8" max="8" width="14" customWidth="1"/>
    <col min="9" max="9" width="14.25" customWidth="1"/>
    <col min="10" max="10" width="11.75" customWidth="1"/>
    <col min="11" max="11" width="3.75" customWidth="1"/>
    <col min="12" max="12" width="16.125" customWidth="1"/>
    <col min="13" max="13" width="9.5" customWidth="1"/>
    <col min="14" max="14" width="5.75" customWidth="1"/>
  </cols>
  <sheetData>
    <row r="3" spans="2:10" ht="14.25" thickBot="1" x14ac:dyDescent="0.2"/>
    <row r="4" spans="2:10" x14ac:dyDescent="0.15">
      <c r="B4" s="1076" t="s">
        <v>364</v>
      </c>
      <c r="C4" s="1077"/>
      <c r="D4" s="1077"/>
      <c r="E4" s="1077"/>
      <c r="F4" s="1078"/>
    </row>
    <row r="5" spans="2:10" ht="14.25" thickBot="1" x14ac:dyDescent="0.2">
      <c r="B5" s="118" t="s">
        <v>351</v>
      </c>
      <c r="C5" s="119" t="s">
        <v>498</v>
      </c>
      <c r="D5" s="119" t="s">
        <v>499</v>
      </c>
      <c r="E5" s="119" t="s">
        <v>500</v>
      </c>
      <c r="F5" s="120" t="s">
        <v>501</v>
      </c>
    </row>
    <row r="6" spans="2:10" ht="14.25" thickTop="1" x14ac:dyDescent="0.15">
      <c r="B6" s="128" t="s">
        <v>352</v>
      </c>
      <c r="C6" s="129" t="s">
        <v>359</v>
      </c>
      <c r="D6" s="129" t="s">
        <v>468</v>
      </c>
      <c r="E6" s="129" t="s">
        <v>463</v>
      </c>
      <c r="F6" s="130" t="s">
        <v>254</v>
      </c>
    </row>
    <row r="7" spans="2:10" x14ac:dyDescent="0.15">
      <c r="B7" s="128" t="s">
        <v>353</v>
      </c>
      <c r="C7" s="129" t="s">
        <v>360</v>
      </c>
      <c r="D7" s="129" t="s">
        <v>469</v>
      </c>
      <c r="E7" s="129" t="s">
        <v>464</v>
      </c>
      <c r="F7" s="130" t="s">
        <v>363</v>
      </c>
    </row>
    <row r="8" spans="2:10" x14ac:dyDescent="0.15">
      <c r="B8" s="128" t="s">
        <v>354</v>
      </c>
      <c r="C8" s="129" t="s">
        <v>361</v>
      </c>
      <c r="D8" s="129"/>
      <c r="E8" s="129" t="s">
        <v>465</v>
      </c>
      <c r="F8" s="130"/>
    </row>
    <row r="9" spans="2:10" x14ac:dyDescent="0.15">
      <c r="B9" s="128" t="s">
        <v>355</v>
      </c>
      <c r="C9" s="129" t="s">
        <v>362</v>
      </c>
      <c r="D9" s="129"/>
      <c r="E9" s="129" t="s">
        <v>466</v>
      </c>
      <c r="F9" s="130"/>
    </row>
    <row r="10" spans="2:10" x14ac:dyDescent="0.15">
      <c r="B10" s="128" t="s">
        <v>357</v>
      </c>
      <c r="C10" s="129" t="s">
        <v>255</v>
      </c>
      <c r="D10" s="129"/>
      <c r="E10" s="129" t="s">
        <v>467</v>
      </c>
      <c r="F10" s="130"/>
    </row>
    <row r="11" spans="2:10" x14ac:dyDescent="0.15">
      <c r="B11" s="128" t="s">
        <v>356</v>
      </c>
      <c r="C11" s="129" t="s">
        <v>462</v>
      </c>
      <c r="D11" s="129"/>
      <c r="E11" s="129"/>
      <c r="F11" s="130"/>
    </row>
    <row r="12" spans="2:10" ht="14.25" thickBot="1" x14ac:dyDescent="0.2">
      <c r="B12" s="131" t="s">
        <v>358</v>
      </c>
      <c r="C12" s="132"/>
      <c r="D12" s="132"/>
      <c r="E12" s="132"/>
      <c r="F12" s="133"/>
    </row>
    <row r="13" spans="2:10" ht="14.25" thickBot="1" x14ac:dyDescent="0.2"/>
    <row r="14" spans="2:10" x14ac:dyDescent="0.15">
      <c r="B14" s="1076" t="s">
        <v>367</v>
      </c>
      <c r="C14" s="1077"/>
      <c r="D14" s="1077"/>
      <c r="E14" s="1077"/>
      <c r="F14" s="1077"/>
      <c r="G14" s="1077"/>
      <c r="H14" s="1077"/>
      <c r="I14" s="1077"/>
      <c r="J14" s="1078"/>
    </row>
    <row r="15" spans="2:10" ht="14.25" thickBot="1" x14ac:dyDescent="0.2">
      <c r="B15" s="118" t="s">
        <v>248</v>
      </c>
      <c r="C15" s="119" t="s">
        <v>309</v>
      </c>
      <c r="D15" s="119" t="s">
        <v>310</v>
      </c>
      <c r="E15" s="119" t="s">
        <v>311</v>
      </c>
      <c r="F15" s="119" t="s">
        <v>312</v>
      </c>
      <c r="G15" s="119" t="s">
        <v>313</v>
      </c>
      <c r="H15" s="119" t="s">
        <v>314</v>
      </c>
      <c r="I15" s="119" t="s">
        <v>315</v>
      </c>
      <c r="J15" s="120" t="s">
        <v>316</v>
      </c>
    </row>
    <row r="16" spans="2:10" ht="14.25" thickTop="1" x14ac:dyDescent="0.15">
      <c r="B16" s="121" t="s">
        <v>471</v>
      </c>
      <c r="C16" s="122" t="s">
        <v>340</v>
      </c>
      <c r="D16" s="122" t="s">
        <v>256</v>
      </c>
      <c r="E16" s="122" t="s">
        <v>472</v>
      </c>
      <c r="F16" s="122" t="s">
        <v>257</v>
      </c>
      <c r="G16" s="122" t="s">
        <v>257</v>
      </c>
      <c r="H16" s="122" t="s">
        <v>270</v>
      </c>
      <c r="I16" s="122" t="s">
        <v>275</v>
      </c>
      <c r="J16" s="123" t="s">
        <v>273</v>
      </c>
    </row>
    <row r="17" spans="2:10" x14ac:dyDescent="0.15">
      <c r="B17" s="121" t="s">
        <v>470</v>
      </c>
      <c r="C17" s="122" t="s">
        <v>341</v>
      </c>
      <c r="D17" s="122" t="s">
        <v>252</v>
      </c>
      <c r="E17" s="122" t="s">
        <v>473</v>
      </c>
      <c r="F17" s="122" t="s">
        <v>258</v>
      </c>
      <c r="G17" s="122" t="s">
        <v>262</v>
      </c>
      <c r="H17" s="122" t="s">
        <v>271</v>
      </c>
      <c r="I17" s="122" t="s">
        <v>276</v>
      </c>
      <c r="J17" s="123" t="s">
        <v>272</v>
      </c>
    </row>
    <row r="18" spans="2:10" x14ac:dyDescent="0.15">
      <c r="B18" s="121" t="s">
        <v>249</v>
      </c>
      <c r="C18" s="122" t="s">
        <v>342</v>
      </c>
      <c r="D18" s="122" t="s">
        <v>253</v>
      </c>
      <c r="E18" s="122" t="s">
        <v>474</v>
      </c>
      <c r="F18" s="122" t="s">
        <v>259</v>
      </c>
      <c r="G18" s="122" t="s">
        <v>260</v>
      </c>
      <c r="H18" s="122"/>
      <c r="I18" s="122" t="s">
        <v>271</v>
      </c>
      <c r="J18" s="123" t="s">
        <v>274</v>
      </c>
    </row>
    <row r="19" spans="2:10" x14ac:dyDescent="0.15">
      <c r="B19" s="121" t="s">
        <v>250</v>
      </c>
      <c r="C19" s="122" t="s">
        <v>343</v>
      </c>
      <c r="D19" s="122"/>
      <c r="E19" s="122" t="s">
        <v>475</v>
      </c>
      <c r="F19" s="122" t="s">
        <v>260</v>
      </c>
      <c r="G19" s="122" t="s">
        <v>261</v>
      </c>
      <c r="H19" s="122"/>
      <c r="I19" s="122"/>
      <c r="J19" s="123"/>
    </row>
    <row r="20" spans="2:10" x14ac:dyDescent="0.15">
      <c r="B20" s="121" t="s">
        <v>251</v>
      </c>
      <c r="C20" s="122" t="s">
        <v>338</v>
      </c>
      <c r="D20" s="122"/>
      <c r="E20" s="122" t="s">
        <v>476</v>
      </c>
      <c r="F20" s="122" t="s">
        <v>261</v>
      </c>
      <c r="G20" s="122" t="s">
        <v>365</v>
      </c>
      <c r="H20" s="122"/>
      <c r="I20" s="122"/>
      <c r="J20" s="123"/>
    </row>
    <row r="21" spans="2:10" x14ac:dyDescent="0.15">
      <c r="B21" s="121" t="s">
        <v>255</v>
      </c>
      <c r="C21" s="122" t="s">
        <v>339</v>
      </c>
      <c r="D21" s="122"/>
      <c r="E21" s="122" t="s">
        <v>477</v>
      </c>
      <c r="F21" s="122" t="s">
        <v>365</v>
      </c>
      <c r="G21" s="122"/>
      <c r="H21" s="122"/>
      <c r="I21" s="122"/>
      <c r="J21" s="123"/>
    </row>
    <row r="22" spans="2:10" x14ac:dyDescent="0.15">
      <c r="B22" s="121"/>
      <c r="C22" s="122" t="s">
        <v>344</v>
      </c>
      <c r="D22" s="122"/>
      <c r="E22" s="122" t="s">
        <v>478</v>
      </c>
      <c r="F22" s="122"/>
      <c r="G22" s="122"/>
      <c r="H22" s="122"/>
      <c r="I22" s="122"/>
      <c r="J22" s="123"/>
    </row>
    <row r="23" spans="2:10" x14ac:dyDescent="0.15">
      <c r="B23" s="121"/>
      <c r="C23" s="122" t="s">
        <v>345</v>
      </c>
      <c r="D23" s="122"/>
      <c r="E23" s="122" t="s">
        <v>479</v>
      </c>
      <c r="F23" s="122"/>
      <c r="G23" s="122"/>
      <c r="H23" s="122"/>
      <c r="I23" s="122"/>
      <c r="J23" s="123"/>
    </row>
    <row r="24" spans="2:10" x14ac:dyDescent="0.15">
      <c r="B24" s="121"/>
      <c r="C24" s="122" t="s">
        <v>346</v>
      </c>
      <c r="D24" s="122"/>
      <c r="E24" s="122" t="s">
        <v>480</v>
      </c>
      <c r="F24" s="122"/>
      <c r="G24" s="122"/>
      <c r="H24" s="122"/>
      <c r="I24" s="122"/>
      <c r="J24" s="123"/>
    </row>
    <row r="25" spans="2:10" x14ac:dyDescent="0.15">
      <c r="B25" s="121"/>
      <c r="C25" s="122" t="s">
        <v>347</v>
      </c>
      <c r="D25" s="122"/>
      <c r="E25" s="122" t="s">
        <v>481</v>
      </c>
      <c r="F25" s="122"/>
      <c r="G25" s="122"/>
      <c r="H25" s="122"/>
      <c r="I25" s="122"/>
      <c r="J25" s="123"/>
    </row>
    <row r="26" spans="2:10" x14ac:dyDescent="0.15">
      <c r="B26" s="121"/>
      <c r="C26" s="122" t="s">
        <v>348</v>
      </c>
      <c r="D26" s="122"/>
      <c r="E26" s="124" t="s">
        <v>482</v>
      </c>
      <c r="F26" s="122"/>
      <c r="G26" s="122"/>
      <c r="H26" s="122"/>
      <c r="I26" s="122"/>
      <c r="J26" s="123"/>
    </row>
    <row r="27" spans="2:10" x14ac:dyDescent="0.15">
      <c r="B27" s="121"/>
      <c r="C27" s="122" t="s">
        <v>349</v>
      </c>
      <c r="D27" s="122"/>
      <c r="E27" s="122" t="s">
        <v>483</v>
      </c>
      <c r="F27" s="122"/>
      <c r="G27" s="122"/>
      <c r="H27" s="122"/>
      <c r="I27" s="122"/>
      <c r="J27" s="123"/>
    </row>
    <row r="28" spans="2:10" x14ac:dyDescent="0.15">
      <c r="B28" s="121"/>
      <c r="C28" s="122" t="s">
        <v>350</v>
      </c>
      <c r="D28" s="122"/>
      <c r="E28" s="124"/>
      <c r="F28" s="122"/>
      <c r="G28" s="122"/>
      <c r="H28" s="122"/>
      <c r="I28" s="122"/>
      <c r="J28" s="123"/>
    </row>
    <row r="29" spans="2:10" x14ac:dyDescent="0.15">
      <c r="B29" s="121"/>
      <c r="C29" s="122" t="s">
        <v>255</v>
      </c>
      <c r="D29" s="122"/>
      <c r="E29" s="122"/>
      <c r="F29" s="122"/>
      <c r="G29" s="122"/>
      <c r="H29" s="122"/>
      <c r="I29" s="122"/>
      <c r="J29" s="123"/>
    </row>
    <row r="30" spans="2:10" x14ac:dyDescent="0.15">
      <c r="B30" s="121"/>
      <c r="C30" s="122"/>
      <c r="D30" s="122"/>
      <c r="E30" s="122"/>
      <c r="F30" s="122"/>
      <c r="G30" s="122"/>
      <c r="H30" s="122"/>
      <c r="I30" s="122"/>
      <c r="J30" s="123"/>
    </row>
    <row r="31" spans="2:10" x14ac:dyDescent="0.15">
      <c r="B31" s="121"/>
      <c r="C31" s="122" t="s">
        <v>350</v>
      </c>
      <c r="D31" s="122"/>
      <c r="E31" s="122"/>
      <c r="F31" s="122"/>
      <c r="G31" s="122"/>
      <c r="H31" s="122"/>
      <c r="I31" s="122"/>
      <c r="J31" s="123"/>
    </row>
    <row r="32" spans="2:10" x14ac:dyDescent="0.15">
      <c r="B32" s="121"/>
      <c r="C32" s="122" t="s">
        <v>255</v>
      </c>
      <c r="D32" s="122"/>
      <c r="E32" s="122"/>
      <c r="F32" s="122"/>
      <c r="G32" s="122"/>
      <c r="H32" s="122"/>
      <c r="I32" s="122"/>
      <c r="J32" s="123"/>
    </row>
    <row r="33" spans="2:10" x14ac:dyDescent="0.15">
      <c r="B33" s="121"/>
      <c r="C33" s="122"/>
      <c r="D33" s="122"/>
      <c r="E33" s="122"/>
      <c r="F33" s="122"/>
      <c r="G33" s="122"/>
      <c r="H33" s="122"/>
      <c r="I33" s="122"/>
      <c r="J33" s="123"/>
    </row>
    <row r="34" spans="2:10" x14ac:dyDescent="0.15">
      <c r="B34" s="121"/>
      <c r="C34" s="122" t="s">
        <v>263</v>
      </c>
      <c r="D34" s="122"/>
      <c r="E34" s="122"/>
      <c r="F34" s="122"/>
      <c r="G34" s="122"/>
      <c r="H34" s="122"/>
      <c r="I34" s="122"/>
      <c r="J34" s="123"/>
    </row>
    <row r="35" spans="2:10" x14ac:dyDescent="0.15">
      <c r="B35" s="121"/>
      <c r="C35" s="122" t="s">
        <v>255</v>
      </c>
      <c r="D35" s="122"/>
      <c r="E35" s="122"/>
      <c r="F35" s="122"/>
      <c r="G35" s="122"/>
      <c r="H35" s="122"/>
      <c r="I35" s="122"/>
      <c r="J35" s="123"/>
    </row>
    <row r="36" spans="2:10" x14ac:dyDescent="0.15">
      <c r="B36" s="121"/>
      <c r="C36" s="122"/>
      <c r="D36" s="122"/>
      <c r="E36" s="122"/>
      <c r="F36" s="122"/>
      <c r="G36" s="122"/>
      <c r="H36" s="122"/>
      <c r="I36" s="122"/>
      <c r="J36" s="123"/>
    </row>
    <row r="37" spans="2:10" x14ac:dyDescent="0.15">
      <c r="B37" s="121"/>
      <c r="C37" s="122" t="s">
        <v>264</v>
      </c>
      <c r="D37" s="122"/>
      <c r="E37" s="122"/>
      <c r="F37" s="122"/>
      <c r="G37" s="122"/>
      <c r="H37" s="122"/>
      <c r="I37" s="122"/>
      <c r="J37" s="123"/>
    </row>
    <row r="38" spans="2:10" x14ac:dyDescent="0.15">
      <c r="B38" s="121"/>
      <c r="C38" s="122" t="s">
        <v>265</v>
      </c>
      <c r="D38" s="122"/>
      <c r="E38" s="122"/>
      <c r="F38" s="122"/>
      <c r="G38" s="122"/>
      <c r="H38" s="122"/>
      <c r="I38" s="122"/>
      <c r="J38" s="123"/>
    </row>
    <row r="39" spans="2:10" x14ac:dyDescent="0.15">
      <c r="B39" s="121"/>
      <c r="C39" s="122" t="s">
        <v>255</v>
      </c>
      <c r="D39" s="122"/>
      <c r="E39" s="122"/>
      <c r="F39" s="122"/>
      <c r="G39" s="122"/>
      <c r="H39" s="122"/>
      <c r="I39" s="122"/>
      <c r="J39" s="123"/>
    </row>
    <row r="40" spans="2:10" x14ac:dyDescent="0.15">
      <c r="B40" s="121"/>
      <c r="C40" s="122"/>
      <c r="D40" s="122"/>
      <c r="E40" s="122"/>
      <c r="F40" s="122"/>
      <c r="G40" s="122"/>
      <c r="H40" s="122"/>
      <c r="I40" s="122"/>
      <c r="J40" s="123"/>
    </row>
    <row r="41" spans="2:10" x14ac:dyDescent="0.15">
      <c r="B41" s="121"/>
      <c r="C41" s="122" t="s">
        <v>266</v>
      </c>
      <c r="D41" s="122"/>
      <c r="E41" s="122"/>
      <c r="F41" s="122"/>
      <c r="G41" s="122"/>
      <c r="H41" s="122"/>
      <c r="I41" s="122"/>
      <c r="J41" s="123"/>
    </row>
    <row r="42" spans="2:10" x14ac:dyDescent="0.15">
      <c r="B42" s="121"/>
      <c r="C42" s="122" t="s">
        <v>267</v>
      </c>
      <c r="D42" s="122"/>
      <c r="E42" s="122"/>
      <c r="F42" s="122"/>
      <c r="G42" s="122"/>
      <c r="H42" s="122"/>
      <c r="I42" s="122"/>
      <c r="J42" s="123"/>
    </row>
    <row r="43" spans="2:10" x14ac:dyDescent="0.15">
      <c r="B43" s="121"/>
      <c r="C43" s="122" t="s">
        <v>268</v>
      </c>
      <c r="D43" s="122"/>
      <c r="E43" s="122"/>
      <c r="F43" s="122"/>
      <c r="G43" s="122"/>
      <c r="H43" s="122"/>
      <c r="I43" s="122"/>
      <c r="J43" s="123"/>
    </row>
    <row r="44" spans="2:10" x14ac:dyDescent="0.15">
      <c r="B44" s="121"/>
      <c r="C44" s="122" t="s">
        <v>269</v>
      </c>
      <c r="D44" s="122"/>
      <c r="E44" s="122"/>
      <c r="F44" s="122"/>
      <c r="G44" s="122"/>
      <c r="H44" s="122"/>
      <c r="I44" s="122"/>
      <c r="J44" s="123"/>
    </row>
    <row r="45" spans="2:10" x14ac:dyDescent="0.15">
      <c r="B45" s="121"/>
      <c r="C45" s="122" t="s">
        <v>255</v>
      </c>
      <c r="D45" s="122"/>
      <c r="E45" s="122"/>
      <c r="F45" s="122"/>
      <c r="G45" s="122"/>
      <c r="H45" s="122"/>
      <c r="I45" s="122"/>
      <c r="J45" s="123"/>
    </row>
    <row r="46" spans="2:10" x14ac:dyDescent="0.15">
      <c r="B46" s="121"/>
      <c r="C46" s="122"/>
      <c r="D46" s="122"/>
      <c r="E46" s="122"/>
      <c r="F46" s="122"/>
      <c r="G46" s="122"/>
      <c r="H46" s="122"/>
      <c r="I46" s="122"/>
      <c r="J46" s="123"/>
    </row>
    <row r="47" spans="2:10" ht="14.25" thickBot="1" x14ac:dyDescent="0.2">
      <c r="B47" s="125"/>
      <c r="C47" s="126" t="s">
        <v>255</v>
      </c>
      <c r="D47" s="126"/>
      <c r="E47" s="126"/>
      <c r="F47" s="126"/>
      <c r="G47" s="126"/>
      <c r="H47" s="126"/>
      <c r="I47" s="126"/>
      <c r="J47" s="127"/>
    </row>
    <row r="49" spans="2:7" ht="14.25" thickBot="1" x14ac:dyDescent="0.2">
      <c r="C49" s="38"/>
      <c r="D49" s="38"/>
      <c r="E49" s="38"/>
      <c r="F49" s="38"/>
      <c r="G49" s="38"/>
    </row>
    <row r="50" spans="2:7" x14ac:dyDescent="0.15">
      <c r="B50" s="1079" t="s">
        <v>369</v>
      </c>
      <c r="C50" s="1080"/>
      <c r="D50" s="1080"/>
      <c r="E50" s="1080"/>
      <c r="F50" s="1080"/>
      <c r="G50" s="1081"/>
    </row>
    <row r="51" spans="2:7" ht="14.25" thickBot="1" x14ac:dyDescent="0.2">
      <c r="B51" s="116" t="s">
        <v>277</v>
      </c>
      <c r="C51" s="32" t="s">
        <v>248</v>
      </c>
      <c r="D51" s="32" t="s">
        <v>278</v>
      </c>
      <c r="E51" s="32" t="s">
        <v>279</v>
      </c>
      <c r="F51" s="33" t="s">
        <v>289</v>
      </c>
      <c r="G51" s="117" t="s">
        <v>292</v>
      </c>
    </row>
    <row r="52" spans="2:7" ht="14.25" thickTop="1" x14ac:dyDescent="0.15">
      <c r="B52" s="134" t="s">
        <v>280</v>
      </c>
      <c r="C52" s="122" t="s">
        <v>282</v>
      </c>
      <c r="D52" s="122" t="s">
        <v>288</v>
      </c>
      <c r="E52" s="122" t="s">
        <v>490</v>
      </c>
      <c r="F52" s="122" t="s">
        <v>290</v>
      </c>
      <c r="G52" s="123" t="s">
        <v>293</v>
      </c>
    </row>
    <row r="53" spans="2:7" x14ac:dyDescent="0.15">
      <c r="B53" s="134" t="s">
        <v>281</v>
      </c>
      <c r="C53" s="122" t="s">
        <v>283</v>
      </c>
      <c r="D53" s="122" t="s">
        <v>337</v>
      </c>
      <c r="E53" s="122" t="s">
        <v>491</v>
      </c>
      <c r="F53" s="122" t="s">
        <v>291</v>
      </c>
      <c r="G53" s="123" t="s">
        <v>294</v>
      </c>
    </row>
    <row r="54" spans="2:7" x14ac:dyDescent="0.15">
      <c r="B54" s="134" t="s">
        <v>336</v>
      </c>
      <c r="C54" s="122" t="s">
        <v>554</v>
      </c>
      <c r="D54" s="122" t="s">
        <v>496</v>
      </c>
      <c r="E54" s="122" t="s">
        <v>492</v>
      </c>
      <c r="F54" s="122"/>
      <c r="G54" s="123" t="s">
        <v>295</v>
      </c>
    </row>
    <row r="55" spans="2:7" x14ac:dyDescent="0.15">
      <c r="B55" s="134" t="s">
        <v>366</v>
      </c>
      <c r="C55" s="122"/>
      <c r="D55" s="122"/>
      <c r="E55" s="122" t="s">
        <v>493</v>
      </c>
      <c r="F55" s="122"/>
      <c r="G55" s="123"/>
    </row>
    <row r="56" spans="2:7" x14ac:dyDescent="0.15">
      <c r="B56" s="134"/>
      <c r="C56" s="122" t="s">
        <v>284</v>
      </c>
      <c r="D56" s="122"/>
      <c r="E56" s="122" t="s">
        <v>494</v>
      </c>
      <c r="F56" s="122"/>
      <c r="G56" s="123"/>
    </row>
    <row r="57" spans="2:7" x14ac:dyDescent="0.15">
      <c r="B57" s="134"/>
      <c r="C57" s="122" t="s">
        <v>285</v>
      </c>
      <c r="D57" s="122"/>
      <c r="E57" s="122" t="s">
        <v>495</v>
      </c>
      <c r="F57" s="122"/>
      <c r="G57" s="123"/>
    </row>
    <row r="58" spans="2:7" x14ac:dyDescent="0.15">
      <c r="B58" s="134"/>
      <c r="C58" s="122" t="s">
        <v>286</v>
      </c>
      <c r="D58" s="122"/>
      <c r="E58" s="122" t="s">
        <v>483</v>
      </c>
      <c r="F58" s="122"/>
      <c r="G58" s="123"/>
    </row>
    <row r="59" spans="2:7" x14ac:dyDescent="0.15">
      <c r="B59" s="134"/>
      <c r="C59" s="122" t="s">
        <v>287</v>
      </c>
      <c r="D59" s="122"/>
      <c r="E59" s="122"/>
      <c r="F59" s="122"/>
      <c r="G59" s="123"/>
    </row>
    <row r="60" spans="2:7" x14ac:dyDescent="0.15">
      <c r="B60" s="134"/>
      <c r="C60" s="122" t="s">
        <v>255</v>
      </c>
      <c r="D60" s="122"/>
      <c r="E60" s="122"/>
      <c r="F60" s="122"/>
      <c r="G60" s="123"/>
    </row>
    <row r="61" spans="2:7" x14ac:dyDescent="0.15">
      <c r="B61" s="134"/>
      <c r="C61" s="122"/>
      <c r="D61" s="122"/>
      <c r="E61" s="122"/>
      <c r="F61" s="122"/>
      <c r="G61" s="123"/>
    </row>
    <row r="62" spans="2:7" x14ac:dyDescent="0.15">
      <c r="B62" s="134"/>
      <c r="C62" s="122" t="s">
        <v>379</v>
      </c>
      <c r="D62" s="122"/>
      <c r="E62" s="122"/>
      <c r="F62" s="122"/>
      <c r="G62" s="123"/>
    </row>
    <row r="63" spans="2:7" x14ac:dyDescent="0.15">
      <c r="B63" s="134"/>
      <c r="C63" s="122" t="s">
        <v>380</v>
      </c>
      <c r="D63" s="122"/>
      <c r="E63" s="122"/>
      <c r="F63" s="122"/>
      <c r="G63" s="123"/>
    </row>
    <row r="64" spans="2:7" x14ac:dyDescent="0.15">
      <c r="B64" s="134"/>
      <c r="C64" s="122" t="s">
        <v>381</v>
      </c>
      <c r="D64" s="122"/>
      <c r="E64" s="122"/>
      <c r="F64" s="122"/>
      <c r="G64" s="123"/>
    </row>
    <row r="65" spans="2:7" x14ac:dyDescent="0.15">
      <c r="B65" s="134"/>
      <c r="C65" s="122" t="s">
        <v>382</v>
      </c>
      <c r="D65" s="122"/>
      <c r="E65" s="122"/>
      <c r="F65" s="122"/>
      <c r="G65" s="123"/>
    </row>
    <row r="66" spans="2:7" x14ac:dyDescent="0.15">
      <c r="B66" s="134"/>
      <c r="C66" s="122" t="s">
        <v>497</v>
      </c>
      <c r="D66" s="122"/>
      <c r="E66" s="122"/>
      <c r="F66" s="122"/>
      <c r="G66" s="123"/>
    </row>
    <row r="67" spans="2:7" x14ac:dyDescent="0.15">
      <c r="B67" s="134"/>
      <c r="C67" s="122" t="s">
        <v>484</v>
      </c>
      <c r="D67" s="122"/>
      <c r="E67" s="122"/>
      <c r="F67" s="122"/>
      <c r="G67" s="123"/>
    </row>
    <row r="68" spans="2:7" x14ac:dyDescent="0.15">
      <c r="B68" s="134"/>
      <c r="C68" s="122" t="s">
        <v>383</v>
      </c>
      <c r="D68" s="122"/>
      <c r="E68" s="122"/>
      <c r="F68" s="122"/>
      <c r="G68" s="123"/>
    </row>
    <row r="69" spans="2:7" x14ac:dyDescent="0.15">
      <c r="B69" s="134"/>
      <c r="C69" s="122" t="s">
        <v>384</v>
      </c>
      <c r="D69" s="122"/>
      <c r="E69" s="122"/>
      <c r="F69" s="122"/>
      <c r="G69" s="123"/>
    </row>
    <row r="70" spans="2:7" x14ac:dyDescent="0.15">
      <c r="B70" s="134"/>
      <c r="C70" s="122" t="s">
        <v>485</v>
      </c>
      <c r="D70" s="122"/>
      <c r="E70" s="122"/>
      <c r="F70" s="122"/>
      <c r="G70" s="123"/>
    </row>
    <row r="71" spans="2:7" x14ac:dyDescent="0.15">
      <c r="B71" s="134"/>
      <c r="C71" s="122" t="s">
        <v>386</v>
      </c>
      <c r="D71" s="122"/>
      <c r="E71" s="122"/>
      <c r="F71" s="122"/>
      <c r="G71" s="123"/>
    </row>
    <row r="72" spans="2:7" x14ac:dyDescent="0.15">
      <c r="B72" s="134"/>
      <c r="C72" s="122" t="s">
        <v>388</v>
      </c>
      <c r="D72" s="122"/>
      <c r="E72" s="122"/>
      <c r="F72" s="122"/>
      <c r="G72" s="123"/>
    </row>
    <row r="73" spans="2:7" x14ac:dyDescent="0.15">
      <c r="B73" s="134"/>
      <c r="C73" s="122" t="s">
        <v>389</v>
      </c>
      <c r="D73" s="122"/>
      <c r="E73" s="122"/>
      <c r="F73" s="122"/>
      <c r="G73" s="123"/>
    </row>
    <row r="74" spans="2:7" x14ac:dyDescent="0.15">
      <c r="B74" s="134"/>
      <c r="C74" s="122" t="s">
        <v>390</v>
      </c>
      <c r="D74" s="122"/>
      <c r="E74" s="122"/>
      <c r="F74" s="122"/>
      <c r="G74" s="123"/>
    </row>
    <row r="75" spans="2:7" x14ac:dyDescent="0.15">
      <c r="B75" s="134"/>
      <c r="C75" s="122" t="s">
        <v>391</v>
      </c>
      <c r="D75" s="122"/>
      <c r="E75" s="122"/>
      <c r="F75" s="122"/>
      <c r="G75" s="123"/>
    </row>
    <row r="76" spans="2:7" x14ac:dyDescent="0.15">
      <c r="B76" s="134"/>
      <c r="C76" s="122" t="s">
        <v>392</v>
      </c>
      <c r="D76" s="122"/>
      <c r="E76" s="122"/>
      <c r="F76" s="122"/>
      <c r="G76" s="123"/>
    </row>
    <row r="77" spans="2:7" x14ac:dyDescent="0.15">
      <c r="B77" s="134"/>
      <c r="C77" s="122" t="s">
        <v>483</v>
      </c>
      <c r="D77" s="122"/>
      <c r="E77" s="122"/>
      <c r="F77" s="122"/>
      <c r="G77" s="123"/>
    </row>
    <row r="78" spans="2:7" x14ac:dyDescent="0.15">
      <c r="B78" s="134"/>
      <c r="C78" s="122"/>
      <c r="D78" s="122"/>
      <c r="E78" s="122"/>
      <c r="F78" s="122"/>
      <c r="G78" s="123"/>
    </row>
    <row r="79" spans="2:7" x14ac:dyDescent="0.15">
      <c r="B79" s="134"/>
      <c r="C79" s="122" t="s">
        <v>486</v>
      </c>
      <c r="D79" s="122"/>
      <c r="E79" s="122"/>
      <c r="F79" s="122"/>
      <c r="G79" s="123"/>
    </row>
    <row r="80" spans="2:7" x14ac:dyDescent="0.15">
      <c r="B80" s="134"/>
      <c r="C80" s="122" t="s">
        <v>487</v>
      </c>
      <c r="D80" s="122"/>
      <c r="E80" s="122"/>
      <c r="F80" s="122"/>
      <c r="G80" s="123"/>
    </row>
    <row r="81" spans="2:7" x14ac:dyDescent="0.15">
      <c r="B81" s="134"/>
      <c r="C81" s="122" t="s">
        <v>488</v>
      </c>
      <c r="D81" s="122"/>
      <c r="E81" s="122"/>
      <c r="F81" s="122"/>
      <c r="G81" s="123"/>
    </row>
    <row r="82" spans="2:7" x14ac:dyDescent="0.15">
      <c r="B82" s="134"/>
      <c r="C82" s="122" t="s">
        <v>489</v>
      </c>
      <c r="D82" s="122"/>
      <c r="E82" s="122"/>
      <c r="F82" s="122"/>
      <c r="G82" s="123"/>
    </row>
    <row r="83" spans="2:7" ht="14.25" thickBot="1" x14ac:dyDescent="0.2">
      <c r="B83" s="135"/>
      <c r="C83" s="126" t="s">
        <v>483</v>
      </c>
      <c r="D83" s="126"/>
      <c r="E83" s="126"/>
      <c r="F83" s="126"/>
      <c r="G83" s="127"/>
    </row>
  </sheetData>
  <mergeCells count="3">
    <mergeCell ref="B14:J14"/>
    <mergeCell ref="B50:G50"/>
    <mergeCell ref="B4:F4"/>
  </mergeCells>
  <phoneticPr fontId="7"/>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68</vt:i4>
      </vt:variant>
      <vt:variant>
        <vt:lpstr>名前付き一覧</vt:lpstr>
      </vt:variant>
      <vt:variant>
        <vt:i4>116</vt:i4>
      </vt:variant>
    </vt:vector>
  </HeadingPairs>
  <TitlesOfParts>
    <vt:vector size="184" baseType="lpstr">
      <vt:lpstr>点検様式作成フロー</vt:lpstr>
      <vt:lpstr>変状面積算出方法</vt:lpstr>
      <vt:lpstr>記入の留意点</vt:lpstr>
      <vt:lpstr>様式A-1</vt:lpstr>
      <vt:lpstr>様式A-2</vt:lpstr>
      <vt:lpstr>様式A-3</vt:lpstr>
      <vt:lpstr>様式B_001</vt:lpstr>
      <vt:lpstr>様式B_002</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様式D-1-1_028</vt:lpstr>
      <vt:lpstr>様式D-1-1_029</vt:lpstr>
      <vt:lpstr>様式D-1-1_030</vt:lpstr>
      <vt:lpstr>様式D-1-1_031</vt:lpstr>
      <vt:lpstr>様式D-1-1_032</vt:lpstr>
      <vt:lpstr>様式D-1-1_033</vt:lpstr>
      <vt:lpstr>様式D-1-1_034</vt:lpstr>
      <vt:lpstr>様式D-1-2</vt:lpstr>
      <vt:lpstr>様式D-2-1</vt:lpstr>
      <vt:lpstr>様式D-2-1´_001</vt:lpstr>
      <vt:lpstr>様式D-2-1´_002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'様式D-1-1_028'!Print_Area</vt:lpstr>
      <vt:lpstr>'様式D-1-1_029'!Print_Area</vt:lpstr>
      <vt:lpstr>'様式D-1-1_030'!Print_Area</vt:lpstr>
      <vt:lpstr>'様式D-1-1_031'!Print_Area</vt:lpstr>
      <vt:lpstr>'様式D-1-1_032'!Print_Area</vt:lpstr>
      <vt:lpstr>'様式D-1-1_033'!Print_Area</vt:lpstr>
      <vt:lpstr>'様式D-1-1_034'!Print_Area</vt:lpstr>
      <vt:lpstr>'様式D-1-2'!Print_Area</vt:lpstr>
      <vt:lpstr>'様式D-2-1'!Print_Area</vt:lpstr>
      <vt:lpstr>'様式D-2-1´_001'!Print_Area</vt:lpstr>
      <vt:lpstr>'様式D-2-1´_002'!Print_Area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様式F!Print_Area</vt:lpstr>
      <vt:lpstr>様式G!Print_Area</vt:lpstr>
      <vt:lpstr>'様式A-2'!Print_Titles</vt:lpstr>
      <vt:lpstr>'様式C-1-1'!Print_Titles</vt:lpstr>
      <vt:lpstr>'様式C-1-2'!Print_Titles</vt:lpstr>
      <vt:lpstr>'様式C-2'!Print_Titles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'様式D-1-1_028'!Print_Titles</vt:lpstr>
      <vt:lpstr>'様式D-1-1_029'!Print_Titles</vt:lpstr>
      <vt:lpstr>'様式D-1-1_030'!Print_Titles</vt:lpstr>
      <vt:lpstr>'様式D-1-1_031'!Print_Titles</vt:lpstr>
      <vt:lpstr>'様式D-1-1_032'!Print_Titles</vt:lpstr>
      <vt:lpstr>'様式D-1-1_033'!Print_Titles</vt:lpstr>
      <vt:lpstr>'様式D-1-1_034'!Print_Titles</vt:lpstr>
      <vt:lpstr>'様式D-3_PS'!Print_Titles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2026-01-13T05:41:29Z</cp:lastPrinted>
  <dcterms:created xsi:type="dcterms:W3CDTF">2012-04-09T00:49:26Z</dcterms:created>
  <dcterms:modified xsi:type="dcterms:W3CDTF">2026-01-13T05:41:51Z</dcterms:modified>
</cp:coreProperties>
</file>