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7 成果品\3.点検結果調書\3.1_点検調書（山口県様式）\"/>
    </mc:Choice>
  </mc:AlternateContent>
  <xr:revisionPtr revIDLastSave="0" documentId="13_ncr:1_{97084591-536C-4381-92E4-54D4D90490C1}" xr6:coauthVersionLast="47" xr6:coauthVersionMax="47" xr10:uidLastSave="{00000000-0000-0000-0000-000000000000}"/>
  <bookViews>
    <workbookView xWindow="-120" yWindow="-120" windowWidth="29040" windowHeight="15720" tabRatio="701" firstSheet="44" activeTab="53"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B (3)" sheetId="100" r:id="rId9"/>
    <sheet name="様式C-1-1" sheetId="60" r:id="rId10"/>
    <sheet name="様式C-1-2" sheetId="61" r:id="rId11"/>
    <sheet name="様式C-2" sheetId="63" r:id="rId12"/>
    <sheet name="様式D-1-1 (1)" sheetId="94" r:id="rId13"/>
    <sheet name="様式D-1-1 (2)" sheetId="104" r:id="rId14"/>
    <sheet name="様式D-1-1 (3)" sheetId="103" r:id="rId15"/>
    <sheet name="様式D-1-1 (4)" sheetId="105" r:id="rId16"/>
    <sheet name="様式D-1-1 (5)" sheetId="106" r:id="rId17"/>
    <sheet name="様式D-1-1 (6)" sheetId="107" r:id="rId18"/>
    <sheet name="様式D-1-1 (7)" sheetId="108" r:id="rId19"/>
    <sheet name="様式D-1-1 (8)" sheetId="109" r:id="rId20"/>
    <sheet name="様式D-1-1 (9)" sheetId="110" r:id="rId21"/>
    <sheet name="様式D-1-1 (10)" sheetId="111" r:id="rId22"/>
    <sheet name="様式D-1-2 (1)" sheetId="65" r:id="rId23"/>
    <sheet name="様式D-1-2 (2)" sheetId="193" r:id="rId24"/>
    <sheet name="様式D-2-1 (1)" sheetId="42" r:id="rId25"/>
    <sheet name="様式D-2-1 (2)" sheetId="150" r:id="rId26"/>
    <sheet name="様式D-2-1 (3)" sheetId="151" r:id="rId27"/>
    <sheet name="様式D-2-1´ (1)" sheetId="55" r:id="rId28"/>
    <sheet name="様式D-2-1´ (2)" sheetId="155" r:id="rId29"/>
    <sheet name="様式D-2-1´ (3)" sheetId="156" r:id="rId30"/>
    <sheet name="様式D-3_PS" sheetId="97" r:id="rId31"/>
    <sheet name="様式D-3_S001" sheetId="160" r:id="rId32"/>
    <sheet name="様式D-3_S002" sheetId="164" r:id="rId33"/>
    <sheet name="様式D-3_S003" sheetId="163" r:id="rId34"/>
    <sheet name="様式D-3_S004" sheetId="165" r:id="rId35"/>
    <sheet name="様式D-3_S005" sheetId="166" r:id="rId36"/>
    <sheet name="様式D-3_S006" sheetId="167" r:id="rId37"/>
    <sheet name="様式D-3_S007" sheetId="168" r:id="rId38"/>
    <sheet name="様式D-3_S008" sheetId="169" r:id="rId39"/>
    <sheet name="様式D-3_S009" sheetId="170" r:id="rId40"/>
    <sheet name="様式D-3_S010" sheetId="171" r:id="rId41"/>
    <sheet name="様式D-3_S011" sheetId="172" r:id="rId42"/>
    <sheet name="様式D-3_S012" sheetId="173" r:id="rId43"/>
    <sheet name="様式D-3_S013" sheetId="174" r:id="rId44"/>
    <sheet name="様式D-3_S014" sheetId="175" r:id="rId45"/>
    <sheet name="様式D-3_S015" sheetId="176" r:id="rId46"/>
    <sheet name="様式D-3_S016" sheetId="177" r:id="rId47"/>
    <sheet name="様式D-3_S017" sheetId="178" r:id="rId48"/>
    <sheet name="様式D-3_S018" sheetId="179" r:id="rId49"/>
    <sheet name="様式D-3_S019" sheetId="180" r:id="rId50"/>
    <sheet name="様式D-3_PE" sheetId="192" r:id="rId51"/>
    <sheet name="様式E" sheetId="64" r:id="rId52"/>
    <sheet name="様式F " sheetId="81" r:id="rId53"/>
    <sheet name="様式G" sheetId="95" r:id="rId54"/>
    <sheet name="(参考)リスト" sheetId="74" state="hidden" r:id="rId55"/>
  </sheets>
  <externalReferences>
    <externalReference r:id="rId56"/>
    <externalReference r:id="rId57"/>
  </externalReferences>
  <definedNames>
    <definedName name="_xlnm._FilterDatabase" localSheetId="9" hidden="1">'様式C-1-1'!$A$8:$Z$8</definedName>
    <definedName name="_xlnm.Print_Area" localSheetId="54">'(参考)リスト'!$A$3:$K$84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'様式A-3'!$B$3:$AI$44</definedName>
    <definedName name="_xlnm.Print_Area" localSheetId="6">'様式B (1)'!$B$2:$AA$33</definedName>
    <definedName name="_xlnm.Print_Area" localSheetId="7">'様式B (2)'!$B$2:$AA$33</definedName>
    <definedName name="_xlnm.Print_Area" localSheetId="8">'様式B (3)'!$B$2:$AA$33</definedName>
    <definedName name="_xlnm.Print_Area" localSheetId="9">'様式C-1-1'!$B$2:$Y$76</definedName>
    <definedName name="_xlnm.Print_Area" localSheetId="10">'様式C-1-2'!$B$2:$X$46</definedName>
    <definedName name="_xlnm.Print_Area" localSheetId="11">'様式C-2'!$B$2:$Z$23</definedName>
    <definedName name="_xlnm.Print_Area" localSheetId="12">'様式D-1-1 (1)'!$B$2:$W$30</definedName>
    <definedName name="_xlnm.Print_Area" localSheetId="21">'様式D-1-1 (10)'!$B$2:$W$30</definedName>
    <definedName name="_xlnm.Print_Area" localSheetId="13">'様式D-1-1 (2)'!$B$2:$W$30</definedName>
    <definedName name="_xlnm.Print_Area" localSheetId="14">'様式D-1-1 (3)'!$B$2:$W$30</definedName>
    <definedName name="_xlnm.Print_Area" localSheetId="15">'様式D-1-1 (4)'!$B$2:$W$30</definedName>
    <definedName name="_xlnm.Print_Area" localSheetId="16">'様式D-1-1 (5)'!$B$2:$W$30</definedName>
    <definedName name="_xlnm.Print_Area" localSheetId="17">'様式D-1-1 (6)'!$B$2:$W$30</definedName>
    <definedName name="_xlnm.Print_Area" localSheetId="18">'様式D-1-1 (7)'!$B$2:$W$30</definedName>
    <definedName name="_xlnm.Print_Area" localSheetId="19">'様式D-1-1 (8)'!$B$2:$W$30</definedName>
    <definedName name="_xlnm.Print_Area" localSheetId="20">'様式D-1-1 (9)'!$B$2:$W$30</definedName>
    <definedName name="_xlnm.Print_Area" localSheetId="22">'様式D-1-2 (1)'!$B$2:$Y$41</definedName>
    <definedName name="_xlnm.Print_Area" localSheetId="23">'様式D-1-2 (2)'!$B$2:$Y$41</definedName>
    <definedName name="_xlnm.Print_Area" localSheetId="24">'様式D-2-1 (1)'!$B$3:$AI$18</definedName>
    <definedName name="_xlnm.Print_Area" localSheetId="25">'様式D-2-1 (2)'!$B$3:$AI$18</definedName>
    <definedName name="_xlnm.Print_Area" localSheetId="26">'様式D-2-1 (3)'!$B$3:$AI$18</definedName>
    <definedName name="_xlnm.Print_Area" localSheetId="27">'様式D-2-1´ (1)'!$B$3:$AI$18</definedName>
    <definedName name="_xlnm.Print_Area" localSheetId="28">'様式D-2-1´ (2)'!$B$3:$AI$18</definedName>
    <definedName name="_xlnm.Print_Area" localSheetId="29">'様式D-2-1´ (3)'!$B$3:$AI$18</definedName>
    <definedName name="_xlnm.Print_Area" localSheetId="50">'様式D-3_PE'!$B$1:$AO$45</definedName>
    <definedName name="_xlnm.Print_Area" localSheetId="30">'様式D-3_PS'!$B$1:$AO$45</definedName>
    <definedName name="_xlnm.Print_Area" localSheetId="31">'様式D-3_S001'!$B$1:$AO$45</definedName>
    <definedName name="_xlnm.Print_Area" localSheetId="32">'様式D-3_S002'!$B$1:$AO$45</definedName>
    <definedName name="_xlnm.Print_Area" localSheetId="33">'様式D-3_S003'!$B$1:$AO$45</definedName>
    <definedName name="_xlnm.Print_Area" localSheetId="34">'様式D-3_S004'!$B$1:$AO$45</definedName>
    <definedName name="_xlnm.Print_Area" localSheetId="35">'様式D-3_S005'!$B$1:$AO$45</definedName>
    <definedName name="_xlnm.Print_Area" localSheetId="36">'様式D-3_S006'!$B$1:$AO$45</definedName>
    <definedName name="_xlnm.Print_Area" localSheetId="37">'様式D-3_S007'!$B$1:$AO$45</definedName>
    <definedName name="_xlnm.Print_Area" localSheetId="38">'様式D-3_S008'!$B$1:$AO$45</definedName>
    <definedName name="_xlnm.Print_Area" localSheetId="39">'様式D-3_S009'!$B$1:$AO$45</definedName>
    <definedName name="_xlnm.Print_Area" localSheetId="40">'様式D-3_S010'!$B$1:$AO$45</definedName>
    <definedName name="_xlnm.Print_Area" localSheetId="41">'様式D-3_S011'!$B$1:$AO$45</definedName>
    <definedName name="_xlnm.Print_Area" localSheetId="42">'様式D-3_S012'!$B$1:$AO$45</definedName>
    <definedName name="_xlnm.Print_Area" localSheetId="43">'様式D-3_S013'!$B$1:$AO$45</definedName>
    <definedName name="_xlnm.Print_Area" localSheetId="44">'様式D-3_S014'!$B$1:$AO$45</definedName>
    <definedName name="_xlnm.Print_Area" localSheetId="45">'様式D-3_S015'!$B$1:$AO$45</definedName>
    <definedName name="_xlnm.Print_Area" localSheetId="46">'様式D-3_S016'!$B$1:$AO$45</definedName>
    <definedName name="_xlnm.Print_Area" localSheetId="47">'様式D-3_S017'!$B$1:$AO$45</definedName>
    <definedName name="_xlnm.Print_Area" localSheetId="48">'様式D-3_S018'!$B$1:$AO$45</definedName>
    <definedName name="_xlnm.Print_Area" localSheetId="49">'様式D-3_S019'!$B$1:$AO$45</definedName>
    <definedName name="_xlnm.Print_Area" localSheetId="51">様式E!$B$2:$BK$21</definedName>
    <definedName name="_xlnm.Print_Area" localSheetId="52">'様式F '!$B$1:$AB$50</definedName>
    <definedName name="_xlnm.Print_Area" localSheetId="53">様式G!$B$2:$Z$15</definedName>
    <definedName name="_xlnm.Print_Titles" localSheetId="4">'様式A-2'!$3:$9</definedName>
    <definedName name="_xlnm.Print_Titles" localSheetId="5">'様式A-3'!$3:$5</definedName>
    <definedName name="_xlnm.Print_Titles" localSheetId="9">'様式C-1-1'!$2:$8</definedName>
    <definedName name="_xlnm.Print_Titles" localSheetId="12">'様式D-1-1 (1)'!$B:$W,'様式D-1-1 (1)'!$2:$4</definedName>
    <definedName name="_xlnm.Print_Titles" localSheetId="21">'様式D-1-1 (10)'!$B:$W,'様式D-1-1 (10)'!$2:$4</definedName>
    <definedName name="_xlnm.Print_Titles" localSheetId="13">'様式D-1-1 (2)'!$B:$W,'様式D-1-1 (2)'!$2:$4</definedName>
    <definedName name="_xlnm.Print_Titles" localSheetId="14">'様式D-1-1 (3)'!$B:$W,'様式D-1-1 (3)'!$2:$4</definedName>
    <definedName name="_xlnm.Print_Titles" localSheetId="15">'様式D-1-1 (4)'!$B:$W,'様式D-1-1 (4)'!$2:$4</definedName>
    <definedName name="_xlnm.Print_Titles" localSheetId="16">'様式D-1-1 (5)'!$B:$W,'様式D-1-1 (5)'!$2:$4</definedName>
    <definedName name="_xlnm.Print_Titles" localSheetId="17">'様式D-1-1 (6)'!$B:$W,'様式D-1-1 (6)'!$2:$4</definedName>
    <definedName name="_xlnm.Print_Titles" localSheetId="18">'様式D-1-1 (7)'!$B:$W,'様式D-1-1 (7)'!$2:$4</definedName>
    <definedName name="_xlnm.Print_Titles" localSheetId="19">'様式D-1-1 (8)'!$B:$W,'様式D-1-1 (8)'!$2:$4</definedName>
    <definedName name="_xlnm.Print_Titles" localSheetId="20">'様式D-1-1 (9)'!$B:$W,'様式D-1-1 (9)'!$2:$4</definedName>
    <definedName name="_xlnm.Print_Titles" localSheetId="22">'様式D-1-2 (1)'!$B:$Y,'様式D-1-2 (1)'!$2:$8</definedName>
    <definedName name="_xlnm.Print_Titles" localSheetId="23">'様式D-1-2 (2)'!$B:$Y,'様式D-1-2 (2)'!$2:$8</definedName>
    <definedName name="_xlnm.Print_Titles" localSheetId="50">'様式D-3_PE'!$B:$AO,'様式D-3_PE'!$3:$5</definedName>
    <definedName name="_xlnm.Print_Titles" localSheetId="30">'様式D-3_PS'!$B:$AO,'様式D-3_PS'!$3:$5</definedName>
    <definedName name="_xlnm.Print_Titles" localSheetId="31">'様式D-3_S001'!$B:$AO,'様式D-3_S001'!$3:$5</definedName>
    <definedName name="_xlnm.Print_Titles" localSheetId="32">'様式D-3_S002'!$B:$AO,'様式D-3_S002'!$3:$5</definedName>
    <definedName name="_xlnm.Print_Titles" localSheetId="33">'様式D-3_S003'!$B:$AO,'様式D-3_S003'!$3:$5</definedName>
    <definedName name="_xlnm.Print_Titles" localSheetId="34">'様式D-3_S004'!$B:$AO,'様式D-3_S004'!$3:$5</definedName>
    <definedName name="_xlnm.Print_Titles" localSheetId="35">'様式D-3_S005'!$B:$AO,'様式D-3_S005'!$3:$5</definedName>
    <definedName name="_xlnm.Print_Titles" localSheetId="36">'様式D-3_S006'!$B:$AO,'様式D-3_S006'!$3:$5</definedName>
    <definedName name="_xlnm.Print_Titles" localSheetId="37">'様式D-3_S007'!$B:$AO,'様式D-3_S007'!$3:$5</definedName>
    <definedName name="_xlnm.Print_Titles" localSheetId="38">'様式D-3_S008'!$B:$AO,'様式D-3_S008'!$3:$5</definedName>
    <definedName name="_xlnm.Print_Titles" localSheetId="39">'様式D-3_S009'!$B:$AO,'様式D-3_S009'!$3:$5</definedName>
    <definedName name="_xlnm.Print_Titles" localSheetId="40">'様式D-3_S010'!$B:$AO,'様式D-3_S010'!$3:$5</definedName>
    <definedName name="_xlnm.Print_Titles" localSheetId="41">'様式D-3_S011'!$B:$AO,'様式D-3_S011'!$3:$5</definedName>
    <definedName name="_xlnm.Print_Titles" localSheetId="42">'様式D-3_S012'!$B:$AO,'様式D-3_S012'!$3:$5</definedName>
    <definedName name="_xlnm.Print_Titles" localSheetId="43">'様式D-3_S013'!$B:$AO,'様式D-3_S013'!$3:$5</definedName>
    <definedName name="_xlnm.Print_Titles" localSheetId="44">'様式D-3_S014'!$B:$AO,'様式D-3_S014'!$3:$5</definedName>
    <definedName name="_xlnm.Print_Titles" localSheetId="45">'様式D-3_S015'!$B:$AO,'様式D-3_S015'!$3:$5</definedName>
    <definedName name="_xlnm.Print_Titles" localSheetId="46">'様式D-3_S016'!$B:$AO,'様式D-3_S016'!$3:$5</definedName>
    <definedName name="_xlnm.Print_Titles" localSheetId="47">'様式D-3_S017'!$B:$AO,'様式D-3_S017'!$3:$5</definedName>
    <definedName name="_xlnm.Print_Titles" localSheetId="48">'様式D-3_S018'!$B:$AO,'様式D-3_S018'!$3:$5</definedName>
    <definedName name="_xlnm.Print_Titles" localSheetId="49">'様式D-3_S019'!$B:$AO,'様式D-3_S019'!$3:$5</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'様式A-3'!$B$3:$AI$44</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'様式C-1-1'!$B$2:$X$80</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24" hidden="1">'様式D-2-1 (1)'!$B$3:$AI$18</definedName>
    <definedName name="Z_D77EBD73_782E_4A63_AC37_29D349B4D009_.wvu.PrintArea" localSheetId="25" hidden="1">'様式D-2-1 (2)'!$B$3:$AI$18</definedName>
    <definedName name="Z_D77EBD73_782E_4A63_AC37_29D349B4D009_.wvu.PrintArea" localSheetId="26" hidden="1">'様式D-2-1 (3)'!$B$3:$AI$18</definedName>
    <definedName name="Z_D77EBD73_782E_4A63_AC37_29D349B4D009_.wvu.PrintArea" localSheetId="27" hidden="1">'様式D-2-1´ (1)'!$B$3:$AI$18</definedName>
    <definedName name="Z_D77EBD73_782E_4A63_AC37_29D349B4D009_.wvu.PrintArea" localSheetId="28" hidden="1">'様式D-2-1´ (2)'!$B$3:$AI$18</definedName>
    <definedName name="Z_D77EBD73_782E_4A63_AC37_29D349B4D009_.wvu.PrintArea" localSheetId="29" hidden="1">'様式D-2-1´ (3)'!$B$3:$AI$18</definedName>
    <definedName name="Z_D77EBD73_782E_4A63_AC37_29D349B4D009_.wvu.PrintArea" localSheetId="50" hidden="1">'様式D-3_PE'!$B$3:$AO$47</definedName>
    <definedName name="Z_D77EBD73_782E_4A63_AC37_29D349B4D009_.wvu.PrintArea" localSheetId="30" hidden="1">'様式D-3_PS'!$B$3:$AO$47</definedName>
    <definedName name="Z_D77EBD73_782E_4A63_AC37_29D349B4D009_.wvu.PrintArea" localSheetId="31" hidden="1">'様式D-3_S001'!$B$3:$AO$47</definedName>
    <definedName name="Z_D77EBD73_782E_4A63_AC37_29D349B4D009_.wvu.PrintArea" localSheetId="32" hidden="1">'様式D-3_S002'!$B$3:$AO$47</definedName>
    <definedName name="Z_D77EBD73_782E_4A63_AC37_29D349B4D009_.wvu.PrintArea" localSheetId="33" hidden="1">'様式D-3_S003'!$B$3:$AO$47</definedName>
    <definedName name="Z_D77EBD73_782E_4A63_AC37_29D349B4D009_.wvu.PrintArea" localSheetId="34" hidden="1">'様式D-3_S004'!$B$3:$AO$47</definedName>
    <definedName name="Z_D77EBD73_782E_4A63_AC37_29D349B4D009_.wvu.PrintArea" localSheetId="35" hidden="1">'様式D-3_S005'!$B$3:$AO$47</definedName>
    <definedName name="Z_D77EBD73_782E_4A63_AC37_29D349B4D009_.wvu.PrintArea" localSheetId="36" hidden="1">'様式D-3_S006'!$B$3:$AO$47</definedName>
    <definedName name="Z_D77EBD73_782E_4A63_AC37_29D349B4D009_.wvu.PrintArea" localSheetId="37" hidden="1">'様式D-3_S007'!$B$3:$AO$47</definedName>
    <definedName name="Z_D77EBD73_782E_4A63_AC37_29D349B4D009_.wvu.PrintArea" localSheetId="38" hidden="1">'様式D-3_S008'!$B$3:$AO$47</definedName>
    <definedName name="Z_D77EBD73_782E_4A63_AC37_29D349B4D009_.wvu.PrintArea" localSheetId="39" hidden="1">'様式D-3_S009'!$B$3:$AO$47</definedName>
    <definedName name="Z_D77EBD73_782E_4A63_AC37_29D349B4D009_.wvu.PrintArea" localSheetId="40" hidden="1">'様式D-3_S010'!$B$3:$AO$47</definedName>
    <definedName name="Z_D77EBD73_782E_4A63_AC37_29D349B4D009_.wvu.PrintArea" localSheetId="41" hidden="1">'様式D-3_S011'!$B$3:$AO$47</definedName>
    <definedName name="Z_D77EBD73_782E_4A63_AC37_29D349B4D009_.wvu.PrintArea" localSheetId="42" hidden="1">'様式D-3_S012'!$B$3:$AO$47</definedName>
    <definedName name="Z_D77EBD73_782E_4A63_AC37_29D349B4D009_.wvu.PrintArea" localSheetId="43" hidden="1">'様式D-3_S013'!$B$3:$AO$47</definedName>
    <definedName name="Z_D77EBD73_782E_4A63_AC37_29D349B4D009_.wvu.PrintArea" localSheetId="44" hidden="1">'様式D-3_S014'!$B$3:$AO$47</definedName>
    <definedName name="Z_D77EBD73_782E_4A63_AC37_29D349B4D009_.wvu.PrintArea" localSheetId="45" hidden="1">'様式D-3_S015'!$B$3:$AO$47</definedName>
    <definedName name="Z_D77EBD73_782E_4A63_AC37_29D349B4D009_.wvu.PrintArea" localSheetId="46" hidden="1">'様式D-3_S016'!$B$3:$AO$47</definedName>
    <definedName name="Z_D77EBD73_782E_4A63_AC37_29D349B4D009_.wvu.PrintArea" localSheetId="47" hidden="1">'様式D-3_S017'!$B$3:$AO$47</definedName>
    <definedName name="Z_D77EBD73_782E_4A63_AC37_29D349B4D009_.wvu.PrintArea" localSheetId="48" hidden="1">'様式D-3_S018'!$B$3:$AO$47</definedName>
    <definedName name="Z_D77EBD73_782E_4A63_AC37_29D349B4D009_.wvu.PrintArea" localSheetId="49" hidden="1">'様式D-3_S019'!$B$3:$AO$47</definedName>
    <definedName name="Z_D77EBD73_782E_4A63_AC37_29D349B4D009_.wvu.PrintArea" localSheetId="53"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0" i="81" l="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B29"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92"/>
  <c r="AI37" i="192"/>
  <c r="AH37" i="192"/>
  <c r="AG37" i="192"/>
  <c r="AF37" i="192"/>
  <c r="AE37" i="192"/>
  <c r="AD37" i="192"/>
  <c r="AC37" i="192"/>
  <c r="AB37" i="192"/>
  <c r="AA37" i="192"/>
  <c r="Z37" i="192"/>
  <c r="Y37" i="192"/>
  <c r="AJ35" i="192"/>
  <c r="AI35" i="192"/>
  <c r="AH35" i="192"/>
  <c r="AG35" i="192"/>
  <c r="AF35" i="192"/>
  <c r="AE35" i="192"/>
  <c r="AD35" i="192"/>
  <c r="AC35" i="192"/>
  <c r="AJ37" i="180"/>
  <c r="AI37" i="180"/>
  <c r="AH37" i="180"/>
  <c r="AG37" i="180"/>
  <c r="AF37" i="180"/>
  <c r="AE37" i="180"/>
  <c r="AD37" i="180"/>
  <c r="AC37" i="180"/>
  <c r="AB37" i="180"/>
  <c r="AA37" i="180"/>
  <c r="Z37" i="180"/>
  <c r="Y37" i="180"/>
  <c r="AJ35" i="180"/>
  <c r="AI35" i="180"/>
  <c r="AH35" i="180"/>
  <c r="AG35" i="180"/>
  <c r="AF35" i="180"/>
  <c r="AE35" i="180"/>
  <c r="AD35" i="180"/>
  <c r="AC35" i="180"/>
  <c r="AJ37" i="179"/>
  <c r="AI37" i="179"/>
  <c r="AH37" i="179"/>
  <c r="AG37" i="179"/>
  <c r="AF37" i="179"/>
  <c r="AE37" i="179"/>
  <c r="AD37" i="179"/>
  <c r="AC37" i="179"/>
  <c r="AB37" i="179"/>
  <c r="AA37" i="179"/>
  <c r="Z37" i="179"/>
  <c r="Y37" i="179"/>
  <c r="AJ35" i="179"/>
  <c r="AI35" i="179"/>
  <c r="AH35" i="179"/>
  <c r="AG35" i="179"/>
  <c r="AF35" i="179"/>
  <c r="AE35" i="179"/>
  <c r="AD35" i="179"/>
  <c r="AC35" i="179"/>
  <c r="AJ37" i="178"/>
  <c r="AI37" i="178"/>
  <c r="AH37" i="178"/>
  <c r="AG37" i="178"/>
  <c r="AF37" i="178"/>
  <c r="AE37" i="178"/>
  <c r="AD37" i="178"/>
  <c r="AC37" i="178"/>
  <c r="AB37" i="178"/>
  <c r="AA37" i="178"/>
  <c r="Z37" i="178"/>
  <c r="Y37" i="178"/>
  <c r="AJ35" i="178"/>
  <c r="AI35" i="178"/>
  <c r="AH35" i="178"/>
  <c r="AG35" i="178"/>
  <c r="AF35" i="178"/>
  <c r="AE35" i="178"/>
  <c r="AD35" i="178"/>
  <c r="AC35" i="178"/>
  <c r="AJ37" i="177"/>
  <c r="AI37" i="177"/>
  <c r="AH37" i="177"/>
  <c r="AG37" i="177"/>
  <c r="AF37" i="177"/>
  <c r="AE37" i="177"/>
  <c r="AD37" i="177"/>
  <c r="AC37" i="177"/>
  <c r="AB37" i="177"/>
  <c r="AA37" i="177"/>
  <c r="Z37" i="177"/>
  <c r="Y37" i="177"/>
  <c r="AJ35" i="177"/>
  <c r="AI35" i="177"/>
  <c r="AH35" i="177"/>
  <c r="AG35" i="177"/>
  <c r="AF35" i="177"/>
  <c r="AE35" i="177"/>
  <c r="AD35" i="177"/>
  <c r="AC35" i="177"/>
  <c r="AJ37" i="176"/>
  <c r="AI37" i="176"/>
  <c r="AH37" i="176"/>
  <c r="AG37" i="176"/>
  <c r="AF37" i="176"/>
  <c r="AE37" i="176"/>
  <c r="AD37" i="176"/>
  <c r="AC37" i="176"/>
  <c r="AB37" i="176"/>
  <c r="AA37" i="176"/>
  <c r="Z37" i="176"/>
  <c r="Y37" i="176"/>
  <c r="AJ35" i="176"/>
  <c r="AI35" i="176"/>
  <c r="AH35" i="176"/>
  <c r="AG35" i="176"/>
  <c r="AF35" i="176"/>
  <c r="AE35" i="176"/>
  <c r="AD35" i="176"/>
  <c r="AC35" i="176"/>
  <c r="AJ37" i="175"/>
  <c r="AI37" i="175"/>
  <c r="AH37" i="175"/>
  <c r="AG37" i="175"/>
  <c r="AF37" i="175"/>
  <c r="AE37" i="175"/>
  <c r="AD37" i="175"/>
  <c r="AC37" i="175"/>
  <c r="AB37" i="175"/>
  <c r="AA37" i="175"/>
  <c r="Z37" i="175"/>
  <c r="Y37" i="175"/>
  <c r="AJ35" i="175"/>
  <c r="AI35" i="175"/>
  <c r="AH35" i="175"/>
  <c r="AG35" i="175"/>
  <c r="AF35" i="175"/>
  <c r="AE35" i="175"/>
  <c r="AD35" i="175"/>
  <c r="AC35" i="175"/>
  <c r="AJ37" i="174"/>
  <c r="AI37" i="174"/>
  <c r="AH37" i="174"/>
  <c r="AG37" i="174"/>
  <c r="AF37" i="174"/>
  <c r="AE37" i="174"/>
  <c r="AD37" i="174"/>
  <c r="AC37" i="174"/>
  <c r="AB37" i="174"/>
  <c r="AA37" i="174"/>
  <c r="Z37" i="174"/>
  <c r="Y37" i="174"/>
  <c r="AJ35" i="174"/>
  <c r="AI35" i="174"/>
  <c r="AH35" i="174"/>
  <c r="AG35" i="174"/>
  <c r="AF35" i="174"/>
  <c r="AE35" i="174"/>
  <c r="AD35" i="174"/>
  <c r="AC35" i="174"/>
  <c r="AJ37" i="173"/>
  <c r="AI37" i="173"/>
  <c r="AH37" i="173"/>
  <c r="AG37" i="173"/>
  <c r="AF37" i="173"/>
  <c r="AE37" i="173"/>
  <c r="AD37" i="173"/>
  <c r="AC37" i="173"/>
  <c r="AB37" i="173"/>
  <c r="AA37" i="173"/>
  <c r="Z37" i="173"/>
  <c r="Y37" i="173"/>
  <c r="AJ35" i="173"/>
  <c r="AI35" i="173"/>
  <c r="AH35" i="173"/>
  <c r="AG35" i="173"/>
  <c r="AF35" i="173"/>
  <c r="AE35" i="173"/>
  <c r="AD35" i="173"/>
  <c r="AC35" i="173"/>
  <c r="AJ37" i="172"/>
  <c r="AI37" i="172"/>
  <c r="AH37" i="172"/>
  <c r="AG37" i="172"/>
  <c r="AF37" i="172"/>
  <c r="AE37" i="172"/>
  <c r="AD37" i="172"/>
  <c r="AC37" i="172"/>
  <c r="AB37" i="172"/>
  <c r="AA37" i="172"/>
  <c r="Z37" i="172"/>
  <c r="Y37" i="172"/>
  <c r="AJ35" i="172"/>
  <c r="AI35" i="172"/>
  <c r="AH35" i="172"/>
  <c r="AG35" i="172"/>
  <c r="AF35" i="172"/>
  <c r="AE35" i="172"/>
  <c r="AD35" i="172"/>
  <c r="AC35" i="17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3"/>
  <c r="AI37" i="163"/>
  <c r="AH37" i="163"/>
  <c r="AG37" i="163"/>
  <c r="AF37" i="163"/>
  <c r="AE37" i="163"/>
  <c r="AD37" i="163"/>
  <c r="AC37" i="163"/>
  <c r="AB37" i="163"/>
  <c r="AA37" i="163"/>
  <c r="Z37" i="163"/>
  <c r="Y37" i="163"/>
  <c r="AJ35" i="163"/>
  <c r="AI35" i="163"/>
  <c r="AH35" i="163"/>
  <c r="AG35" i="163"/>
  <c r="AF35" i="163"/>
  <c r="AE35" i="163"/>
  <c r="AD35" i="163"/>
  <c r="AC35" i="163"/>
  <c r="AJ37" i="164"/>
  <c r="AI37" i="164"/>
  <c r="AH37" i="164"/>
  <c r="AG37" i="164"/>
  <c r="AF37" i="164"/>
  <c r="AE37" i="164"/>
  <c r="AD37" i="164"/>
  <c r="AC37" i="164"/>
  <c r="AB37" i="164"/>
  <c r="AA37" i="164"/>
  <c r="Z37" i="164"/>
  <c r="Y37" i="164"/>
  <c r="AJ35" i="164"/>
  <c r="AI35" i="164"/>
  <c r="AH35" i="164"/>
  <c r="AG35" i="164"/>
  <c r="AF35" i="164"/>
  <c r="AE35" i="164"/>
  <c r="AD35" i="164"/>
  <c r="AC35" i="164"/>
  <c r="AJ37" i="160"/>
  <c r="AI37" i="160"/>
  <c r="AH37" i="160"/>
  <c r="AG37" i="160"/>
  <c r="AF37" i="160"/>
  <c r="AE37" i="160"/>
  <c r="AD37" i="160"/>
  <c r="AC37" i="160"/>
  <c r="AB37" i="160"/>
  <c r="AA37" i="160"/>
  <c r="Z37" i="160"/>
  <c r="Y37" i="160"/>
  <c r="AJ35" i="160"/>
  <c r="AI35" i="160"/>
  <c r="AH35" i="160"/>
  <c r="AG35" i="160"/>
  <c r="AF35" i="160"/>
  <c r="AE35" i="160"/>
  <c r="AD35" i="160"/>
  <c r="AC35" i="160"/>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AU37" i="180"/>
  <c r="BD5" i="180"/>
  <c r="BC5" i="180"/>
  <c r="AY5" i="180"/>
  <c r="BS5" i="180"/>
  <c r="BR5" i="180"/>
  <c r="BQ5" i="180"/>
  <c r="BP5" i="180"/>
  <c r="BO5" i="180"/>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V5" i="180"/>
  <c r="BU5" i="180"/>
  <c r="BT5" i="180"/>
  <c r="BN5" i="180"/>
  <c r="BM5" i="180"/>
  <c r="BL5" i="180"/>
  <c r="BK5" i="180"/>
  <c r="BJ5" i="180"/>
  <c r="BI5" i="180"/>
  <c r="BH5" i="180"/>
  <c r="BG5" i="180"/>
  <c r="BF5" i="180"/>
  <c r="BE5" i="180"/>
  <c r="BB5" i="180"/>
  <c r="BA5" i="180"/>
  <c r="AZ5" i="180"/>
  <c r="AX5" i="180"/>
  <c r="AW5" i="180"/>
  <c r="AV5" i="180"/>
  <c r="BJ5" i="179"/>
  <c r="BI5" i="179"/>
  <c r="BH5" i="179"/>
  <c r="BG5" i="179"/>
  <c r="BF5" i="179"/>
  <c r="BE5" i="179"/>
  <c r="BD5" i="179"/>
  <c r="BC5" i="179"/>
  <c r="BN5" i="179"/>
  <c r="BL5" i="179"/>
  <c r="BT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V5" i="179"/>
  <c r="BU5" i="179"/>
  <c r="BS5" i="179"/>
  <c r="BR5" i="179"/>
  <c r="BQ5" i="179"/>
  <c r="BP5" i="179"/>
  <c r="BO5" i="179"/>
  <c r="BM5" i="179"/>
  <c r="BA5" i="179"/>
  <c r="AZ5" i="179"/>
  <c r="AY5" i="179"/>
  <c r="AX5" i="179"/>
  <c r="AW5" i="179"/>
  <c r="AV5" i="179"/>
  <c r="BJ5" i="178"/>
  <c r="BI5" i="178"/>
  <c r="BE5" i="178"/>
  <c r="BD5" i="178"/>
  <c r="BC5" i="178"/>
  <c r="AU37" i="178"/>
  <c r="BV5" i="178"/>
  <c r="BU5" i="178"/>
  <c r="BT5" i="178"/>
  <c r="BS5" i="178"/>
  <c r="BR5" i="178"/>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Q5" i="178"/>
  <c r="BP5" i="178"/>
  <c r="BO5" i="178"/>
  <c r="BH5" i="178"/>
  <c r="BG5" i="178"/>
  <c r="BF5" i="178"/>
  <c r="AX5" i="178"/>
  <c r="AW5" i="178"/>
  <c r="AV5" i="178"/>
  <c r="AU37" i="177"/>
  <c r="BJ5" i="177"/>
  <c r="BI5" i="177"/>
  <c r="BH5" i="177"/>
  <c r="BC5" i="177"/>
  <c r="BB5" i="177"/>
  <c r="BR5" i="177"/>
  <c r="BQ5" i="177"/>
  <c r="BP5" i="177"/>
  <c r="BO5" i="177"/>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BV5" i="177"/>
  <c r="BU5" i="177"/>
  <c r="BT5" i="177"/>
  <c r="BS5" i="177"/>
  <c r="BM5" i="177"/>
  <c r="BL5" i="177"/>
  <c r="BK5" i="177"/>
  <c r="BG5" i="177"/>
  <c r="BF5" i="177"/>
  <c r="BE5" i="177"/>
  <c r="BD5" i="177"/>
  <c r="BA5" i="177"/>
  <c r="AZ5" i="177"/>
  <c r="AY5" i="177"/>
  <c r="AX5" i="177"/>
  <c r="AW5" i="177"/>
  <c r="AV5" i="177"/>
  <c r="BH5" i="176"/>
  <c r="BG5" i="176"/>
  <c r="BF5" i="176"/>
  <c r="BE5" i="176"/>
  <c r="BD5" i="176"/>
  <c r="BC5" i="176"/>
  <c r="AU37" i="176"/>
  <c r="BV5" i="176"/>
  <c r="BU5" i="176"/>
  <c r="BT5" i="176"/>
  <c r="BS5" i="176"/>
  <c r="BR5" i="176"/>
  <c r="BQ5" i="176"/>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P5" i="176"/>
  <c r="BO5" i="176"/>
  <c r="BN5" i="176"/>
  <c r="BM5" i="176"/>
  <c r="BL5" i="176"/>
  <c r="BK5" i="176"/>
  <c r="BJ5" i="176"/>
  <c r="BI5" i="176"/>
  <c r="AX5" i="176"/>
  <c r="AW5" i="176"/>
  <c r="AV5" i="176"/>
  <c r="AU37" i="175"/>
  <c r="BJ5" i="175"/>
  <c r="BI5" i="175"/>
  <c r="BH5" i="175"/>
  <c r="BG5" i="175"/>
  <c r="BF5" i="175"/>
  <c r="BA5" i="175"/>
  <c r="BU5" i="175"/>
  <c r="BT5" i="175"/>
  <c r="BS5" i="175"/>
  <c r="BR5" i="175"/>
  <c r="BQ5" i="175"/>
  <c r="BP5" i="175"/>
  <c r="BO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V5" i="175"/>
  <c r="BN5" i="175"/>
  <c r="BM5" i="175"/>
  <c r="BL5" i="175"/>
  <c r="BK5" i="175"/>
  <c r="BE5" i="175"/>
  <c r="BD5" i="175"/>
  <c r="BC5" i="175"/>
  <c r="BB5" i="175"/>
  <c r="AX5" i="175"/>
  <c r="AW5" i="175"/>
  <c r="AV5" i="175"/>
  <c r="BJ5" i="174"/>
  <c r="BI5" i="174"/>
  <c r="BH5" i="174"/>
  <c r="BG5" i="174"/>
  <c r="BF5" i="174"/>
  <c r="BE5" i="174"/>
  <c r="BD5" i="174"/>
  <c r="BC5" i="174"/>
  <c r="BN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T5" i="174"/>
  <c r="BS5" i="174"/>
  <c r="BR5" i="174"/>
  <c r="BQ5" i="174"/>
  <c r="BP5" i="174"/>
  <c r="BO5" i="174"/>
  <c r="AX5" i="174"/>
  <c r="AW5" i="174"/>
  <c r="AV5" i="174"/>
  <c r="AU37" i="173"/>
  <c r="BG5" i="173"/>
  <c r="BF5" i="173"/>
  <c r="BE5" i="173"/>
  <c r="BD5" i="173"/>
  <c r="BC5" i="173"/>
  <c r="BB5" i="173"/>
  <c r="BV5" i="173"/>
  <c r="BU5" i="173"/>
  <c r="BT5" i="173"/>
  <c r="BS5" i="173"/>
  <c r="BR5" i="173"/>
  <c r="BQ5" i="173"/>
  <c r="BP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O5" i="173"/>
  <c r="BN5" i="173"/>
  <c r="BM5" i="173"/>
  <c r="BL5" i="173"/>
  <c r="BK5" i="173"/>
  <c r="BJ5" i="173"/>
  <c r="BI5" i="173"/>
  <c r="BH5" i="173"/>
  <c r="AX5" i="173"/>
  <c r="AW5" i="173"/>
  <c r="AV5" i="173"/>
  <c r="AU37" i="172"/>
  <c r="BJ5" i="172"/>
  <c r="BI5" i="172"/>
  <c r="BH5" i="172"/>
  <c r="BG5" i="172"/>
  <c r="BF5" i="172"/>
  <c r="BE5" i="172"/>
  <c r="AZ5" i="172"/>
  <c r="BT5" i="172"/>
  <c r="BS5" i="172"/>
  <c r="BR5" i="172"/>
  <c r="BQ5" i="172"/>
  <c r="BP5" i="172"/>
  <c r="BO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N5" i="172"/>
  <c r="BM5" i="172"/>
  <c r="BL5" i="172"/>
  <c r="BK5" i="172"/>
  <c r="BD5" i="172"/>
  <c r="BC5" i="172"/>
  <c r="BB5" i="172"/>
  <c r="BA5" i="172"/>
  <c r="AX5" i="172"/>
  <c r="AW5" i="172"/>
  <c r="AV5" i="172"/>
  <c r="BJ5" i="171"/>
  <c r="BI5" i="171"/>
  <c r="BH5" i="171"/>
  <c r="BG5" i="171"/>
  <c r="BF5" i="17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AC35" i="97"/>
  <c r="BO5" i="97" s="1"/>
  <c r="AD35" i="97"/>
  <c r="BP5" i="97" s="1"/>
  <c r="AE35" i="97"/>
  <c r="BQ5" i="97" s="1"/>
  <c r="AF35" i="97"/>
  <c r="BR5" i="97" s="1"/>
  <c r="AG35" i="97"/>
  <c r="BS5" i="97" s="1"/>
  <c r="AH35" i="97"/>
  <c r="BT5" i="97" s="1"/>
  <c r="AI35" i="97"/>
  <c r="BU5" i="97" s="1"/>
  <c r="AJ35" i="97"/>
  <c r="BV5" i="97" s="1"/>
  <c r="Y37" i="97"/>
  <c r="Z37" i="97"/>
  <c r="AA37" i="97"/>
  <c r="AB37" i="97"/>
  <c r="AC37" i="97"/>
  <c r="BC5" i="97" s="1"/>
  <c r="AD37" i="97"/>
  <c r="BD5" i="97" s="1"/>
  <c r="AE37" i="97"/>
  <c r="BE5" i="97" s="1"/>
  <c r="AF37" i="97"/>
  <c r="BF5" i="97" s="1"/>
  <c r="AG37" i="97"/>
  <c r="BG5" i="97" s="1"/>
  <c r="AH37" i="97"/>
  <c r="BH5" i="97" s="1"/>
  <c r="AI37" i="97"/>
  <c r="BI5" i="97" s="1"/>
  <c r="AJ37" i="97"/>
  <c r="BJ5" i="97" s="1"/>
  <c r="BK5" i="178" l="1"/>
  <c r="BL5" i="178"/>
  <c r="BK5" i="192"/>
  <c r="BL5" i="192"/>
  <c r="BM5" i="192"/>
  <c r="BN5" i="178"/>
  <c r="BM5" i="178"/>
  <c r="AZ5" i="178"/>
  <c r="BN5" i="177"/>
  <c r="AU37" i="179"/>
  <c r="BB5" i="178"/>
  <c r="AZ5" i="192"/>
  <c r="BA5" i="192"/>
  <c r="BB5" i="179"/>
  <c r="AY5" i="178"/>
  <c r="BA5" i="178"/>
  <c r="AY5" i="192"/>
  <c r="BK5" i="179"/>
  <c r="BB5" i="192"/>
  <c r="BN5" i="171"/>
  <c r="AY5" i="171"/>
  <c r="AZ5" i="174"/>
  <c r="BA5" i="174"/>
  <c r="AZ5" i="176"/>
  <c r="AY5" i="170"/>
  <c r="AZ5" i="170"/>
  <c r="BA5" i="173"/>
  <c r="AU37" i="174"/>
  <c r="BB5" i="176"/>
  <c r="AU37" i="171"/>
  <c r="BB5" i="174"/>
  <c r="BK5" i="171"/>
  <c r="BL5" i="174"/>
  <c r="AY5" i="175"/>
  <c r="AZ5" i="171"/>
  <c r="BB5" i="171"/>
  <c r="BA5" i="176"/>
  <c r="BB5" i="170"/>
  <c r="BL5" i="171"/>
  <c r="AY5" i="172"/>
  <c r="BM5" i="174"/>
  <c r="AZ5" i="175"/>
  <c r="AY5" i="174"/>
  <c r="BA5" i="171"/>
  <c r="AY5" i="176"/>
  <c r="AY5" i="173"/>
  <c r="AZ5" i="173"/>
  <c r="BK5" i="174"/>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l="1"/>
  <c r="AG7" i="57" s="1"/>
  <c r="E4" i="58"/>
  <c r="E5" i="58"/>
  <c r="T44" i="81"/>
  <c r="S44" i="81"/>
  <c r="R44" i="81"/>
  <c r="J44" i="81"/>
  <c r="P44" i="81"/>
  <c r="Q44" i="81"/>
  <c r="Z44" i="81"/>
  <c r="U44" i="81"/>
  <c r="M44" i="81"/>
  <c r="AH7" i="57" l="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<sst xmlns="http://schemas.openxmlformats.org/spreadsheetml/2006/main" count="5617" uniqueCount="769">
  <si>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</si>
  <si>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</si>
  <si>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</si>
  <si>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</si>
  <si>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</si>
  <si>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</si>
  <si>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</si>
  <si>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</si>
  <si>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</si>
  <si>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</si>
  <si>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</si>
  <si>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</si>
  <si>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</si>
  <si>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</si>
  <si>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</si>
  <si>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</si>
  <si>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</si>
  <si>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</si>
  <si>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</si>
  <si>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</si>
  <si>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</si>
  <si>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</si>
  <si>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</si>
  <si>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</si>
  <si>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</si>
  <si>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</si>
  <si>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</si>
  <si>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</si>
  <si>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</si>
  <si>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</si>
  <si>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</si>
  <si>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</si>
  <si>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</si>
  <si>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</si>
  <si>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</si>
  <si>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</si>
  <si>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</si>
  <si>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</si>
  <si>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</si>
  <si>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</si>
  <si>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</si>
  <si>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</si>
  <si>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</si>
  <si>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</si>
  <si>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</si>
  <si>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</si>
  <si>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</si>
  <si>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</si>
  <si>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</si>
  <si>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</si>
  <si>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</si>
  <si>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</si>
  <si>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</si>
  <si>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</si>
  <si>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</si>
  <si>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</si>
  <si>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</si>
  <si>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</si>
  <si>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</si>
  <si>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</si>
  <si>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</si>
  <si>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</si>
  <si>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</si>
  <si>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</si>
  <si>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</si>
  <si>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</si>
  <si>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</si>
  <si>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</si>
  <si>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</si>
  <si>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</si>
  <si>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</si>
  <si>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</si>
  <si>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</si>
  <si>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</si>
  <si>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</si>
  <si>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</si>
  <si>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</si>
  <si>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</si>
  <si>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</si>
  <si>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</si>
  <si>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</si>
  <si>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</si>
  <si>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</si>
  <si>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</si>
  <si>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</si>
  <si>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</si>
  <si>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</si>
  <si>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</si>
  <si>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</si>
  <si>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</si>
  <si>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</si>
  <si>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</si>
  <si>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</si>
  <si>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</si>
  <si>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</si>
  <si>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</si>
  <si>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</si>
  <si>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</si>
  <si>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</si>
  <si>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</si>
  <si>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</si>
  <si>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</si>
  <si>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</si>
  <si>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</si>
  <si>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</si>
  <si>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</si>
  <si>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</si>
  <si>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</si>
  <si>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</si>
  <si>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</si>
  <si>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Ⅲ</t>
    <phoneticPr fontId="11"/>
  </si>
  <si>
    <t>Ⅳ</t>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</si>
  <si>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</si>
  <si>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</si>
  <si>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</si>
  <si>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</si>
  <si>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</si>
  <si>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</si>
  <si>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</si>
  <si>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</si>
  <si>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</si>
  <si>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</si>
  <si>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</si>
  <si>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</si>
  <si>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</si>
  <si>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</si>
  <si>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</si>
  <si>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</si>
  <si>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</si>
  <si>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</si>
  <si>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</si>
  <si>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</si>
  <si>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</si>
  <si>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</si>
  <si>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</si>
  <si>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</si>
  <si>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</si>
  <si>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</si>
  <si>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</si>
  <si>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</si>
  <si>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</si>
  <si>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</si>
  <si>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</si>
  <si>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</si>
  <si>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</si>
  <si>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</si>
  <si>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</si>
  <si>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</si>
  <si>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</si>
  <si>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</si>
  <si>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</si>
  <si>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</si>
  <si>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</si>
  <si>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</si>
  <si>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</si>
  <si>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</si>
  <si>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</si>
  <si>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</si>
  <si>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</si>
  <si>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</si>
  <si>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</si>
  <si>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</si>
  <si>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</si>
  <si>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</si>
  <si>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</si>
  <si>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</si>
  <si>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</si>
  <si>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</si>
  <si>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</si>
  <si>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</si>
  <si>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</si>
  <si>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</si>
  <si>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</si>
  <si>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</si>
  <si>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</si>
  <si>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</si>
  <si>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</si>
  <si>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</si>
  <si>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前回変状の発生範囲及び規模</t>
    <rPh sb="0" eb="2">
      <t>ゼンカイ</t>
    </rPh>
    <rPh sb="2" eb="4">
      <t>ヘンジョウ</t>
    </rPh>
    <rPh sb="5" eb="9">
      <t>ハッセイハンイ</t>
    </rPh>
    <rPh sb="9" eb="10">
      <t>オヨ</t>
    </rPh>
    <rPh sb="11" eb="13">
      <t>キボ</t>
    </rPh>
    <phoneticPr fontId="12"/>
  </si>
  <si>
    <t>対策履歴</t>
    <rPh sb="0" eb="2">
      <t>タイサク</t>
    </rPh>
    <rPh sb="2" eb="4">
      <t>リレキ</t>
    </rPh>
    <phoneticPr fontId="7"/>
  </si>
  <si>
    <t>実施状況（実施日）</t>
    <rPh sb="0" eb="2">
      <t>ジッシ</t>
    </rPh>
    <rPh sb="2" eb="4">
      <t>ジョウキョウ</t>
    </rPh>
    <rPh sb="5" eb="8">
      <t>ジッシビ</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</si>
  <si>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</si>
  <si>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</si>
  <si>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</si>
  <si>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</si>
  <si>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</si>
  <si>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</si>
  <si>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</si>
  <si>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</si>
  <si>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</si>
  <si>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</si>
  <si>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</si>
  <si>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</si>
  <si>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</si>
  <si>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</si>
  <si>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</si>
  <si>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</si>
  <si>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</si>
  <si>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</si>
  <si>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</si>
  <si>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</si>
  <si>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</si>
  <si>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</si>
  <si>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</si>
  <si>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</si>
  <si>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</si>
  <si>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</si>
  <si>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</si>
  <si>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</si>
  <si>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</si>
  <si>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</si>
  <si>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</si>
  <si>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</si>
  <si>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</si>
  <si>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</si>
  <si>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</si>
  <si>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</si>
  <si>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</si>
  <si>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</si>
  <si>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</si>
  <si>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</si>
  <si>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</si>
  <si>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</si>
  <si>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</si>
  <si>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【健全性判定集計表】</t>
    <phoneticPr fontId="11"/>
  </si>
  <si>
    <t>スパン番号</t>
    <rPh sb="3" eb="5">
      <t>バンゴウ</t>
    </rPh>
    <phoneticPr fontId="11"/>
  </si>
  <si>
    <t>スパン長</t>
    <rPh sb="3" eb="4">
      <t>ナガ</t>
    </rPh>
    <phoneticPr fontId="11"/>
  </si>
  <si>
    <t>前回定期点検時の判定</t>
    <rPh sb="0" eb="2">
      <t>ゼンカイ</t>
    </rPh>
    <rPh sb="6" eb="7">
      <t>ジ</t>
    </rPh>
    <rPh sb="8" eb="10">
      <t>ハンテイ</t>
    </rPh>
    <phoneticPr fontId="11"/>
  </si>
  <si>
    <t>応急措置前の判定</t>
    <rPh sb="0" eb="2">
      <t>オウキュウ</t>
    </rPh>
    <rPh sb="2" eb="4">
      <t>ソチ</t>
    </rPh>
    <rPh sb="4" eb="5">
      <t>マエ</t>
    </rPh>
    <rPh sb="6" eb="8">
      <t>ハンテイ</t>
    </rPh>
    <phoneticPr fontId="11"/>
  </si>
  <si>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</si>
  <si>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</si>
  <si>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</si>
  <si>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t>変状区分</t>
    <rPh sb="0" eb="2">
      <t>ヘンジョウ</t>
    </rPh>
    <rPh sb="2" eb="4">
      <t>クブン</t>
    </rPh>
    <phoneticPr fontId="11"/>
  </si>
  <si>
    <t>変状種類</t>
    <rPh sb="0" eb="2">
      <t>ヘンジョウ</t>
    </rPh>
    <rPh sb="2" eb="4">
      <t>シュルイ</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</si>
  <si>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</si>
  <si>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</si>
  <si>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</si>
  <si>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Ⅱa</t>
    <phoneticPr fontId="11"/>
  </si>
  <si>
    <t>Ⅱb</t>
    <phoneticPr fontId="11"/>
  </si>
  <si>
    <t>集計
判定
診断</t>
    <rPh sb="0" eb="2">
      <t>シュウケイ</t>
    </rPh>
    <rPh sb="3" eb="5">
      <t>ハンテイ</t>
    </rPh>
    <rPh sb="6" eb="8">
      <t>シンダン</t>
    </rPh>
    <phoneticPr fontId="11"/>
  </si>
  <si>
    <t>変状の発生規模合計(㎡)</t>
    <rPh sb="0" eb="2">
      <t>ヘンジョウ</t>
    </rPh>
    <rPh sb="3" eb="5">
      <t>ハッセイ</t>
    </rPh>
    <rPh sb="5" eb="7">
      <t>キボ</t>
    </rPh>
    <rPh sb="7" eb="9">
      <t>ゴウケイ</t>
    </rPh>
    <phoneticPr fontId="11"/>
  </si>
  <si>
    <t>－</t>
    <phoneticPr fontId="11"/>
  </si>
  <si>
    <t>覆工スパン単位の
健全性の
診断の区分</t>
    <rPh sb="9" eb="12">
      <t>ケンゼンセイ</t>
    </rPh>
    <rPh sb="14" eb="16">
      <t>シンダン</t>
    </rPh>
    <phoneticPr fontId="12"/>
  </si>
  <si>
    <t>対策区分の
判定結果</t>
    <rPh sb="0" eb="2">
      <t>タイサク</t>
    </rPh>
    <rPh sb="2" eb="4">
      <t>クブン</t>
    </rPh>
    <rPh sb="6" eb="8">
      <t>ハンテイ</t>
    </rPh>
    <rPh sb="8" eb="10">
      <t>ケッカ</t>
    </rPh>
    <phoneticPr fontId="11"/>
  </si>
  <si>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</si>
  <si>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</si>
  <si>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</si>
  <si>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</si>
  <si>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</si>
  <si>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</si>
  <si>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</si>
  <si>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</si>
  <si>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</si>
  <si>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</si>
  <si>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</si>
  <si>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</si>
  <si>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</si>
  <si>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</si>
  <si>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</si>
  <si>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</si>
  <si>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</si>
  <si>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</si>
  <si>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</si>
  <si>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</si>
  <si>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</si>
  <si>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</si>
  <si>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</si>
  <si>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</si>
  <si>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</si>
  <si>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</si>
  <si>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</si>
  <si>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</si>
  <si>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</si>
  <si>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</si>
  <si>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</si>
  <si>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</si>
  <si>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</si>
  <si>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</si>
  <si>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</si>
  <si>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</si>
  <si>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</si>
  <si>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</si>
  <si>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</si>
  <si>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</si>
  <si>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</si>
  <si>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</si>
  <si>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</si>
  <si>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</si>
  <si>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</si>
  <si>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</si>
  <si>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</si>
  <si>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</si>
  <si>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</si>
  <si>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</si>
  <si>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</si>
  <si>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</si>
  <si>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</si>
  <si>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</si>
  <si>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</si>
  <si>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</si>
  <si>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</si>
  <si>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</si>
  <si>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</si>
  <si>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</si>
  <si>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</si>
  <si>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</si>
  <si>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</si>
  <si>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</si>
  <si>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</si>
  <si>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</si>
  <si>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</si>
  <si>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</si>
  <si>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</si>
  <si>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</si>
  <si>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</si>
  <si>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</si>
  <si>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</si>
  <si>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</si>
  <si>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</si>
  <si>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</si>
  <si>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</si>
  <si>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</si>
  <si>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</si>
  <si>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</si>
  <si>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</si>
  <si>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</si>
  <si>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</si>
  <si>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</si>
  <si>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</si>
  <si>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</si>
  <si>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</si>
  <si>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</si>
  <si>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</si>
  <si>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</si>
  <si>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</si>
  <si>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</si>
  <si>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</si>
  <si>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</si>
  <si>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</si>
  <si>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</si>
  <si>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</si>
  <si>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</si>
  <si>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</si>
  <si>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</si>
  <si>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</si>
  <si>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</si>
  <si>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</si>
  <si>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</si>
  <si>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</si>
  <si>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</si>
  <si>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</si>
  <si>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</si>
  <si>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</si>
  <si>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</si>
  <si>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</si>
  <si>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</si>
  <si>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</si>
  <si>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</si>
  <si>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</si>
  <si>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</si>
  <si>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</si>
  <si>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</si>
  <si>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</si>
  <si>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</si>
  <si>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</si>
  <si>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</si>
  <si>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</si>
  <si>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</si>
  <si>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</si>
  <si>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</si>
  <si>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</si>
  <si>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</si>
  <si>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</si>
  <si>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</si>
  <si>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</si>
  <si>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</si>
  <si>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</si>
  <si>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</si>
  <si>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</si>
  <si>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</si>
  <si>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</si>
  <si>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</si>
  <si>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</si>
  <si>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</si>
  <si>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</si>
  <si>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</si>
  <si>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</si>
  <si>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</si>
  <si>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</si>
  <si>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</si>
  <si>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</si>
  <si>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</si>
  <si>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</si>
  <si>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</si>
  <si>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</si>
  <si>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</si>
  <si>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</si>
  <si>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</si>
  <si>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</si>
  <si>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</si>
  <si>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</si>
  <si>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</si>
  <si>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</si>
  <si>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</si>
  <si>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</si>
  <si>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</si>
  <si>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</si>
  <si>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</si>
  <si>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</si>
  <si>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</si>
  <si>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34.04738,132.14464</t>
  </si>
  <si>
    <t>フリガナ</t>
  </si>
  <si>
    <t>ソオトンネル</t>
  </si>
  <si>
    <t>路線名</t>
  </si>
  <si>
    <t>国道437号</t>
  </si>
  <si>
    <t>管理者名</t>
  </si>
  <si>
    <t>山口県
岩国土木建築事務所</t>
  </si>
  <si>
    <t>二次</t>
  </si>
  <si>
    <t>名　称</t>
  </si>
  <si>
    <t>祖生トンネル</t>
  </si>
  <si>
    <t>有</t>
  </si>
  <si>
    <t>所在地</t>
  </si>
  <si>
    <t>自</t>
  </si>
  <si>
    <t>山口県玖珂郡周東町</t>
  </si>
  <si>
    <t>作成者</t>
  </si>
  <si>
    <t>株式会社 長大
鷲尾 寛</t>
  </si>
  <si>
    <t>作成年月日</t>
  </si>
  <si>
    <t>トンネル延長</t>
  </si>
  <si>
    <t>L=</t>
  </si>
  <si>
    <t>ｍ</t>
  </si>
  <si>
    <t>至</t>
  </si>
  <si>
    <t>ﾄﾝﾈﾙの分類</t>
  </si>
  <si>
    <t>陸上トンネル（掘進工法）</t>
  </si>
  <si>
    <t>起点</t>
  </si>
  <si>
    <t>緯度</t>
  </si>
  <si>
    <t>完成年月日</t>
  </si>
  <si>
    <t>平成9年2月</t>
  </si>
  <si>
    <t>舗装</t>
  </si>
  <si>
    <t>種　別</t>
  </si>
  <si>
    <t>コンクリート系</t>
  </si>
  <si>
    <t>トンネル非常用施設</t>
  </si>
  <si>
    <t>施設の内訳</t>
  </si>
  <si>
    <t>種別・方式</t>
  </si>
  <si>
    <t>型式</t>
  </si>
  <si>
    <t>個数</t>
  </si>
  <si>
    <t>更新年度</t>
  </si>
  <si>
    <t>経度</t>
  </si>
  <si>
    <t>供用年月日</t>
  </si>
  <si>
    <t>厚　さ</t>
  </si>
  <si>
    <t>0.2m</t>
  </si>
  <si>
    <t>-</t>
  </si>
  <si>
    <t>*</t>
  </si>
  <si>
    <t>終点</t>
  </si>
  <si>
    <t>トンネル等級</t>
  </si>
  <si>
    <t>面　積</t>
  </si>
  <si>
    <t>内装種類</t>
  </si>
  <si>
    <t>覆工（内装なし）</t>
  </si>
  <si>
    <t>更新年次</t>
  </si>
  <si>
    <t>一般有料区分</t>
  </si>
  <si>
    <t>無料</t>
  </si>
  <si>
    <t>天井板種類</t>
  </si>
  <si>
    <t>排水</t>
  </si>
  <si>
    <t>土かぶり</t>
  </si>
  <si>
    <t>坑門</t>
  </si>
  <si>
    <t>形式</t>
  </si>
  <si>
    <t>面壁型</t>
  </si>
  <si>
    <t>内空断面積</t>
  </si>
  <si>
    <t>延長</t>
  </si>
  <si>
    <t>施設</t>
  </si>
  <si>
    <t>交 通 量</t>
  </si>
  <si>
    <t>道路附属物等</t>
  </si>
  <si>
    <t>照明</t>
  </si>
  <si>
    <t>LED</t>
  </si>
  <si>
    <t>道 路 幅</t>
  </si>
  <si>
    <t>換気</t>
  </si>
  <si>
    <t>自然換気</t>
  </si>
  <si>
    <t>幅　員</t>
  </si>
  <si>
    <t>車 道 幅</t>
  </si>
  <si>
    <t>竣工巻厚</t>
  </si>
  <si>
    <t>アーチ</t>
  </si>
  <si>
    <t>cm</t>
  </si>
  <si>
    <t>＊</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</si>
  <si>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</si>
  <si>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</si>
  <si>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</si>
  <si>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</si>
  <si>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</si>
  <si>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</si>
  <si>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</si>
  <si>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</si>
  <si>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</si>
  <si>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</si>
  <si>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</si>
  <si>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</si>
  <si>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</si>
  <si>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</si>
  <si>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</si>
  <si>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</si>
  <si>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</si>
  <si>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</si>
  <si>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</si>
  <si>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</si>
  <si>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</si>
  <si>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</si>
  <si>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</si>
  <si>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</si>
  <si>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</si>
  <si>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</si>
  <si>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</si>
  <si>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S001</t>
  </si>
  <si>
    <t>○</t>
  </si>
  <si>
    <t>S002</t>
  </si>
  <si>
    <t>S003</t>
  </si>
  <si>
    <t>S004</t>
  </si>
  <si>
    <t>S005</t>
  </si>
  <si>
    <t>S006</t>
  </si>
  <si>
    <t>S007</t>
  </si>
  <si>
    <t>S008</t>
  </si>
  <si>
    <t>S009</t>
  </si>
  <si>
    <t>S010</t>
  </si>
  <si>
    <t>S011</t>
  </si>
  <si>
    <t>S012</t>
  </si>
  <si>
    <t>S013</t>
  </si>
  <si>
    <t>S014</t>
  </si>
  <si>
    <t>S015</t>
  </si>
  <si>
    <t>S016</t>
  </si>
  <si>
    <t>S017</t>
  </si>
  <si>
    <t>S018</t>
  </si>
  <si>
    <t>S019</t>
  </si>
  <si>
    <t>PE</t>
  </si>
  <si>
    <t>■定期点検記録様式　トンネル変状・異常箇所写真位置図　【様式B】</t>
  </si>
  <si>
    <t>定期点検年月日</t>
  </si>
  <si>
    <t>柳井土木建築事務所</t>
  </si>
  <si>
    <t>定期点検実施者</t>
  </si>
  <si>
    <t>株式会社長大</t>
  </si>
  <si>
    <t>鷲尾 寛</t>
  </si>
  <si>
    <t>山口県玖珂郡周東町地先</t>
  </si>
  <si>
    <t>自専道
or
一般道</t>
  </si>
  <si>
    <t>一般</t>
  </si>
  <si>
    <t>建設年度</t>
  </si>
  <si>
    <t>1997年</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</si>
  <si>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</si>
  <si>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</si>
  <si>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</si>
  <si>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</si>
  <si>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</si>
  <si>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</si>
  <si>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</si>
  <si>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</si>
  <si>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</si>
  <si>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</si>
  <si>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</si>
  <si>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</si>
  <si>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</si>
  <si>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覆工</t>
  </si>
  <si>
    <t>アーチ（左側）</t>
  </si>
  <si>
    <t>長さ7.30m×幅0.40mm</t>
  </si>
  <si>
    <t>0.4mm,L=6.4m</t>
  </si>
  <si>
    <t>Ⅱb</t>
  </si>
  <si>
    <t>否</t>
  </si>
  <si>
    <t>要監視</t>
  </si>
  <si>
    <t>継続</t>
  </si>
  <si>
    <t>監視(日常巡視)</t>
  </si>
  <si>
    <t>監視</t>
  </si>
  <si>
    <t>アーチ（全周）</t>
  </si>
  <si>
    <t>長さ20.60m×幅4.00mm</t>
  </si>
  <si>
    <t>4.0mm,L=19.2m</t>
  </si>
  <si>
    <t>Ⅱa</t>
  </si>
  <si>
    <t>要対策</t>
  </si>
  <si>
    <t>重点監視</t>
  </si>
  <si>
    <t>アーチ（右側）</t>
  </si>
  <si>
    <t>長さ6.30m×幅0.60mm</t>
  </si>
  <si>
    <t>0.6mm,L=6.2m</t>
  </si>
  <si>
    <t>横断目地（天端）</t>
  </si>
  <si>
    <t>0.19m2</t>
  </si>
  <si>
    <t>アーチ（天端）</t>
  </si>
  <si>
    <t>0.01m2</t>
  </si>
  <si>
    <t>－</t>
  </si>
  <si>
    <t>Ⅰ</t>
  </si>
  <si>
    <t>済</t>
  </si>
  <si>
    <t>はく落防止対策工(叩落し)を実施</t>
  </si>
  <si>
    <t>長さ10.40m×幅0.30mm未満</t>
  </si>
  <si>
    <t>0.1mm,L=10.4m</t>
  </si>
  <si>
    <t>長さ6.10m×幅0.30mm</t>
  </si>
  <si>
    <t>0.3mm,L=6.1m</t>
  </si>
  <si>
    <t>長さ7.10m×幅0.50mm</t>
  </si>
  <si>
    <t>0.55mm,L=6.6m</t>
  </si>
  <si>
    <t>路面</t>
  </si>
  <si>
    <t>側溝</t>
  </si>
  <si>
    <t>長さ2.00m×幅3.00mm</t>
  </si>
  <si>
    <t>1.0mm,L=2.0m</t>
  </si>
  <si>
    <t>はく落防止対策工(鋼材除去)を実施</t>
  </si>
  <si>
    <t>長さ6.10m×幅0.40mm</t>
  </si>
  <si>
    <t>0.4mm,L=5.8m</t>
  </si>
  <si>
    <t>長さ6.50m×幅0.40mm</t>
  </si>
  <si>
    <t>0.55mm,L=5.8m</t>
  </si>
  <si>
    <t>長さ10.50m×幅0.80mm</t>
  </si>
  <si>
    <t>0.85mm,L=10.4m</t>
  </si>
  <si>
    <t>長さ10.40m×幅0.70mm</t>
  </si>
  <si>
    <t>0.65mm,L=10.4m</t>
  </si>
  <si>
    <t>長さ10.40m×幅0.60mm</t>
  </si>
  <si>
    <t>0.5mm,L=10.4m</t>
  </si>
  <si>
    <t>長さ10.40m×幅1.00mm</t>
  </si>
  <si>
    <t>1.0mm,L=10.4m</t>
  </si>
  <si>
    <t>長さ10.50m×幅0.50mm</t>
  </si>
  <si>
    <t>0.5mm,L=10.3m</t>
  </si>
  <si>
    <t>0.10m2</t>
  </si>
  <si>
    <t>長さ10.50m×幅0.70mm</t>
  </si>
  <si>
    <t>長さ10.40m×幅0.80mm</t>
  </si>
  <si>
    <t>0.8mm,L=10.4m</t>
  </si>
  <si>
    <t>0.18m2</t>
  </si>
  <si>
    <t>0.02m2</t>
  </si>
  <si>
    <t>長さ10.30m×幅0.80mm</t>
  </si>
  <si>
    <t>0.9mm,L=10.3m</t>
  </si>
  <si>
    <t>2.37m2</t>
  </si>
  <si>
    <t>1.20m2</t>
  </si>
  <si>
    <t>0.04m2</t>
  </si>
  <si>
    <t>0.06m2</t>
  </si>
  <si>
    <t>2.30m2</t>
  </si>
  <si>
    <t>0.99m2</t>
  </si>
  <si>
    <t>長さ10.40m×幅0.50mm</t>
  </si>
  <si>
    <t>長さ6.50×幅0.30mm未満</t>
  </si>
  <si>
    <t>0.2mm,L=5.7m</t>
  </si>
  <si>
    <t>長さ5.70m×幅0.50mm</t>
  </si>
  <si>
    <t>0.3mm,L=5.3m</t>
  </si>
  <si>
    <t>長さ6.60m×幅0.40mm</t>
  </si>
  <si>
    <t>0.4mm,L=6.0m</t>
  </si>
  <si>
    <t>長さ12.30m×幅0.60mm</t>
  </si>
  <si>
    <t>0.5mm,L=5.1m</t>
  </si>
  <si>
    <t>側壁（右側）</t>
  </si>
  <si>
    <t>面壁・妻壁等</t>
  </si>
  <si>
    <t>長さ2.40m×幅0.50mm</t>
  </si>
  <si>
    <t>0.3mm,L=1.4m</t>
  </si>
  <si>
    <t>照明施設</t>
  </si>
  <si>
    <t>灯具</t>
  </si>
  <si>
    <t>附属物本体</t>
  </si>
  <si>
    <t>異常なし</t>
  </si>
  <si>
    <t>その他施設</t>
  </si>
  <si>
    <t>1箇所</t>
  </si>
  <si>
    <t>×</t>
  </si>
  <si>
    <t>■定期点検記録様式　変状写真台帳【様式D-1-1】</t>
  </si>
  <si>
    <t>路 線 名</t>
  </si>
  <si>
    <t>写真
番号</t>
  </si>
  <si>
    <t>覆工スパン
番号</t>
  </si>
  <si>
    <t>変状番号</t>
  </si>
  <si>
    <t>変状
部位</t>
  </si>
  <si>
    <t>対象箇所</t>
  </si>
  <si>
    <t>対策
区分</t>
  </si>
  <si>
    <t>応急措置前</t>
  </si>
  <si>
    <t>応急措置後</t>
  </si>
  <si>
    <t>0.73m2(長さ7.30m×幅0.40mm)</t>
  </si>
  <si>
    <t>前回変状の発生範囲及び規模</t>
  </si>
  <si>
    <t>0.4mm,L=6.4m (判定Ⅱb)</t>
  </si>
  <si>
    <t>変状の発生範囲及び規模</t>
  </si>
  <si>
    <t>4.0mm,L=19.2m (判定Ⅱb)</t>
  </si>
  <si>
    <t>実施状況（実施日）</t>
  </si>
  <si>
    <t>対策履歴</t>
  </si>
  <si>
    <t xml:space="preserve">アーチ部(左側)に縦断方向のひび割れ。現状で利用者被害の可能性は低いため、監視にとどめる。 </t>
  </si>
  <si>
    <t>メモ</t>
  </si>
  <si>
    <t xml:space="preserve">アーチ部(全周)に横断方向のひび割れ(段差あり)。外力による変状であるかについて、確認するために重点的な監視を必要とする。 </t>
  </si>
  <si>
    <t>0.63m2(長さ6.30m×幅0.60mm)</t>
  </si>
  <si>
    <t>0.6mm,L=6.2m (判定Ⅱb)</t>
  </si>
  <si>
    <t>0.19m2(3.70m×0.05m)</t>
  </si>
  <si>
    <t>0.05m×3.70m (判定Ⅱb)</t>
  </si>
  <si>
    <t xml:space="preserve">アーチ部(右側)に斜め方向のひび割れ。現状で利用者被害の可能性は低いため、監視にとどめる。 </t>
  </si>
  <si>
    <t>横断目地部(天端)に豆板(はく落箇所の劣化)。現状で利用者被害の可能性は低いため、監視にとどめる。 ※打音異常無し</t>
  </si>
  <si>
    <t>0.01m2(0.25m×0.05m、D=70mm)</t>
  </si>
  <si>
    <t>今回新規変状</t>
  </si>
  <si>
    <t>0.01m2(0.15m×0.05m、D=130mm)</t>
  </si>
  <si>
    <t>アーチ部(天端)に確認されたひび割れ沿いのうきを叩落した事により状態は改善され、現状で利用者被害がないと判断しⅠ判定とした。 ※打音異常無し</t>
  </si>
  <si>
    <t>アーチ部(右側)に確認されたひび割れ沿いのうきを叩落した事により状態は改善され、現状で利用者被害がないと判断しⅠ判定とした。 ※打音異常無し</t>
  </si>
  <si>
    <t>0.01m2(0.05m×0.05m)</t>
  </si>
  <si>
    <t>1.04m2(長さ10.40m×幅0.30mm未満)</t>
  </si>
  <si>
    <t>0.1mm,L=10.4m (判定Ⅱb)</t>
  </si>
  <si>
    <t xml:space="preserve">アーチ部(右側)に鋼材露出。新たに発生。現状で利用者被害の可能性は低いため、監視にとどめる。 </t>
  </si>
  <si>
    <t xml:space="preserve">アーチ部(天端)に縦断方向のひび割れ。現状で利用者被害の可能性は低いため、監視にとどめる。 </t>
  </si>
  <si>
    <t>0.61m2(長さ6.10m×幅0.30mm)</t>
  </si>
  <si>
    <t>0.3mm,L=6.1m (判定Ⅱb)</t>
  </si>
  <si>
    <t>0.71m2(長さ7.10m×幅0.50mm)</t>
  </si>
  <si>
    <t>0.55mm,L=6.6m (判定Ⅱb)</t>
  </si>
  <si>
    <t xml:space="preserve">アーチ部(左側)に横断方向のひび割れ。現状で利用者被害の可能性は低いため、監視にとどめる。 </t>
  </si>
  <si>
    <t xml:space="preserve">アーチ部(右側)に横断方向のひび割れ。現状で利用者被害の可能性は低いため、監視にとどめる。 </t>
  </si>
  <si>
    <t>歩道</t>
  </si>
  <si>
    <t>0.20m2(長さ2.00m×幅3.00mm)</t>
  </si>
  <si>
    <t>1.0mm,L=2.0m (判定Ⅱb)</t>
  </si>
  <si>
    <t>0.01m2(0.05m×0.10m)</t>
  </si>
  <si>
    <t>0.05m×0.10m (判定Ⅱb)</t>
  </si>
  <si>
    <t xml:space="preserve">歩道に横断方向のひび割れ。現状で利用者被害の可能性は低い。 </t>
  </si>
  <si>
    <t>アーチ部(天端)にはく落(鋼材除去)。現状で利用者被害の可能性は低いため、監視にとどめる。 ※打音異常無し</t>
  </si>
  <si>
    <t>0.61m2(長さ6.10m×幅0.40mm)</t>
  </si>
  <si>
    <t>0.4mm,L=5.8m (判定Ⅱb)</t>
  </si>
  <si>
    <t>0.65m2(長さ6.50m×幅0.40mm)</t>
  </si>
  <si>
    <t>0.55mm,L=5.8m (判定Ⅱb)</t>
  </si>
  <si>
    <t>1.05m2(長さ10.50m×幅0.80mm)</t>
  </si>
  <si>
    <t>0.85mm,L=10.4m (判定Ⅱb)</t>
  </si>
  <si>
    <t>1.04m2(長さ10.40m×幅0.70mm)</t>
  </si>
  <si>
    <t>0.65mm,L=10.4m (判定Ⅱb)</t>
  </si>
  <si>
    <t>1.04m2(長さ10.40m×幅0.60mm)</t>
  </si>
  <si>
    <t>0.5mm,L=10.4m (判定Ⅱb)</t>
  </si>
  <si>
    <t>1.04m2(長さ10.40m×幅1.00mm)</t>
  </si>
  <si>
    <t>1.0mm,L=10.4m (判定Ⅱb)</t>
  </si>
  <si>
    <t>0.05m×0.05m (判定Ⅱb)</t>
  </si>
  <si>
    <t>1.05m2(長さ10.50m×幅0.50mm)</t>
  </si>
  <si>
    <t>0.5mm,L=10.3m (判定Ⅱb)</t>
  </si>
  <si>
    <t xml:space="preserve">アーチ部(天端)にはく落(鋼材露出)。現状で利用者被害の可能性は低いため、監視にとどめる。 </t>
  </si>
  <si>
    <t>0.10m2(0.50m×0.20m)</t>
  </si>
  <si>
    <t>0.20m×0.50m (判定Ⅱb)</t>
  </si>
  <si>
    <t>1.05m2(長さ10.50m×幅0.70mm)</t>
  </si>
  <si>
    <t>1.04m2(長さ10.40m×幅0.80mm)</t>
  </si>
  <si>
    <t>0.8mm,L=10.4m (判定Ⅱb)</t>
  </si>
  <si>
    <t>0.18m2(0.60m×0.30m)</t>
  </si>
  <si>
    <t>0.10m×0.20m (判定Ⅱb)</t>
  </si>
  <si>
    <t>アーチ部(天端)に確認されたうきを叩落し、木片を除去した事で状態は改善され、現状で利用者被害がないと判断しⅠ判定とした。 ※打音異常無し</t>
  </si>
  <si>
    <t>1.03m2(長さ10.30m×幅0.80mm)</t>
  </si>
  <si>
    <t>0.9mm,L=10.3m (判定Ⅱb)</t>
  </si>
  <si>
    <t>2.37m2(3.95m×0.60m、幅0.5mm)</t>
  </si>
  <si>
    <t>3.00m×0.40m (判定Ⅱa)</t>
  </si>
  <si>
    <t>0.04m2(0.80m×0.05m、D=60mm)</t>
  </si>
  <si>
    <t>0.05m×1.10m (判定Ⅱb)</t>
  </si>
  <si>
    <t>横断目地部(天端)にはく落現状で利用者被害の可能性は低いため、監視にとどめる。 ※打音異常無し</t>
  </si>
  <si>
    <t>2.30m2(2.70m×0.85m、幅0.5mm)</t>
  </si>
  <si>
    <t>3.30m×0.30m (判定Ⅱa)</t>
  </si>
  <si>
    <t>アーチ部(左側)に半月状のひび割れ。現状で利用者被害の可能性は低いため、監視にとどめる。 ※打音異常無し</t>
  </si>
  <si>
    <t>1.04m2(長さ10.40m×幅0.50mm)</t>
  </si>
  <si>
    <t>0.65m2(長さ6.50×幅0.30mm未満)</t>
  </si>
  <si>
    <t>0.2mm,L=5.7m (判定Ⅱb)</t>
  </si>
  <si>
    <t>0.57m2(長さ5.70m×幅0.50mm)</t>
  </si>
  <si>
    <t>0.3mm,L=5.3m (判定Ⅱb)</t>
  </si>
  <si>
    <t>0.66m2(長さ6.60m×幅0.40mm)</t>
  </si>
  <si>
    <t>0.4mm,L=6.0m (判定Ⅱb)</t>
  </si>
  <si>
    <t>1.23m2(長さ12.30m×幅0.60mm)</t>
  </si>
  <si>
    <t>0.5mm,L=5.1m (判定Ⅱb)</t>
  </si>
  <si>
    <t xml:space="preserve">アーチ部(天端)に横断方向のひび割れ。現状で利用者被害の可能性は低いため、監視にとどめる。 </t>
  </si>
  <si>
    <t>0.06m2(0.10m×0.60m)</t>
  </si>
  <si>
    <t>0.24m2(長さ2.40m×幅0.50mm)</t>
  </si>
  <si>
    <t>0.3mm,L=1.4m (判定Ⅱb)</t>
  </si>
  <si>
    <t>側壁部(右側)にうき。新たに発生。現状で利用者被害の可能性は低いため、監視にとどめる。 ※打音異常無し</t>
  </si>
  <si>
    <t xml:space="preserve">面壁に鉛直方向のひび割れ。現状で利用者被害の可能性は低いため、監視にとどめる。 </t>
  </si>
  <si>
    <t>覆工スパン番号</t>
  </si>
  <si>
    <t>異常番号</t>
  </si>
  <si>
    <t>異常の種類</t>
  </si>
  <si>
    <t>異常判定区分</t>
  </si>
  <si>
    <t>照明交換済み(前回本体腐食)</t>
  </si>
  <si>
    <t>デリネーター破損</t>
  </si>
  <si>
    <t>【健全性判定集計表】</t>
  </si>
  <si>
    <t>スパン番号</t>
  </si>
  <si>
    <t>スパン長</t>
  </si>
  <si>
    <t>前回定期点検時の判定</t>
  </si>
  <si>
    <t>応急措置前の判定</t>
  </si>
  <si>
    <t>対策区分毎の
変状の有無</t>
  </si>
  <si>
    <t>対策区分毎の変状の発生範囲の規模(㎡)</t>
  </si>
  <si>
    <t>備考注2</t>
  </si>
  <si>
    <t>外力注1</t>
  </si>
  <si>
    <t>材質劣化注1</t>
  </si>
  <si>
    <t>漏水注1</t>
  </si>
  <si>
    <t>〇</t>
  </si>
  <si>
    <t>集計
判定
診断</t>
  </si>
  <si>
    <t>変状の発生規模合計(㎡)</t>
  </si>
  <si>
    <t>覆工スパン単位の
健全性の
診断の区分</t>
  </si>
  <si>
    <t>対策区分の
判定結果</t>
  </si>
  <si>
    <t>対策区分毎の変状数注3</t>
  </si>
  <si>
    <t>車道</t>
  </si>
  <si>
    <t>株式会社長大
鷲尾 寛</t>
  </si>
  <si>
    <t>定期点検
年月日</t>
  </si>
  <si>
    <t>■定期点検記録様式　健全性の診断の区分に関する所見【様式G】</t>
  </si>
  <si>
    <t>一般国道437号</t>
    <phoneticPr fontId="12"/>
  </si>
  <si>
    <t>山口県玖珂郡周東町</t>
    <phoneticPr fontId="12"/>
  </si>
  <si>
    <t>アーチ部(左側)に半月状のひび割れ。将来的に利用者に影響が及ぶ可能性があるため、重点的な監視及び計画的な対策を必要とする。 ※打音異常無し</t>
    <phoneticPr fontId="12"/>
  </si>
  <si>
    <r>
      <t xml:space="preserve">【概要】本トンネルの健全性の診断の区分は、予防保全の観点からⅡa判定とする。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S001の開口性の横断ひび割れ（Ⅱa判定）、覆工（アーチ、横断目地）・面壁・歩道のうき・豆板（Ⅱb判定）、ひび割れ（Ⅱb判定）、半月状ひび割れ（Ⅱb判定）、鋼材腐食（Ⅱb判定）、デリネーターの破損</t>
    </r>
    <r>
      <rPr>
        <sz val="16"/>
        <color theme="1"/>
        <rFont val="HGSｺﾞｼｯｸM"/>
        <family val="3"/>
        <charset val="128"/>
      </rPr>
      <t>（×判定）であった。</t>
    </r>
    <r>
      <rPr>
        <sz val="16"/>
        <rFont val="HGSｺﾞｼｯｸM"/>
        <family val="3"/>
        <charset val="128"/>
      </rPr>
      <t xml:space="preserve">
・</t>
    </r>
    <r>
      <rPr>
        <sz val="16"/>
        <color theme="1"/>
        <rFont val="HGSｺﾞｼｯｸM"/>
        <family val="3"/>
        <charset val="128"/>
      </rPr>
      <t>アーチ部に発生するひび割れのうち、比較的幅が小さく、進行性が認められないひび割れについては、Ⅱb判定とし、監視を行う。
・うきや豆板について、進行性が認められない場合や利用者被害の可能性が低い場合はⅡb判定とし、監視を行う。
・一部のデリネーターで破損が見られる。</t>
    </r>
    <r>
      <rPr>
        <sz val="16"/>
        <rFont val="HGSｺﾞｼｯｸM"/>
        <family val="3"/>
        <charset val="128"/>
      </rPr>
      <t xml:space="preserve">
</t>
    </r>
    <r>
      <rPr>
        <u/>
        <sz val="16"/>
        <rFont val="HGSｺﾞｼｯｸM"/>
        <family val="3"/>
        <charset val="128"/>
      </rPr>
      <t>2)　変状等の原因（推定）</t>
    </r>
    <r>
      <rPr>
        <sz val="16"/>
        <rFont val="HGSｺﾞｼｯｸM"/>
        <family val="3"/>
        <charset val="128"/>
      </rPr>
      <t xml:space="preserve">
・ひび割れは経年による「乾燥収縮」によって発生したものと推定される。
・S001に見られる開口性の横断ひび割れは、ひび割れ幅がアーチ中央部付近で大きく（幅4.0㎜）、脚部にかけてひび割れ幅が小さくなっている。変位コンター図によると、起点側センター付近の限られた範囲で覆工が内空側に変位していることから、覆工の直上部に荷重が作用してひび割れの発生</t>
    </r>
    <r>
      <rPr>
        <sz val="16"/>
        <color theme="1"/>
        <rFont val="HGSｺﾞｼｯｸM"/>
        <family val="3"/>
        <charset val="128"/>
      </rPr>
      <t>に至ったものと推定される。
・横断目地やひび割れに沿って発生したうき・豆板は、経年による収縮（乾燥収縮等）やコンクリート打設時の締固め不足に起因して発生したものと推定される。</t>
    </r>
    <r>
      <rPr>
        <sz val="16"/>
        <color rgb="FFFF0000"/>
        <rFont val="HGSｺﾞｼｯｸM"/>
        <family val="3"/>
        <charset val="128"/>
      </rPr>
      <t xml:space="preserve">
</t>
    </r>
    <r>
      <rPr>
        <sz val="16"/>
        <rFont val="HGSｺﾞｼｯｸM"/>
        <family val="3"/>
        <charset val="128"/>
      </rPr>
      <t xml:space="preserve">
</t>
    </r>
    <r>
      <rPr>
        <u/>
        <sz val="16"/>
        <rFont val="HGSｺﾞｼｯｸM"/>
        <family val="3"/>
        <charset val="128"/>
      </rPr>
      <t>3)　施設の現状と次回定期点検まで及び将来における構造物の状態（推定）</t>
    </r>
    <r>
      <rPr>
        <sz val="16"/>
        <rFont val="HGSｺﾞｼｯｸM"/>
        <family val="3"/>
        <charset val="128"/>
      </rPr>
      <t xml:space="preserve">
・本トンネルは、中生代後期白亜紀の花崗岩類とチャート起源や泥岩起源の珪質片麻岩、泥質片麻岩の領家変成岩類が分布する。本地区の地形はなだらかな斜面を呈しており、花崗岩は風化を受けているものと想定される。
・現状として、</t>
    </r>
    <r>
      <rPr>
        <sz val="16"/>
        <color theme="1"/>
        <rFont val="HGSｺﾞｼｯｸM"/>
        <family val="3"/>
        <charset val="128"/>
      </rPr>
      <t xml:space="preserve">道路トンネルの構造物としての安全性や安定性を損なう変状は認められない。
・現状として地すべり、膨張性地山、有害水等の特定事象の作用を示唆する変状は見られていない。
</t>
    </r>
    <r>
      <rPr>
        <sz val="16"/>
        <rFont val="HGSｺﾞｼｯｸM"/>
        <family val="3"/>
        <charset val="128"/>
      </rPr>
      <t xml:space="preserve">
</t>
    </r>
    <r>
      <rPr>
        <u/>
        <sz val="16"/>
        <rFont val="HGSｺﾞｼｯｸM"/>
        <family val="3"/>
        <charset val="128"/>
      </rPr>
      <t>4)　措置の必要性の判断に関わる事項</t>
    </r>
    <r>
      <rPr>
        <sz val="16"/>
        <rFont val="HGSｺﾞｼｯｸM"/>
        <family val="3"/>
        <charset val="128"/>
      </rPr>
      <t xml:space="preserve">
・現状、構造安定性を損なう状況ではないため、構造安定性に対する措置は不要である。
・荷重の作用が予見されるS001の横断ひび割れについては、重点的に監視をおこなうとともに必要に応じて対策を検討する。</t>
    </r>
    <r>
      <rPr>
        <sz val="16"/>
        <color theme="1"/>
        <rFont val="HGSｺﾞｼｯｸM"/>
        <family val="3"/>
        <charset val="128"/>
      </rPr>
      <t xml:space="preserve">
・今回の点検時に、落下が懸念されるうきを対象にはつり落し処置を実施している。残置されたうき・豆板については継続的な監視が求められる。</t>
    </r>
    <r>
      <rPr>
        <sz val="16"/>
        <rFont val="HGSｺﾞｼｯｸM"/>
        <family val="3"/>
        <charset val="128"/>
      </rPr>
      <t xml:space="preserve">
・デリネーターの破損箇所については再設置が求められる。
</t>
    </r>
    <r>
      <rPr>
        <u/>
        <sz val="16"/>
        <rFont val="HGSｺﾞｼｯｸM"/>
        <family val="3"/>
        <charset val="128"/>
      </rPr>
      <t>5)　その他、次回定期点検へ引き継ぐ事項等</t>
    </r>
    <r>
      <rPr>
        <sz val="16"/>
        <rFont val="HGSｺﾞｼｯｸM"/>
        <family val="3"/>
        <charset val="128"/>
      </rPr>
      <t xml:space="preserve">
・S001の横断ひび割れについて、地震や豪雨発生時に現地確認を実施することが望ましい。</t>
    </r>
    <rPh sb="91" eb="94">
      <t>カイコウセイ</t>
    </rPh>
    <rPh sb="95" eb="97">
      <t>オウダン</t>
    </rPh>
    <rPh sb="99" eb="100">
      <t>ワ</t>
    </rPh>
    <rPh sb="121" eb="123">
      <t>メンヘキ</t>
    </rPh>
    <rPh sb="124" eb="126">
      <t>ホドウ</t>
    </rPh>
    <rPh sb="130" eb="132">
      <t>マメイタ</t>
    </rPh>
    <rPh sb="141" eb="142">
      <t>ワ</t>
    </rPh>
    <rPh sb="150" eb="153">
      <t>ハンゲツジョウ</t>
    </rPh>
    <rPh sb="155" eb="156">
      <t>ワ</t>
    </rPh>
    <rPh sb="164" eb="168">
      <t>コウザイフショク</t>
    </rPh>
    <rPh sb="182" eb="184">
      <t>ハソン</t>
    </rPh>
    <rPh sb="213" eb="216">
      <t>ヒカクテキ</t>
    </rPh>
    <rPh sb="216" eb="217">
      <t>ハバ</t>
    </rPh>
    <rPh sb="218" eb="219">
      <t>チイ</t>
    </rPh>
    <rPh sb="260" eb="262">
      <t>マメイタ</t>
    </rPh>
    <rPh sb="310" eb="312">
      <t>イチブ</t>
    </rPh>
    <rPh sb="320" eb="322">
      <t>ハソン</t>
    </rPh>
    <rPh sb="323" eb="324">
      <t>ミ</t>
    </rPh>
    <rPh sb="385" eb="386">
      <t>ミ</t>
    </rPh>
    <rPh sb="448" eb="450">
      <t>ヘンイ</t>
    </rPh>
    <rPh sb="495" eb="497">
      <t>フッコウ</t>
    </rPh>
    <rPh sb="551" eb="553">
      <t>マメイタ</t>
    </rPh>
    <rPh sb="576" eb="578">
      <t>ダセツ</t>
    </rPh>
    <rPh sb="578" eb="579">
      <t>ジ</t>
    </rPh>
    <rPh sb="580" eb="582">
      <t>シメカタ</t>
    </rPh>
    <rPh sb="583" eb="585">
      <t>フソク</t>
    </rPh>
    <rPh sb="642" eb="643">
      <t>ホン</t>
    </rPh>
    <rPh sb="893" eb="895">
      <t>カジュウ</t>
    </rPh>
    <rPh sb="896" eb="898">
      <t>サヨウ</t>
    </rPh>
    <rPh sb="899" eb="901">
      <t>ヨケン</t>
    </rPh>
    <rPh sb="909" eb="911">
      <t>オウダン</t>
    </rPh>
    <rPh sb="913" eb="914">
      <t>ワ</t>
    </rPh>
    <rPh sb="921" eb="924">
      <t>ジュウテンテキ</t>
    </rPh>
    <rPh sb="925" eb="927">
      <t>カンシ</t>
    </rPh>
    <rPh sb="936" eb="938">
      <t>ヒツヨウ</t>
    </rPh>
    <rPh sb="939" eb="940">
      <t>オウ</t>
    </rPh>
    <rPh sb="942" eb="944">
      <t>タイサク</t>
    </rPh>
    <rPh sb="945" eb="947">
      <t>ケントウ</t>
    </rPh>
    <rPh sb="952" eb="954">
      <t>コンカイ</t>
    </rPh>
    <rPh sb="955" eb="957">
      <t>テンケン</t>
    </rPh>
    <rPh sb="957" eb="958">
      <t>ジ</t>
    </rPh>
    <rPh sb="960" eb="962">
      <t>ラッカ</t>
    </rPh>
    <rPh sb="963" eb="965">
      <t>ケネン</t>
    </rPh>
    <rPh sb="971" eb="973">
      <t>タイショウ</t>
    </rPh>
    <rPh sb="977" eb="978">
      <t>オト</t>
    </rPh>
    <rPh sb="979" eb="981">
      <t>ショチ</t>
    </rPh>
    <rPh sb="982" eb="984">
      <t>ジッシ</t>
    </rPh>
    <rPh sb="989" eb="991">
      <t>ザンチ</t>
    </rPh>
    <rPh sb="997" eb="999">
      <t>マメイタ</t>
    </rPh>
    <rPh sb="1004" eb="1006">
      <t>ケイゾク</t>
    </rPh>
    <rPh sb="1006" eb="1007">
      <t>テキ</t>
    </rPh>
    <rPh sb="1008" eb="1010">
      <t>カンシ</t>
    </rPh>
    <rPh sb="1011" eb="1012">
      <t>モト</t>
    </rPh>
    <rPh sb="1026" eb="1028">
      <t>ハソン</t>
    </rPh>
    <rPh sb="1028" eb="1030">
      <t>カショ</t>
    </rPh>
    <rPh sb="1035" eb="1036">
      <t>サイ</t>
    </rPh>
    <rPh sb="1036" eb="1038">
      <t>セッチ</t>
    </rPh>
    <rPh sb="1039" eb="1040">
      <t>モト</t>
    </rPh>
    <rPh sb="1075" eb="1077">
      <t>オウダン</t>
    </rPh>
    <rPh sb="1079" eb="1080">
      <t>ワ</t>
    </rPh>
    <rPh sb="1086" eb="1088">
      <t>ジシン</t>
    </rPh>
    <rPh sb="1089" eb="1091">
      <t>ゴウウ</t>
    </rPh>
    <rPh sb="1091" eb="1093">
      <t>ハッセイ</t>
    </rPh>
    <rPh sb="1093" eb="1094">
      <t>ジ</t>
    </rPh>
    <rPh sb="1100" eb="1102">
      <t>ジッシ</t>
    </rPh>
    <rPh sb="1107" eb="1108">
      <t>ノゾ</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</si>
</sst>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
      <sz val="16"/>
      <color theme="1"/>
      <name val="HGSｺﾞｼｯｸM"/>
      <family val="3"/>
      <charset val="128"/>
    </font>
    <font>
      <sz val="16"/>
      <color rgb="FFFF000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54">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176" fontId="49" fillId="0" borderId="2" xfId="2" applyNumberFormat="1" applyFont="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0" fontId="53" fillId="0" borderId="1" xfId="2" applyFont="1" applyBorder="1" applyAlignment="1" applyProtection="1">
      <alignment horizontal="center" vertical="center" shrinkToFit="1"/>
      <protection locked="0"/>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49" fillId="0" borderId="1" xfId="2" applyFont="1" applyBorder="1" applyAlignment="1" applyProtection="1">
      <alignment horizontal="center" vertical="center" shrinkToFit="1"/>
      <protection locked="0"/>
    </xf>
    <xf numFmtId="0" fontId="39" fillId="0" borderId="1" xfId="0" applyFont="1" applyBorder="1" applyAlignment="1">
      <alignment horizontal="center" vertical="center"/>
    </xf>
    <xf numFmtId="0" fontId="49" fillId="0" borderId="2" xfId="2" applyFont="1" applyBorder="1" applyAlignment="1" applyProtection="1">
      <alignment horizontal="center" vertical="center" shrinkToFit="1"/>
      <protection locked="0"/>
    </xf>
    <xf numFmtId="0" fontId="49" fillId="0" borderId="3"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0" borderId="2"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2" borderId="15" xfId="2" applyFont="1" applyFill="1" applyBorder="1" applyAlignment="1">
      <alignment horizontal="center" vertical="center" textRotation="255"/>
    </xf>
    <xf numFmtId="0" fontId="49" fillId="2" borderId="13" xfId="2" applyFont="1" applyFill="1" applyBorder="1" applyAlignment="1">
      <alignment horizontal="center" vertical="center" textRotation="255"/>
    </xf>
    <xf numFmtId="0" fontId="39" fillId="0" borderId="1" xfId="0" applyFont="1" applyBorder="1" applyAlignment="1">
      <alignment horizontal="center" vertical="center" shrinkToFit="1"/>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6" xfId="2" applyFont="1" applyFill="1" applyBorder="1" applyAlignment="1">
      <alignment horizontal="center" vertical="center"/>
    </xf>
    <xf numFmtId="0" fontId="49" fillId="2" borderId="7"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9" xfId="2" applyFont="1" applyFill="1" applyBorder="1" applyAlignment="1">
      <alignment horizontal="center" vertical="center"/>
    </xf>
    <xf numFmtId="0" fontId="49" fillId="2" borderId="10"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6" xfId="2" applyFont="1" applyFill="1" applyBorder="1" applyAlignment="1" applyProtection="1">
      <alignment horizontal="center" vertical="center"/>
      <protection locked="0"/>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0" borderId="2" xfId="2" applyFont="1" applyBorder="1" applyAlignment="1">
      <alignment horizontal="center" vertical="center" shrinkToFit="1"/>
    </xf>
    <xf numFmtId="0" fontId="49" fillId="0" borderId="3" xfId="2" applyFont="1" applyBorder="1" applyAlignment="1">
      <alignment horizontal="center" vertical="center" shrinkToFit="1"/>
    </xf>
    <xf numFmtId="0" fontId="49" fillId="0" borderId="8" xfId="2" applyFont="1" applyBorder="1" applyAlignment="1">
      <alignment horizontal="center" vertical="center" shrinkToFit="1"/>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49" fillId="2" borderId="1" xfId="2" applyFont="1" applyFill="1" applyBorder="1" applyAlignment="1">
      <alignment horizontal="center" vertical="center"/>
    </xf>
    <xf numFmtId="0" fontId="49" fillId="2" borderId="1" xfId="2" applyFont="1" applyFill="1" applyBorder="1" applyAlignment="1">
      <alignment horizontal="center" vertical="center" wrapText="1"/>
    </xf>
    <xf numFmtId="0" fontId="49" fillId="2" borderId="1" xfId="2" applyFont="1" applyFill="1" applyBorder="1" applyAlignment="1" applyProtection="1">
      <alignment horizontal="center" vertical="center"/>
      <protection locked="0"/>
    </xf>
    <xf numFmtId="0" fontId="49" fillId="2" borderId="14" xfId="2" applyFont="1" applyFill="1" applyBorder="1" applyAlignment="1">
      <alignment horizontal="center" vertical="center" shrinkToFit="1"/>
    </xf>
    <xf numFmtId="0" fontId="49" fillId="2" borderId="13" xfId="2" applyFont="1" applyFill="1" applyBorder="1" applyAlignment="1">
      <alignment horizontal="center" vertical="center" shrinkToFit="1"/>
    </xf>
    <xf numFmtId="0" fontId="39" fillId="0" borderId="1" xfId="0" applyFont="1" applyBorder="1" applyAlignment="1">
      <alignment horizontal="center" vertical="center" wrapText="1"/>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14"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6" xfId="2" applyFont="1" applyFill="1" applyBorder="1" applyAlignment="1">
      <alignment horizontal="center" vertical="center" wrapText="1" shrinkToFit="1"/>
    </xf>
    <xf numFmtId="0" fontId="49" fillId="2" borderId="7"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49" fillId="0" borderId="7"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9" fillId="2" borderId="2" xfId="2" applyFont="1" applyFill="1" applyBorder="1" applyAlignment="1">
      <alignment horizontal="center" vertical="center" shrinkToFit="1"/>
    </xf>
    <xf numFmtId="0" fontId="49" fillId="2" borderId="8" xfId="2" applyFont="1" applyFill="1" applyBorder="1" applyAlignment="1">
      <alignment horizontal="center" vertical="center" shrinkToFit="1"/>
    </xf>
    <xf numFmtId="0" fontId="49" fillId="0" borderId="3"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shrinkToFit="1"/>
    </xf>
    <xf numFmtId="0" fontId="49" fillId="2" borderId="14"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8" fillId="0" borderId="1" xfId="2" applyFont="1" applyBorder="1" applyAlignment="1">
      <alignment horizontal="center" vertical="center"/>
    </xf>
    <xf numFmtId="0" fontId="49" fillId="2" borderId="14" xfId="2" applyFont="1" applyFill="1" applyBorder="1" applyAlignment="1">
      <alignment horizontal="center" vertical="center" textRotation="255"/>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0" borderId="13" xfId="2" applyFont="1" applyBorder="1" applyAlignment="1">
      <alignment horizontal="left" vertical="center" shrinkToFit="1"/>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4"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0" borderId="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0" borderId="14" xfId="2" applyFont="1" applyBorder="1" applyAlignment="1" applyProtection="1">
      <alignment horizontal="center" vertical="center"/>
      <protection locked="0"/>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183" fontId="49" fillId="0" borderId="1" xfId="2" applyNumberFormat="1" applyFont="1" applyBorder="1" applyAlignment="1" applyProtection="1">
      <alignment horizontal="center" vertical="center"/>
      <protection locked="0"/>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2" fontId="49" fillId="0" borderId="1" xfId="2" applyNumberFormat="1" applyFont="1" applyBorder="1" applyAlignment="1" applyProtection="1">
      <alignment horizontal="center" vertical="center"/>
      <protection locked="0"/>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2"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16" fillId="0" borderId="2" xfId="7"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31" fillId="0" borderId="1" xfId="7" applyFont="1" applyBorder="1" applyAlignment="1">
      <alignment horizontal="center" vertical="center" shrinkToFit="1"/>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8" fillId="2" borderId="13" xfId="7"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0" applyFont="1" applyBorder="1" applyAlignment="1" applyProtection="1">
      <alignment horizontal="center"/>
      <protection locked="0"/>
    </xf>
    <xf numFmtId="0" fontId="13" fillId="0" borderId="1" xfId="0" applyFont="1" applyBorder="1" applyAlignment="1" applyProtection="1">
      <alignment horizontal="center"/>
      <protection locked="0"/>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14" fillId="0" borderId="0" xfId="2" applyFont="1" applyAlignment="1">
      <alignment horizontal="left" vertical="center"/>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53" fillId="0" borderId="10" xfId="2" applyFont="1" applyBorder="1" applyAlignment="1" applyProtection="1">
      <alignment horizontal="left" vertical="top" wrapText="1"/>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52" fillId="0" borderId="1" xfId="2" applyFont="1" applyBorder="1" applyAlignment="1" applyProtection="1">
      <alignment horizontal="center" vertical="center"/>
      <protection locked="0"/>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39" fillId="0" borderId="1" xfId="0" applyFont="1" applyBorder="1" applyAlignment="1">
      <alignment horizontal="center" vertical="center" textRotation="255"/>
    </xf>
    <xf numFmtId="0" fontId="49" fillId="0" borderId="52"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6" fontId="16" fillId="0" borderId="1" xfId="2" applyNumberFormat="1" applyBorder="1" applyAlignment="1">
      <alignment horizontal="center" vertical="center" shrinkToFit="1"/>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6" fillId="0" borderId="2" xfId="2" applyBorder="1" applyAlignment="1">
      <alignment horizontal="center" vertical="center"/>
    </xf>
    <xf numFmtId="0" fontId="16" fillId="0" borderId="8" xfId="2" applyBorder="1" applyAlignment="1">
      <alignment horizontal="center" vertical="center"/>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6" fillId="0" borderId="1" xfId="2" applyBorder="1" applyAlignment="1">
      <alignment horizontal="center" vertical="center"/>
    </xf>
    <xf numFmtId="0" fontId="13" fillId="2" borderId="2" xfId="2" applyFont="1" applyFill="1" applyBorder="1" applyAlignment="1">
      <alignment horizontal="center" vertical="center" wrapText="1"/>
    </xf>
    <xf numFmtId="0" fontId="16" fillId="0" borderId="2" xfId="2" applyBorder="1" applyAlignment="1">
      <alignment vertical="center"/>
    </xf>
    <xf numFmtId="0" fontId="31" fillId="0" borderId="3" xfId="0" applyFont="1" applyBorder="1">
      <alignment vertical="center"/>
    </xf>
    <xf numFmtId="0" fontId="31" fillId="0" borderId="8" xfId="0" applyFont="1" applyBorder="1">
      <alignment vertical="center"/>
    </xf>
    <xf numFmtId="0" fontId="13" fillId="2" borderId="14"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8"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8" xfId="2" applyFont="1" applyFill="1" applyBorder="1" applyAlignment="1">
      <alignment horizontal="center" vertical="center" wrapTex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6" fillId="0" borderId="3" xfId="2" applyBorder="1" applyAlignment="1">
      <alignment vertical="center"/>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176" fontId="16" fillId="0" borderId="1" xfId="2" applyNumberFormat="1" applyBorder="1" applyAlignment="1">
      <alignment horizontal="center" vertical="center"/>
    </xf>
    <xf numFmtId="0" fontId="16" fillId="0" borderId="3" xfId="2" applyBorder="1" applyAlignment="1">
      <alignment horizontal="center"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47" fillId="2" borderId="14"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5"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1" xfId="4" applyFont="1" applyFill="1" applyBorder="1" applyAlignment="1">
      <alignment horizontal="center" vertical="center"/>
    </xf>
    <xf numFmtId="0" fontId="47" fillId="2" borderId="3" xfId="4" applyFont="1" applyFill="1" applyBorder="1" applyAlignment="1">
      <alignment horizontal="center" vertical="center"/>
    </xf>
    <xf numFmtId="0" fontId="47" fillId="2" borderId="1" xfId="4" applyFont="1" applyFill="1" applyBorder="1" applyAlignment="1">
      <alignment horizontal="center" vertical="center" wrapText="1"/>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57" fillId="0" borderId="2" xfId="2" applyFont="1" applyBorder="1" applyAlignment="1" applyProtection="1">
      <alignment horizontal="left" vertical="center"/>
      <protection locked="0"/>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3" borderId="3"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13" fillId="0" borderId="1" xfId="4" applyFont="1" applyBorder="1" applyAlignment="1">
      <alignment horizontal="left" vertical="center" shrinkToFit="1"/>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3" fillId="0" borderId="1" xfId="2" applyFont="1" applyBorder="1" applyAlignment="1" applyProtection="1">
      <alignment horizontal="center" vertical="center" shrinkToFit="1"/>
      <protection locked="0"/>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9" fillId="0" borderId="1" xfId="2" applyFont="1" applyBorder="1" applyAlignment="1" applyProtection="1">
      <alignment horizontal="center" vertical="center" wrapText="1"/>
      <protection locked="0"/>
    </xf>
    <xf numFmtId="0" fontId="19" fillId="2" borderId="1" xfId="14" applyFont="1" applyFill="1" applyBorder="1" applyAlignment="1">
      <alignment horizontal="center" vertical="center"/>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32" fillId="2" borderId="1" xfId="14" applyFont="1" applyFill="1" applyBorder="1" applyAlignment="1">
      <alignment horizontal="center" vertical="center" wrapText="1"/>
    </xf>
    <xf numFmtId="0" fontId="31" fillId="0" borderId="10" xfId="0" applyFont="1" applyBorder="1" applyAlignment="1">
      <alignment horizontal="left" vertical="center"/>
    </xf>
    <xf numFmtId="0" fontId="31" fillId="0" borderId="0" xfId="0" applyFont="1" applyAlignment="1">
      <alignment horizontal="left" vertical="center"/>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19" fillId="2" borderId="1" xfId="2" applyFont="1" applyFill="1" applyBorder="1" applyAlignment="1" applyProtection="1">
      <alignment horizontal="center" vertical="center" wrapText="1"/>
      <protection locked="0"/>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0" fontId="19" fillId="2" borderId="8"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wrapText="1"/>
      <protection locked="0"/>
    </xf>
    <xf numFmtId="0" fontId="19" fillId="0" borderId="14" xfId="2" applyFont="1" applyBorder="1" applyAlignment="1" applyProtection="1">
      <alignment horizontal="left" vertical="center" shrinkToFit="1"/>
      <protection locked="0"/>
    </xf>
    <xf numFmtId="0" fontId="19" fillId="2" borderId="6" xfId="2" applyFont="1" applyFill="1" applyBorder="1" applyAlignment="1" applyProtection="1">
      <alignment horizontal="center" vertical="center" wrapText="1"/>
      <protection locked="0"/>
    </xf>
    <xf numFmtId="0" fontId="19" fillId="2" borderId="5" xfId="2" applyFont="1" applyFill="1" applyBorder="1" applyAlignment="1" applyProtection="1">
      <alignment horizontal="center" vertical="center" wrapText="1"/>
      <protection locked="0"/>
    </xf>
    <xf numFmtId="0" fontId="19" fillId="2" borderId="12" xfId="2" applyFont="1" applyFill="1" applyBorder="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0" fontId="19" fillId="2" borderId="9"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19" fillId="2" borderId="7"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1" xfId="14" applyFont="1" applyFill="1" applyBorder="1" applyAlignment="1">
      <alignment horizontal="center" vertical="center" wrapText="1"/>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3" fillId="0" borderId="0" xfId="2" applyFont="1" applyAlignment="1">
      <alignment horizontal="center" vertical="center" shrinkToFit="1"/>
    </xf>
    <xf numFmtId="0" fontId="13" fillId="0" borderId="0" xfId="2" applyFont="1" applyAlignment="1">
      <alignment horizontal="center" vertical="center"/>
    </xf>
    <xf numFmtId="0" fontId="35" fillId="0" borderId="0" xfId="2" applyFont="1" applyAlignment="1">
      <alignment vertical="center" wrapText="1"/>
    </xf>
    <xf numFmtId="0" fontId="31" fillId="0" borderId="10" xfId="0" applyFont="1" applyBorder="1" applyAlignment="1">
      <alignment horizontal="center" vertical="center" shrinkToFi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19" fillId="2" borderId="3" xfId="2" applyFont="1" applyFill="1" applyBorder="1" applyAlignment="1" applyProtection="1">
      <alignment horizontal="center" vertical="center"/>
      <protection locked="0"/>
    </xf>
    <xf numFmtId="0" fontId="19" fillId="2" borderId="8" xfId="2" applyFont="1" applyFill="1" applyBorder="1" applyAlignment="1" applyProtection="1">
      <alignment horizontal="center" vertical="center"/>
      <protection locked="0"/>
    </xf>
    <xf numFmtId="0" fontId="19" fillId="2" borderId="13" xfId="2" applyFont="1" applyFill="1" applyBorder="1" applyAlignment="1" applyProtection="1">
      <alignment horizontal="center" vertical="center" wrapText="1"/>
      <protection locked="0"/>
    </xf>
    <xf numFmtId="0" fontId="19" fillId="0" borderId="14" xfId="2" applyFont="1" applyBorder="1" applyAlignment="1" applyProtection="1">
      <alignment horizontal="center" vertical="center" wrapText="1"/>
      <protection locked="0"/>
    </xf>
    <xf numFmtId="0" fontId="19" fillId="0" borderId="13" xfId="2" applyFont="1" applyBorder="1" applyAlignment="1" applyProtection="1">
      <alignment horizontal="center" vertical="center" wrapText="1"/>
      <protection locked="0"/>
    </xf>
    <xf numFmtId="0" fontId="47" fillId="2" borderId="14" xfId="2" applyFont="1" applyFill="1" applyBorder="1" applyAlignment="1" applyProtection="1">
      <alignment horizontal="center" vertical="center" wrapText="1" shrinkToFit="1"/>
      <protection locked="0"/>
    </xf>
    <xf numFmtId="0" fontId="47" fillId="2" borderId="15" xfId="2" applyFont="1" applyFill="1" applyBorder="1" applyAlignment="1" applyProtection="1">
      <alignment horizontal="center" vertical="center" wrapText="1" shrinkToFit="1"/>
      <protection locked="0"/>
    </xf>
    <xf numFmtId="0" fontId="47" fillId="2" borderId="13" xfId="2" applyFont="1" applyFill="1" applyBorder="1" applyAlignment="1" applyProtection="1">
      <alignment horizontal="center" vertical="center" wrapText="1" shrinkToFit="1"/>
      <protection locked="0"/>
    </xf>
    <xf numFmtId="0" fontId="19" fillId="0" borderId="6" xfId="2" applyFont="1" applyBorder="1" applyAlignment="1" applyProtection="1">
      <alignment horizontal="center" vertical="center" shrinkToFit="1"/>
      <protection locked="0"/>
    </xf>
    <xf numFmtId="0" fontId="19" fillId="0" borderId="5" xfId="2" applyFont="1" applyBorder="1" applyAlignment="1" applyProtection="1">
      <alignment horizontal="center" vertical="center" shrinkToFit="1"/>
      <protection locked="0"/>
    </xf>
    <xf numFmtId="0" fontId="19" fillId="0" borderId="12" xfId="2" applyFont="1" applyBorder="1" applyAlignment="1" applyProtection="1">
      <alignment horizontal="center" vertical="center" shrinkToFit="1"/>
      <protection locked="0"/>
    </xf>
    <xf numFmtId="0" fontId="19" fillId="0" borderId="9" xfId="2" applyFont="1" applyBorder="1" applyAlignment="1" applyProtection="1">
      <alignment horizontal="center" vertical="center" shrinkToFit="1"/>
      <protection locked="0"/>
    </xf>
    <xf numFmtId="0" fontId="19" fillId="0" borderId="6" xfId="2" applyFont="1" applyBorder="1" applyAlignment="1" applyProtection="1">
      <alignment horizontal="left" vertical="center" shrinkToFit="1"/>
      <protection locked="0"/>
    </xf>
    <xf numFmtId="0" fontId="19" fillId="0" borderId="7" xfId="2" applyFont="1" applyBorder="1" applyAlignment="1" applyProtection="1">
      <alignment horizontal="left" vertical="center" shrinkToFit="1"/>
      <protection locked="0"/>
    </xf>
    <xf numFmtId="0" fontId="19" fillId="0" borderId="5" xfId="2" applyFont="1" applyBorder="1" applyAlignment="1" applyProtection="1">
      <alignment horizontal="left" vertical="center" shrinkToFit="1"/>
      <protection locked="0"/>
    </xf>
    <xf numFmtId="0" fontId="29" fillId="0" borderId="6" xfId="2" applyFont="1" applyBorder="1" applyAlignment="1" applyProtection="1">
      <alignment horizontal="center" vertical="center" wrapText="1"/>
      <protection locked="0"/>
    </xf>
    <xf numFmtId="0" fontId="29" fillId="0" borderId="7" xfId="2" applyFont="1" applyBorder="1" applyAlignment="1" applyProtection="1">
      <alignment horizontal="center" vertical="center" wrapText="1"/>
      <protection locked="0"/>
    </xf>
    <xf numFmtId="0" fontId="29" fillId="0" borderId="5" xfId="2" applyFont="1" applyBorder="1" applyAlignment="1" applyProtection="1">
      <alignment horizontal="center" vertical="center" wrapText="1"/>
      <protection locked="0"/>
    </xf>
    <xf numFmtId="0" fontId="29" fillId="0" borderId="12" xfId="2" applyFont="1" applyBorder="1" applyAlignment="1" applyProtection="1">
      <alignment horizontal="center" vertical="center" wrapText="1"/>
      <protection locked="0"/>
    </xf>
    <xf numFmtId="0" fontId="29" fillId="0" borderId="0" xfId="2" applyFont="1" applyAlignment="1" applyProtection="1">
      <alignment horizontal="center" vertical="center" wrapText="1"/>
      <protection locked="0"/>
    </xf>
    <xf numFmtId="0" fontId="29" fillId="0" borderId="4" xfId="2" applyFont="1" applyBorder="1" applyAlignment="1" applyProtection="1">
      <alignment horizontal="center" vertical="center" wrapText="1"/>
      <protection locked="0"/>
    </xf>
    <xf numFmtId="0" fontId="29" fillId="0" borderId="9" xfId="2" applyFont="1" applyBorder="1" applyAlignment="1" applyProtection="1">
      <alignment horizontal="center" vertical="center" wrapText="1"/>
      <protection locked="0"/>
    </xf>
    <xf numFmtId="0" fontId="29" fillId="0" borderId="10" xfId="2" applyFont="1" applyBorder="1" applyAlignment="1" applyProtection="1">
      <alignment horizontal="center" vertical="center" wrapText="1"/>
      <protection locked="0"/>
    </xf>
    <xf numFmtId="0" fontId="29" fillId="0" borderId="11" xfId="2" applyFont="1" applyBorder="1" applyAlignment="1" applyProtection="1">
      <alignment horizontal="center" vertical="center" wrapText="1"/>
      <protection locked="0"/>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0" fillId="0" borderId="1" xfId="0" applyFont="1" applyBorder="1">
      <alignmen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0" fontId="31" fillId="0" borderId="1" xfId="0" applyFont="1" applyBorder="1">
      <alignment vertical="center"/>
    </xf>
    <xf numFmtId="188" fontId="45" fillId="0" borderId="2" xfId="0" applyNumberFormat="1" applyFont="1" applyBorder="1" applyAlignment="1">
      <alignment horizontal="center" vertical="center"/>
    </xf>
    <xf numFmtId="0" fontId="31" fillId="0" borderId="3" xfId="0"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30" fillId="0" borderId="8" xfId="0" applyFont="1" applyBorder="1" applyAlignment="1">
      <alignment horizontal="center" vertical="center"/>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2" borderId="2" xfId="0" applyFont="1" applyFill="1" applyBorder="1" applyAlignment="1">
      <alignment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2" borderId="1" xfId="5" applyFont="1" applyFill="1" applyBorder="1" applyAlignment="1">
      <alignment horizontal="center"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19" fillId="2" borderId="8" xfId="5" applyFont="1" applyFill="1" applyBorder="1" applyAlignment="1">
      <alignment horizontal="center" vertical="center"/>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0" fontId="13" fillId="0" borderId="25"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56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 Id="rId61"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jpeg"/><Relationship Id="rId5" Type="http://schemas.openxmlformats.org/officeDocument/2006/relationships/image" Target="../media/image10.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eg"/><Relationship Id="rId1" Type="http://schemas.openxmlformats.org/officeDocument/2006/relationships/image" Target="../media/image15.jpg"/><Relationship Id="rId4" Type="http://schemas.openxmlformats.org/officeDocument/2006/relationships/image" Target="../media/image18.jpg"/></Relationships>
</file>

<file path=xl/drawings/_rels/drawing9.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jpg"/><Relationship Id="rId1" Type="http://schemas.openxmlformats.org/officeDocument/2006/relationships/image" Target="../media/image19.jpg"/><Relationship Id="rId4" Type="http://schemas.openxmlformats.org/officeDocument/2006/relationships/image" Target="../media/image22.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3.jpg"/><Relationship Id="rId2" Type="http://schemas.openxmlformats.org/officeDocument/2006/relationships/image" Target="../media/image32.jpg"/><Relationship Id="rId1" Type="http://schemas.openxmlformats.org/officeDocument/2006/relationships/image" Target="../media/image31.jpg"/><Relationship Id="rId4" Type="http://schemas.openxmlformats.org/officeDocument/2006/relationships/image" Target="../media/image3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7.jpg"/><Relationship Id="rId2" Type="http://schemas.openxmlformats.org/officeDocument/2006/relationships/image" Target="../media/image36.jpg"/><Relationship Id="rId1" Type="http://schemas.openxmlformats.org/officeDocument/2006/relationships/image" Target="../media/image35.jpeg"/><Relationship Id="rId4" Type="http://schemas.openxmlformats.org/officeDocument/2006/relationships/image" Target="../media/image38.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1.jpg"/><Relationship Id="rId2" Type="http://schemas.openxmlformats.org/officeDocument/2006/relationships/image" Target="../media/image40.jpg"/><Relationship Id="rId1" Type="http://schemas.openxmlformats.org/officeDocument/2006/relationships/image" Target="../media/image39.jpg"/><Relationship Id="rId4" Type="http://schemas.openxmlformats.org/officeDocument/2006/relationships/image" Target="../media/image42.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g"/><Relationship Id="rId1" Type="http://schemas.openxmlformats.org/officeDocument/2006/relationships/image" Target="../media/image43.jpeg"/><Relationship Id="rId4" Type="http://schemas.openxmlformats.org/officeDocument/2006/relationships/image" Target="../media/image46.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9.jpg"/><Relationship Id="rId2" Type="http://schemas.openxmlformats.org/officeDocument/2006/relationships/image" Target="../media/image48.jpg"/><Relationship Id="rId1" Type="http://schemas.openxmlformats.org/officeDocument/2006/relationships/image" Target="../media/image47.jpg"/><Relationship Id="rId4" Type="http://schemas.openxmlformats.org/officeDocument/2006/relationships/image" Target="../media/image50.jpg"/></Relationships>
</file>

<file path=xl/drawings/_rels/drawing17.xml.rels><?xml version="1.0" encoding="UTF-8" standalone="yes"?>
<Relationships xmlns="http://schemas.openxmlformats.org/package/2006/relationships"><Relationship Id="rId2" Type="http://schemas.openxmlformats.org/officeDocument/2006/relationships/image" Target="../media/image52.jpg"/><Relationship Id="rId1" Type="http://schemas.openxmlformats.org/officeDocument/2006/relationships/image" Target="../media/image51.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5.jpg"/><Relationship Id="rId2" Type="http://schemas.openxmlformats.org/officeDocument/2006/relationships/image" Target="../media/image54.jpeg"/><Relationship Id="rId1" Type="http://schemas.openxmlformats.org/officeDocument/2006/relationships/image" Target="../media/image53.jpg"/><Relationship Id="rId6" Type="http://schemas.openxmlformats.org/officeDocument/2006/relationships/image" Target="../media/image58.jpg"/><Relationship Id="rId5" Type="http://schemas.openxmlformats.org/officeDocument/2006/relationships/image" Target="../media/image57.jpeg"/><Relationship Id="rId4" Type="http://schemas.openxmlformats.org/officeDocument/2006/relationships/image" Target="../media/image56.jpg"/></Relationships>
</file>

<file path=xl/drawings/_rels/drawing19.xml.rels><?xml version="1.0" encoding="UTF-8" standalone="yes"?>
<Relationships xmlns="http://schemas.openxmlformats.org/package/2006/relationships"><Relationship Id="rId1" Type="http://schemas.openxmlformats.org/officeDocument/2006/relationships/image" Target="../media/image59.jpg"/></Relationships>
</file>

<file path=xl/drawings/_rels/drawing20.xml.rels><?xml version="1.0" encoding="UTF-8" standalone="yes"?>
<Relationships xmlns="http://schemas.openxmlformats.org/package/2006/relationships"><Relationship Id="rId1" Type="http://schemas.openxmlformats.org/officeDocument/2006/relationships/image" Target="../media/image60.jpg"/></Relationships>
</file>

<file path=xl/drawings/_rels/drawing21.xml.rels><?xml version="1.0" encoding="UTF-8" standalone="yes"?>
<Relationships xmlns="http://schemas.openxmlformats.org/package/2006/relationships"><Relationship Id="rId1" Type="http://schemas.openxmlformats.org/officeDocument/2006/relationships/image" Target="../media/image6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6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63.jpg"/></Relationships>
</file>

<file path=xl/drawings/_rels/drawing24.xml.rels><?xml version="1.0" encoding="UTF-8" standalone="yes"?>
<Relationships xmlns="http://schemas.openxmlformats.org/package/2006/relationships"><Relationship Id="rId1" Type="http://schemas.openxmlformats.org/officeDocument/2006/relationships/image" Target="../media/image64.jpg"/></Relationships>
</file>

<file path=xl/drawings/_rels/drawing25.xml.rels><?xml version="1.0" encoding="UTF-8" standalone="yes"?>
<Relationships xmlns="http://schemas.openxmlformats.org/package/2006/relationships"><Relationship Id="rId1" Type="http://schemas.openxmlformats.org/officeDocument/2006/relationships/image" Target="../media/image65.jpg"/></Relationships>
</file>

<file path=xl/drawings/_rels/drawing26.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67.jpg"/></Relationships>
</file>

<file path=xl/drawings/_rels/drawing28.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7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7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7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74.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7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86.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228600</xdr:colOff>
      <xdr:row>17</xdr:row>
      <xdr:rowOff>366751</xdr:rowOff>
    </xdr:from>
    <xdr:ext cx="954107" cy="292452"/>
    <xdr:sp macro="" textlink="">
      <xdr:nvSpPr>
        <xdr:cNvPr id="2" name="テキスト ボックス 1">
          <a:extLst>
            <a:ext uri="{FF2B5EF4-FFF2-40B4-BE49-F238E27FC236}">
              <a16:creationId xmlns:a16="http://schemas.microsoft.com/office/drawing/2014/main" id="{C974D982-2930-4CAC-8704-BFB4800337C9}"/>
            </a:ext>
          </a:extLst>
        </xdr:cNvPr>
        <xdr:cNvSpPr txBox="1"/>
      </xdr:nvSpPr>
      <xdr:spPr>
        <a:xfrm>
          <a:off x="2552700" y="6691351"/>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23</xdr:col>
      <xdr:colOff>112219</xdr:colOff>
      <xdr:row>17</xdr:row>
      <xdr:rowOff>361950</xdr:rowOff>
    </xdr:from>
    <xdr:ext cx="954107" cy="292452"/>
    <xdr:sp macro="" textlink="">
      <xdr:nvSpPr>
        <xdr:cNvPr id="3" name="テキスト ボックス 2">
          <a:extLst>
            <a:ext uri="{FF2B5EF4-FFF2-40B4-BE49-F238E27FC236}">
              <a16:creationId xmlns:a16="http://schemas.microsoft.com/office/drawing/2014/main" id="{E237DA7E-FA7C-43DF-8894-9C3C54F46B5E}"/>
            </a:ext>
          </a:extLst>
        </xdr:cNvPr>
        <xdr:cNvSpPr txBox="1"/>
      </xdr:nvSpPr>
      <xdr:spPr>
        <a:xfrm>
          <a:off x="7151194" y="6686550"/>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twoCellAnchor editAs="oneCell">
    <xdr:from>
      <xdr:col>8</xdr:col>
      <xdr:colOff>190499</xdr:colOff>
      <xdr:row>5</xdr:row>
      <xdr:rowOff>114299</xdr:rowOff>
    </xdr:from>
    <xdr:to>
      <xdr:col>27</xdr:col>
      <xdr:colOff>224436</xdr:colOff>
      <xdr:row>11</xdr:row>
      <xdr:rowOff>379517</xdr:rowOff>
    </xdr:to>
    <xdr:pic>
      <xdr:nvPicPr>
        <xdr:cNvPr id="4" name="図 3">
          <a:extLst>
            <a:ext uri="{FF2B5EF4-FFF2-40B4-BE49-F238E27FC236}">
              <a16:creationId xmlns:a16="http://schemas.microsoft.com/office/drawing/2014/main" id="{7A07307A-1287-41FA-984A-BB44875885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4599" y="1181099"/>
          <a:ext cx="6006112" cy="2836968"/>
        </a:xfrm>
        <a:prstGeom prst="rect">
          <a:avLst/>
        </a:prstGeom>
      </xdr:spPr>
    </xdr:pic>
    <xdr:clientData/>
  </xdr:twoCellAnchor>
  <xdr:twoCellAnchor editAs="oneCell">
    <xdr:from>
      <xdr:col>4</xdr:col>
      <xdr:colOff>314322</xdr:colOff>
      <xdr:row>12</xdr:row>
      <xdr:rowOff>152400</xdr:rowOff>
    </xdr:from>
    <xdr:to>
      <xdr:col>15</xdr:col>
      <xdr:colOff>126059</xdr:colOff>
      <xdr:row>17</xdr:row>
      <xdr:rowOff>364617</xdr:rowOff>
    </xdr:to>
    <xdr:pic>
      <xdr:nvPicPr>
        <xdr:cNvPr id="5" name="図 4">
          <a:extLst>
            <a:ext uri="{FF2B5EF4-FFF2-40B4-BE49-F238E27FC236}">
              <a16:creationId xmlns:a16="http://schemas.microsoft.com/office/drawing/2014/main" id="{F80E2C5D-0FAE-4506-AFBF-DC26F2AAC2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1122" y="4238625"/>
          <a:ext cx="3269312" cy="2450592"/>
        </a:xfrm>
        <a:prstGeom prst="rect">
          <a:avLst/>
        </a:prstGeom>
      </xdr:spPr>
    </xdr:pic>
    <xdr:clientData/>
  </xdr:twoCellAnchor>
  <xdr:twoCellAnchor editAs="oneCell">
    <xdr:from>
      <xdr:col>19</xdr:col>
      <xdr:colOff>207147</xdr:colOff>
      <xdr:row>12</xdr:row>
      <xdr:rowOff>150000</xdr:rowOff>
    </xdr:from>
    <xdr:to>
      <xdr:col>30</xdr:col>
      <xdr:colOff>18884</xdr:colOff>
      <xdr:row>17</xdr:row>
      <xdr:rowOff>362217</xdr:rowOff>
    </xdr:to>
    <xdr:pic>
      <xdr:nvPicPr>
        <xdr:cNvPr id="6" name="図 5">
          <a:extLst>
            <a:ext uri="{FF2B5EF4-FFF2-40B4-BE49-F238E27FC236}">
              <a16:creationId xmlns:a16="http://schemas.microsoft.com/office/drawing/2014/main" id="{8CADEA8B-439F-4923-AD10-F4A5C41F53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88822" y="4236225"/>
          <a:ext cx="3269312" cy="2450592"/>
        </a:xfrm>
        <a:prstGeom prst="rect">
          <a:avLst/>
        </a:prstGeom>
      </xdr:spPr>
    </xdr:pic>
    <xdr:clientData/>
  </xdr:twoCellAnchor>
  <xdr:twoCellAnchor editAs="oneCell">
    <xdr:from>
      <xdr:col>4</xdr:col>
      <xdr:colOff>285748</xdr:colOff>
      <xdr:row>18</xdr:row>
      <xdr:rowOff>266157</xdr:rowOff>
    </xdr:from>
    <xdr:to>
      <xdr:col>31</xdr:col>
      <xdr:colOff>215808</xdr:colOff>
      <xdr:row>30</xdr:row>
      <xdr:rowOff>448184</xdr:rowOff>
    </xdr:to>
    <xdr:pic>
      <xdr:nvPicPr>
        <xdr:cNvPr id="7" name="図 1">
          <a:extLst>
            <a:ext uri="{FF2B5EF4-FFF2-40B4-BE49-F238E27FC236}">
              <a16:creationId xmlns:a16="http://schemas.microsoft.com/office/drawing/2014/main" id="{6807E7B4-4AE6-498F-B4EF-E6C3DE68962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52548" y="8076657"/>
          <a:ext cx="8416835" cy="5439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66131</xdr:colOff>
      <xdr:row>31</xdr:row>
      <xdr:rowOff>248737</xdr:rowOff>
    </xdr:from>
    <xdr:to>
      <xdr:col>33</xdr:col>
      <xdr:colOff>258536</xdr:colOff>
      <xdr:row>43</xdr:row>
      <xdr:rowOff>463546</xdr:rowOff>
    </xdr:to>
    <xdr:pic>
      <xdr:nvPicPr>
        <xdr:cNvPr id="8" name="図 2">
          <a:extLst>
            <a:ext uri="{FF2B5EF4-FFF2-40B4-BE49-F238E27FC236}">
              <a16:creationId xmlns:a16="http://schemas.microsoft.com/office/drawing/2014/main" id="{9C3BF53A-A0C9-437F-A951-40CA1E44EF1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4281" y="14802937"/>
          <a:ext cx="9936480" cy="5472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24</xdr:col>
      <xdr:colOff>367055</xdr:colOff>
      <xdr:row>27</xdr:row>
      <xdr:rowOff>165171</xdr:rowOff>
    </xdr:to>
    <xdr:pic>
      <xdr:nvPicPr>
        <xdr:cNvPr id="6" name="図 5">
          <a:extLst>
            <a:ext uri="{FF2B5EF4-FFF2-40B4-BE49-F238E27FC236}">
              <a16:creationId xmlns:a16="http://schemas.microsoft.com/office/drawing/2014/main" id="{4D8D1021-0556-4871-B31F-BC5FA75233C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2466975"/>
          <a:ext cx="11444630"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24</xdr:col>
      <xdr:colOff>367055</xdr:colOff>
      <xdr:row>27</xdr:row>
      <xdr:rowOff>165171</xdr:rowOff>
    </xdr:to>
    <xdr:pic>
      <xdr:nvPicPr>
        <xdr:cNvPr id="4" name="図 3">
          <a:extLst>
            <a:ext uri="{FF2B5EF4-FFF2-40B4-BE49-F238E27FC236}">
              <a16:creationId xmlns:a16="http://schemas.microsoft.com/office/drawing/2014/main" id="{AE3AD14A-66FA-4297-9A25-A9D18F11E35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8524875"/>
          <a:ext cx="11444630"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D766D24-491F-48EB-AC6E-228B5376D1FF}"/>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24</xdr:col>
      <xdr:colOff>367055</xdr:colOff>
      <xdr:row>27</xdr:row>
      <xdr:rowOff>165171</xdr:rowOff>
    </xdr:to>
    <xdr:pic>
      <xdr:nvPicPr>
        <xdr:cNvPr id="4" name="図 3">
          <a:extLst>
            <a:ext uri="{FF2B5EF4-FFF2-40B4-BE49-F238E27FC236}">
              <a16:creationId xmlns:a16="http://schemas.microsoft.com/office/drawing/2014/main" id="{D9854916-E420-45F9-9EAE-5779BFD8AED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14582775"/>
          <a:ext cx="11444630" cy="44895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CD237F7-B2D0-41BF-B5AD-49F7D8575D7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49B38FE-B612-4D7D-AFB7-D74C4CA389F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3F72F80-0EE7-47D4-BA31-4FE8A10DFAC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C392053-317F-4E39-9E17-00278340707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D1F98F1-1AD2-40E6-84A2-7B768163E3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FAA6DD3-EE09-4577-A902-884D6B5DA86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F50B1CA-ADB5-4506-9CA3-F177A3B78E6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83D3E1E-8609-4E50-9C31-91CB58DE614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363B5CF7-8123-4181-956A-7E47057AC7B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CE6BFF02-916E-4526-BFB6-366C93C0D7B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F329929F-C514-403F-9EB1-77336A10A3C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A847CDE-40C2-4BC3-9F27-45BC29D2466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B804F48-5B03-4902-97D8-62574385726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E1180E9-0463-4366-A47E-4EDDED09FDF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2208EBB-85F1-4FDF-850B-2B8F3E2A85B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AD485CA-0209-4C25-BA91-5FC635C9D34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2A974F8-2CC0-4E3B-BF19-BC8D0A8E167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F605C09-3CB0-49B6-96E8-D66931226B4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3AE955C-AAEC-4101-B97B-F1EA0F895CB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F8D746A-8A5F-4FD9-8897-51AAECECF7B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7AC8CDE-E6CF-488C-9479-9A9C20FCCC9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0428" y="1092654"/>
          <a:ext cx="3348264" cy="2509837"/>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A3C06A3-9146-49A2-B3B2-C6B453C3095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FF15936-DA84-42C4-AD9D-BED2CE351AF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4FEFD74-5387-4271-9D91-E1CCF529C90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148D481-62DD-410E-B00D-6B234CC3A09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E5E4238-D9E9-4687-BE3A-9C22258F487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E09A50E-CA13-4B67-B48E-586BCF3C2A8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B9D67AC-DEC7-4D57-BE56-7F79F7DA6C9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E072FEA-7B9D-495A-8176-E6E8A1E8C5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96093FD-246F-4072-912A-11361B8F3AF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031216B-8B01-4779-BDCC-A9DC92B882C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D27F036-007C-42C7-A156-74911EF4E09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B50C777-E1D1-4B0B-BFB5-8A1F75CEA47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E20A332-71D7-4A23-BA0D-9E59EE80FA1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2D6DC25-0A4D-4633-9163-C338A7BB3B1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D77300B-1397-486F-95D3-32287023922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4ECC150-371E-4FBF-AE09-8DBBB37613A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ECE8745-66E7-42C7-AA8A-6EAB4F0CC42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7673D1AE-5122-4D00-9998-75D6EA6F213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1A49EC17-1049-4865-B245-2B2D85DF98A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109B967A-7AB5-4500-AD82-122268DBA7A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42B72383-0A08-439B-BB32-9929BE199E6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twoCellAnchor editAs="oneCell">
    <xdr:from>
      <xdr:col>10</xdr:col>
      <xdr:colOff>46038</xdr:colOff>
      <xdr:row>25</xdr:row>
      <xdr:rowOff>22225</xdr:rowOff>
    </xdr:from>
    <xdr:to>
      <xdr:col>16</xdr:col>
      <xdr:colOff>68263</xdr:colOff>
      <xdr:row>37</xdr:row>
      <xdr:rowOff>149225</xdr:rowOff>
    </xdr:to>
    <xdr:pic>
      <xdr:nvPicPr>
        <xdr:cNvPr id="6" name="図 5">
          <a:extLst>
            <a:ext uri="{FF2B5EF4-FFF2-40B4-BE49-F238E27FC236}">
              <a16:creationId xmlns:a16="http://schemas.microsoft.com/office/drawing/2014/main" id="{D76397BD-E35A-49BC-8E42-D28570398ABE}"/>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twoCellAnchor>
  <xdr:twoCellAnchor editAs="oneCell">
    <xdr:from>
      <xdr:col>18</xdr:col>
      <xdr:colOff>46038</xdr:colOff>
      <xdr:row>25</xdr:row>
      <xdr:rowOff>22225</xdr:rowOff>
    </xdr:from>
    <xdr:to>
      <xdr:col>24</xdr:col>
      <xdr:colOff>68263</xdr:colOff>
      <xdr:row>37</xdr:row>
      <xdr:rowOff>149225</xdr:rowOff>
    </xdr:to>
    <xdr:pic>
      <xdr:nvPicPr>
        <xdr:cNvPr id="7" name="図 6">
          <a:extLst>
            <a:ext uri="{FF2B5EF4-FFF2-40B4-BE49-F238E27FC236}">
              <a16:creationId xmlns:a16="http://schemas.microsoft.com/office/drawing/2014/main" id="{29C2EF1D-9C11-4B25-B8C9-A69E020EBFE7}"/>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4D850F72-13C3-4E0C-9B3E-F76E7DB9643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19FF1ADF-28E2-4D71-91D7-E5571FADA652}"/>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9845AA5D-5858-4A61-93AD-2C74FAA0A7E8}"/>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AFA1116B-FC0F-4600-845A-E3A63BC2BF7C}"/>
            </a:ext>
          </a:extLst>
        </xdr:cNvPr>
        <xdr:cNvPicPr>
          <a:picLocks/>
        </xdr:cNvPicPr>
      </xdr:nvPicPr>
      <xdr:blipFill>
        <a:blip xmlns:r="http://schemas.openxmlformats.org/officeDocument/2006/relationships" r:embed="rId1"/>
        <a:stretch>
          <a:fillRect/>
        </a:stretch>
      </xdr:blipFill>
      <xdr:spPr>
        <a:xfrm>
          <a:off x="466725" y="13496925"/>
          <a:ext cx="10222535" cy="464986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0ED69B3F-4258-4296-9C50-67BC611D2B17}"/>
            </a:ext>
          </a:extLst>
        </xdr:cNvPr>
        <xdr:cNvPicPr>
          <a:picLocks/>
        </xdr:cNvPicPr>
      </xdr:nvPicPr>
      <xdr:blipFill>
        <a:blip xmlns:r="http://schemas.openxmlformats.org/officeDocument/2006/relationships" r:embed="rId1"/>
        <a:stretch>
          <a:fillRect/>
        </a:stretch>
      </xdr:blipFill>
      <xdr:spPr>
        <a:xfrm>
          <a:off x="466725" y="1162050"/>
          <a:ext cx="10222535" cy="464986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9DD668CB-0528-4277-9289-80A01A310CCD}"/>
            </a:ext>
          </a:extLst>
        </xdr:cNvPr>
        <xdr:cNvPicPr>
          <a:picLocks/>
        </xdr:cNvPicPr>
      </xdr:nvPicPr>
      <xdr:blipFill>
        <a:blip xmlns:r="http://schemas.openxmlformats.org/officeDocument/2006/relationships" r:embed="rId1"/>
        <a:stretch>
          <a:fillRect/>
        </a:stretch>
      </xdr:blipFill>
      <xdr:spPr>
        <a:xfrm>
          <a:off x="466725" y="7258050"/>
          <a:ext cx="10222535" cy="464986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36A8C668-7C28-4634-8E5D-1A4ADD8C2E06}"/>
            </a:ext>
          </a:extLst>
        </xdr:cNvPr>
        <xdr:cNvPicPr>
          <a:picLocks/>
        </xdr:cNvPicPr>
      </xdr:nvPicPr>
      <xdr:blipFill>
        <a:blip xmlns:r="http://schemas.openxmlformats.org/officeDocument/2006/relationships" r:embed="rId1"/>
        <a:stretch>
          <a:fillRect/>
        </a:stretch>
      </xdr:blipFill>
      <xdr:spPr>
        <a:xfrm>
          <a:off x="466725" y="13354050"/>
          <a:ext cx="10222535" cy="464986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02CD900F-707C-4164-8630-EFA1094D56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C2F7AD1F-DEBA-4766-9BF6-16CD7F8AE12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F2A0570F-663B-4459-A14B-0BB81D9E81A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3" name="図 2">
          <a:extLst>
            <a:ext uri="{FF2B5EF4-FFF2-40B4-BE49-F238E27FC236}">
              <a16:creationId xmlns:a16="http://schemas.microsoft.com/office/drawing/2014/main" id="{B55547BB-12D8-477B-AE09-D1C52C306E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13AD51F0-CBEB-4D18-927F-F5FD5CE5B56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D6CAFFBC-1E74-4DD2-A90E-1AB666C2890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35E97EE3-FD11-4431-85DB-0AA89B2AFA2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4BA105BA-7C59-4A55-B144-6D833714AA8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39A2F774-2A3D-473F-829F-11976A35EB9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4" name="図 3">
          <a:extLst>
            <a:ext uri="{FF2B5EF4-FFF2-40B4-BE49-F238E27FC236}">
              <a16:creationId xmlns:a16="http://schemas.microsoft.com/office/drawing/2014/main" id="{BB56ABF0-486E-4001-BCBF-A71EBCF7822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91FFA655-1D7F-4BC8-B4CA-0AB49F26017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3" name="図 2">
          <a:extLst>
            <a:ext uri="{FF2B5EF4-FFF2-40B4-BE49-F238E27FC236}">
              <a16:creationId xmlns:a16="http://schemas.microsoft.com/office/drawing/2014/main" id="{E44A7B30-0DFC-46B3-87F8-E0DFE8A7E37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F3578C5D-EECB-4842-ABFB-3DFE8BC4DBD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73F09BA3-7814-4360-B2ED-F2C719BE03F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3F1DAD8C-1A19-4BAE-88E3-D8FC9A31B6B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2A001C4B-5946-451E-968E-453C3F814B4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992D3CE8-AB44-4855-8C02-72711C6EE9D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7C94B494-29C6-4475-9864-96CF1B8111F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045496E4-5959-4225-B233-5755CD93E77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513BD569-C716-42F5-AA05-DE00595AA75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100630</xdr:colOff>
      <xdr:row>6</xdr:row>
      <xdr:rowOff>38054</xdr:rowOff>
    </xdr:from>
    <xdr:to>
      <xdr:col>9</xdr:col>
      <xdr:colOff>213696</xdr:colOff>
      <xdr:row>43</xdr:row>
      <xdr:rowOff>114346</xdr:rowOff>
    </xdr:to>
    <xdr:pic>
      <xdr:nvPicPr>
        <xdr:cNvPr id="2" name="図 1">
          <a:extLst>
            <a:ext uri="{FF2B5EF4-FFF2-40B4-BE49-F238E27FC236}">
              <a16:creationId xmlns:a16="http://schemas.microsoft.com/office/drawing/2014/main" id="{FF4D31C1-315E-4C30-8D2E-BD5DB2C85A9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8780" y="1219154"/>
          <a:ext cx="2313341" cy="577224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564" dataDxfId="562" headerRowBorderDxfId="563" tableBorderDxfId="561">
  <autoFilter ref="B15:B47" xr:uid="{00000000-0009-0000-0100-000001000000}"/>
  <tableColumns count="1">
    <tableColumn id="1" xr3:uid="{00000000-0010-0000-0000-000001000000}" name="対象箇所" dataDxfId="5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559" dataDxfId="557" headerRowBorderDxfId="558" tableBorderDxfId="556">
  <autoFilter ref="C15:J47" xr:uid="{00000000-0009-0000-0100-000002000000}"/>
  <tableColumns count="8">
    <tableColumn id="9" xr3:uid="{00000000-0010-0000-0100-000009000000}" name="部位区分" totalsRowLabel="集計" dataDxfId="555" totalsRowDxfId="554"/>
    <tableColumn id="2" xr3:uid="{00000000-0010-0000-0100-000002000000}" name="変状区分" dataDxfId="553" totalsRowDxfId="552"/>
    <tableColumn id="7" xr3:uid="{00000000-0010-0000-0100-000007000000}" name="変状種類" dataDxfId="551" totalsRowDxfId="550"/>
    <tableColumn id="4" xr3:uid="{00000000-0010-0000-0100-000004000000}" name="対策区分" dataDxfId="549" totalsRowDxfId="548"/>
    <tableColumn id="5" xr3:uid="{00000000-0010-0000-0100-000005000000}" name="健全性" dataDxfId="547" totalsRowDxfId="546"/>
    <tableColumn id="12" xr3:uid="{00000000-0010-0000-0100-00000C000000}" name="調査の要否" dataDxfId="545" totalsRowDxfId="544"/>
    <tableColumn id="10" xr3:uid="{00000000-0010-0000-0100-00000A000000}" name="措置の要否" dataDxfId="543" totalsRowDxfId="542"/>
    <tableColumn id="11" xr3:uid="{00000000-0010-0000-0100-00000B000000}" name="実施有無" totalsRowFunction="count" dataDxfId="541" totalsRowDxfId="54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538" headerRowBorderDxfId="539" tableBorderDxfId="537">
  <autoFilter ref="B51:B83" xr:uid="{00000000-0009-0000-0100-00000B000000}"/>
  <tableColumns count="1">
    <tableColumn id="1" xr3:uid="{00000000-0010-0000-0200-000001000000}" name="施設の内訳" dataDxfId="53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534" headerRowBorderDxfId="535" tableBorderDxfId="533">
  <autoFilter ref="C51:C83" xr:uid="{00000000-0009-0000-0100-00000C000000}"/>
  <tableColumns count="1">
    <tableColumn id="1" xr3:uid="{00000000-0010-0000-0300-000001000000}" name="対象箇所" dataDxfId="53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531" dataDxfId="529" headerRowBorderDxfId="530" tableBorderDxfId="528">
  <autoFilter ref="D51:D83" xr:uid="{00000000-0009-0000-0100-00000D000000}"/>
  <tableColumns count="1">
    <tableColumn id="1" xr3:uid="{00000000-0010-0000-0400-000001000000}" name="部位区分" dataDxfId="52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526" dataDxfId="524" headerRowBorderDxfId="525" tableBorderDxfId="523">
  <autoFilter ref="E51:G83" xr:uid="{00000000-0009-0000-0100-00000E000000}"/>
  <tableColumns count="3">
    <tableColumn id="1" xr3:uid="{00000000-0010-0000-0500-000001000000}" name="異常の種類" dataDxfId="522"/>
    <tableColumn id="2" xr3:uid="{00000000-0010-0000-0500-000002000000}" name="異常判定区分 " dataDxfId="521"/>
    <tableColumn id="3" xr3:uid="{00000000-0010-0000-0500-000003000000}" name="実施有無" dataDxfId="52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519" dataDxfId="517" headerRowBorderDxfId="518" tableBorderDxfId="516">
  <autoFilter ref="B5:B12" xr:uid="{00000000-0009-0000-0100-000003000000}"/>
  <tableColumns count="1">
    <tableColumn id="1" xr3:uid="{00000000-0010-0000-0800-000001000000}" name="トンネルの分類" dataDxfId="5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514" dataDxfId="512" headerRowBorderDxfId="513" tableBorderDxfId="511">
  <autoFilter ref="C5:F12" xr:uid="{00000000-000C-0000-FFFF-FFFF09000000}"/>
  <tableColumns count="4">
    <tableColumn id="1" xr3:uid="{00000000-0010-0000-0900-000001000000}" name="トンネル工法" dataDxfId="510"/>
    <tableColumn id="4" xr3:uid="{F8DDB5BD-A7DE-4BB8-BD9F-E5AF467E6653}" name="自専道or一般道" dataDxfId="509"/>
    <tableColumn id="2" xr3:uid="{00000000-0010-0000-0900-000002000000}" name="緊急輸送路" dataDxfId="508"/>
    <tableColumn id="3" xr3:uid="{00000000-0010-0000-0900-000003000000}" name="代替路" dataDxfId="50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7.xml"/><Relationship Id="rId1" Type="http://schemas.openxmlformats.org/officeDocument/2006/relationships/printerSettings" Target="../printerSettings/printerSettings54.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E5" sqref="E5:G5"/>
    </sheetView>
  </sheetViews>
  <sheetFormatPr defaultRowHeight="13.5" x14ac:dyDescent="0.15"/>
  <cols>
    <col min="1" max="2" width="8.875" customWidth="1"/>
    <col min="3" max="3" width="9" customWidth="1"/>
    <col min="4" max="4" width="8.875" customWidth="1"/>
  </cols>
  <sheetData>
    <row r="1" spans="1:14" x14ac:dyDescent="0.15">
      <c r="A1" s="374" t="s">
        <v>0</v>
      </c>
      <c r="B1" s="374"/>
      <c r="C1" s="374"/>
      <c r="D1" s="374"/>
      <c r="E1" s="374"/>
      <c r="F1" s="374"/>
      <c r="G1" s="374"/>
      <c r="H1" s="374"/>
      <c r="I1" s="374"/>
      <c r="J1" s="374"/>
      <c r="K1" s="374"/>
      <c r="L1" s="374"/>
      <c r="M1" s="374"/>
      <c r="N1" s="374"/>
    </row>
    <row r="2" spans="1:14" x14ac:dyDescent="0.15">
      <c r="A2" s="374"/>
      <c r="B2" s="374"/>
      <c r="C2" s="374"/>
      <c r="D2" s="374"/>
      <c r="E2" s="374"/>
      <c r="F2" s="374"/>
      <c r="G2" s="374"/>
      <c r="H2" s="374"/>
      <c r="I2" s="374"/>
      <c r="J2" s="374"/>
      <c r="K2" s="374"/>
      <c r="L2" s="374"/>
      <c r="M2" s="374"/>
      <c r="N2" s="374"/>
    </row>
    <row r="3" spans="1:14" x14ac:dyDescent="0.15">
      <c r="A3" s="375" t="s">
        <v>1</v>
      </c>
      <c r="B3" s="375"/>
      <c r="C3" s="375"/>
      <c r="D3" s="375"/>
      <c r="E3" s="375"/>
      <c r="F3" s="375"/>
      <c r="G3" s="375"/>
      <c r="H3" s="376" t="s">
        <v>2</v>
      </c>
      <c r="I3" s="376"/>
      <c r="J3" s="376"/>
      <c r="K3" s="376"/>
      <c r="L3" s="376"/>
      <c r="M3" s="376"/>
      <c r="N3" s="376"/>
    </row>
    <row r="4" spans="1:14" x14ac:dyDescent="0.15">
      <c r="H4" t="s">
        <v>3</v>
      </c>
    </row>
    <row r="5" spans="1:14" x14ac:dyDescent="0.15">
      <c r="H5" s="373" t="s">
        <v>4</v>
      </c>
      <c r="I5" s="373"/>
      <c r="J5" s="373"/>
      <c r="K5" s="373"/>
      <c r="L5" s="373"/>
      <c r="M5" s="373"/>
      <c r="N5" s="373"/>
    </row>
    <row r="6" spans="1:14" x14ac:dyDescent="0.15">
      <c r="H6" s="373"/>
      <c r="I6" s="373"/>
      <c r="J6" s="373"/>
      <c r="K6" s="373"/>
      <c r="L6" s="373"/>
      <c r="M6" s="373"/>
      <c r="N6" s="373"/>
    </row>
    <row r="7" spans="1:14" x14ac:dyDescent="0.15">
      <c r="H7" s="373"/>
      <c r="I7" s="373"/>
      <c r="J7" s="373"/>
      <c r="K7" s="373"/>
      <c r="L7" s="373"/>
      <c r="M7" s="373"/>
      <c r="N7" s="373"/>
    </row>
    <row r="8" spans="1:14" x14ac:dyDescent="0.15">
      <c r="H8" s="373"/>
      <c r="I8" s="373"/>
      <c r="J8" s="373"/>
      <c r="K8" s="373"/>
      <c r="L8" s="373"/>
      <c r="M8" s="373"/>
      <c r="N8" s="373"/>
    </row>
    <row r="9" spans="1:14" x14ac:dyDescent="0.15">
      <c r="H9" t="s">
        <v>5</v>
      </c>
    </row>
    <row r="10" spans="1:14" x14ac:dyDescent="0.15">
      <c r="H10" s="372" t="s">
        <v>6</v>
      </c>
      <c r="I10" s="372"/>
      <c r="J10" s="372"/>
      <c r="K10" s="372"/>
      <c r="L10" s="372"/>
      <c r="M10" s="372"/>
      <c r="N10" s="372"/>
    </row>
    <row r="11" spans="1:14" x14ac:dyDescent="0.15">
      <c r="H11" s="372"/>
      <c r="I11" s="372"/>
      <c r="J11" s="372"/>
      <c r="K11" s="372"/>
      <c r="L11" s="372"/>
      <c r="M11" s="372"/>
      <c r="N11" s="372"/>
    </row>
    <row r="12" spans="1:14" x14ac:dyDescent="0.15">
      <c r="H12" t="s">
        <v>7</v>
      </c>
    </row>
    <row r="13" spans="1:14" ht="13.5" customHeight="1" x14ac:dyDescent="0.15">
      <c r="H13" s="372" t="s">
        <v>8</v>
      </c>
      <c r="I13" s="372"/>
      <c r="J13" s="372"/>
      <c r="K13" s="372"/>
      <c r="L13" s="372"/>
      <c r="M13" s="372"/>
      <c r="N13" s="372"/>
    </row>
    <row r="14" spans="1:14" ht="13.5" customHeight="1" x14ac:dyDescent="0.15">
      <c r="H14" s="372"/>
      <c r="I14" s="372"/>
      <c r="J14" s="372"/>
      <c r="K14" s="372"/>
      <c r="L14" s="372"/>
      <c r="M14" s="372"/>
      <c r="N14" s="372"/>
    </row>
    <row r="15" spans="1:14" ht="13.5" customHeight="1" x14ac:dyDescent="0.15">
      <c r="H15" s="372"/>
      <c r="I15" s="372"/>
      <c r="J15" s="372"/>
      <c r="K15" s="372"/>
      <c r="L15" s="372"/>
      <c r="M15" s="372"/>
      <c r="N15" s="372"/>
    </row>
    <row r="16" spans="1:14" x14ac:dyDescent="0.15">
      <c r="H16" t="s">
        <v>9</v>
      </c>
    </row>
    <row r="17" spans="8:14" x14ac:dyDescent="0.15">
      <c r="H17" s="372" t="s">
        <v>10</v>
      </c>
      <c r="I17" s="372"/>
      <c r="J17" s="372"/>
      <c r="K17" s="372"/>
      <c r="L17" s="372"/>
      <c r="M17" s="372"/>
      <c r="N17" s="372"/>
    </row>
    <row r="18" spans="8:14" x14ac:dyDescent="0.15">
      <c r="H18" s="372"/>
      <c r="I18" s="372"/>
      <c r="J18" s="372"/>
      <c r="K18" s="372"/>
      <c r="L18" s="372"/>
      <c r="M18" s="372"/>
      <c r="N18" s="372"/>
    </row>
    <row r="19" spans="8:14" x14ac:dyDescent="0.15">
      <c r="H19" t="s">
        <v>11</v>
      </c>
    </row>
    <row r="20" spans="8:14" x14ac:dyDescent="0.15">
      <c r="H20" s="372" t="s">
        <v>12</v>
      </c>
      <c r="I20" s="372"/>
      <c r="J20" s="372"/>
      <c r="K20" s="372"/>
      <c r="L20" s="372"/>
      <c r="M20" s="372"/>
      <c r="N20" s="372"/>
    </row>
    <row r="21" spans="8:14" x14ac:dyDescent="0.15">
      <c r="H21" s="372"/>
      <c r="I21" s="372"/>
      <c r="J21" s="372"/>
      <c r="K21" s="372"/>
      <c r="L21" s="372"/>
      <c r="M21" s="372"/>
      <c r="N21" s="372"/>
    </row>
    <row r="22" spans="8:14" x14ac:dyDescent="0.15">
      <c r="H22" t="s">
        <v>13</v>
      </c>
    </row>
    <row r="23" spans="8:14" ht="27" customHeight="1" x14ac:dyDescent="0.15">
      <c r="H23" s="372" t="s">
        <v>14</v>
      </c>
      <c r="I23" s="372"/>
      <c r="J23" s="372"/>
      <c r="K23" s="372"/>
      <c r="L23" s="372"/>
      <c r="M23" s="372"/>
      <c r="N23" s="372"/>
    </row>
    <row r="24" spans="8:14" x14ac:dyDescent="0.15">
      <c r="H24" t="s">
        <v>15</v>
      </c>
    </row>
    <row r="25" spans="8:14" ht="27" customHeight="1" x14ac:dyDescent="0.15">
      <c r="H25" s="372" t="s">
        <v>16</v>
      </c>
      <c r="I25" s="372"/>
      <c r="J25" s="372"/>
      <c r="K25" s="372"/>
      <c r="L25" s="372"/>
      <c r="M25" s="372"/>
      <c r="N25" s="372"/>
    </row>
    <row r="26" spans="8:14" x14ac:dyDescent="0.15">
      <c r="H26" t="s">
        <v>17</v>
      </c>
    </row>
    <row r="27" spans="8:14" ht="13.5" customHeight="1" x14ac:dyDescent="0.15">
      <c r="H27" s="372" t="s">
        <v>18</v>
      </c>
      <c r="I27" s="372"/>
      <c r="J27" s="372"/>
      <c r="K27" s="372"/>
      <c r="L27" s="372"/>
      <c r="M27" s="372"/>
      <c r="N27" s="372"/>
    </row>
    <row r="28" spans="8:14" ht="13.5" customHeight="1" x14ac:dyDescent="0.15">
      <c r="H28" s="372"/>
      <c r="I28" s="372"/>
      <c r="J28" s="372"/>
      <c r="K28" s="372"/>
      <c r="L28" s="372"/>
      <c r="M28" s="372"/>
      <c r="N28" s="372"/>
    </row>
    <row r="29" spans="8:14" ht="13.5" customHeight="1" x14ac:dyDescent="0.15">
      <c r="H29" s="377" t="s">
        <v>19</v>
      </c>
      <c r="I29" s="377"/>
      <c r="J29" s="377"/>
      <c r="K29" s="377"/>
      <c r="L29" s="377"/>
      <c r="M29" s="377"/>
      <c r="N29" s="377"/>
    </row>
    <row r="30" spans="8:14" ht="13.5" customHeight="1" x14ac:dyDescent="0.15">
      <c r="H30" t="s">
        <v>20</v>
      </c>
    </row>
    <row r="31" spans="8:14" ht="13.5" customHeight="1" x14ac:dyDescent="0.15">
      <c r="H31" s="376" t="s">
        <v>21</v>
      </c>
      <c r="I31" s="376"/>
      <c r="J31" s="376"/>
      <c r="K31" s="376"/>
      <c r="L31" s="376"/>
      <c r="M31" s="376"/>
      <c r="N31" s="376"/>
    </row>
    <row r="32" spans="8:14" ht="13.5" customHeight="1" x14ac:dyDescent="0.15">
      <c r="H32" t="s">
        <v>22</v>
      </c>
    </row>
    <row r="33" spans="2:14" x14ac:dyDescent="0.15">
      <c r="H33" s="372" t="s">
        <v>23</v>
      </c>
      <c r="I33" s="372"/>
      <c r="J33" s="372"/>
      <c r="K33" s="372"/>
      <c r="L33" s="372"/>
      <c r="M33" s="372"/>
      <c r="N33" s="372"/>
    </row>
    <row r="34" spans="2:14" x14ac:dyDescent="0.15">
      <c r="H34" s="372"/>
      <c r="I34" s="372"/>
      <c r="J34" s="372"/>
      <c r="K34" s="372"/>
      <c r="L34" s="372"/>
      <c r="M34" s="372"/>
      <c r="N34" s="372"/>
    </row>
    <row r="35" spans="2:14" x14ac:dyDescent="0.15">
      <c r="B35" s="373"/>
      <c r="C35" s="373"/>
      <c r="D35" s="47"/>
      <c r="H35" s="372"/>
      <c r="I35" s="372"/>
      <c r="J35" s="372"/>
      <c r="K35" s="372"/>
      <c r="L35" s="372"/>
      <c r="M35" s="372"/>
      <c r="N35" s="372"/>
    </row>
    <row r="36" spans="2:14" x14ac:dyDescent="0.15">
      <c r="H36" s="372"/>
      <c r="I36" s="372"/>
      <c r="J36" s="372"/>
      <c r="K36" s="372"/>
      <c r="L36" s="372"/>
      <c r="M36" s="372"/>
      <c r="N36" s="372"/>
    </row>
    <row r="37" spans="2:14" x14ac:dyDescent="0.15">
      <c r="H37" s="372"/>
      <c r="I37" s="372"/>
      <c r="J37" s="372"/>
      <c r="K37" s="372"/>
      <c r="L37" s="372"/>
      <c r="M37" s="372"/>
      <c r="N37" s="372"/>
    </row>
    <row r="38" spans="2:14" ht="13.35" customHeight="1" x14ac:dyDescent="0.15">
      <c r="H38" s="378"/>
      <c r="I38" s="378"/>
      <c r="J38" s="378"/>
      <c r="K38" s="378"/>
      <c r="L38" s="378"/>
      <c r="M38" s="378"/>
      <c r="N38" s="378"/>
    </row>
    <row r="39" spans="2:14" x14ac:dyDescent="0.15">
      <c r="H39" s="372"/>
      <c r="I39" s="372"/>
      <c r="J39" s="372"/>
      <c r="K39" s="372"/>
      <c r="L39" s="372"/>
      <c r="M39" s="372"/>
      <c r="N39" s="372"/>
    </row>
    <row r="40" spans="2:14" x14ac:dyDescent="0.15">
      <c r="H40" s="372"/>
      <c r="I40" s="372"/>
      <c r="J40" s="372"/>
      <c r="K40" s="372"/>
      <c r="L40" s="372"/>
      <c r="M40" s="372"/>
      <c r="N40" s="372"/>
    </row>
    <row r="41" spans="2:14" x14ac:dyDescent="0.15">
      <c r="H41" s="372"/>
      <c r="I41" s="372"/>
      <c r="J41" s="372"/>
      <c r="K41" s="372"/>
      <c r="L41" s="372"/>
      <c r="M41" s="372"/>
      <c r="N41" s="372"/>
    </row>
    <row r="42" spans="2:14" x14ac:dyDescent="0.15">
      <c r="H42" s="372"/>
      <c r="I42" s="372"/>
      <c r="J42" s="372"/>
      <c r="K42" s="372"/>
      <c r="L42" s="372"/>
      <c r="M42" s="372"/>
      <c r="N42" s="372"/>
    </row>
    <row r="43" spans="2:14" x14ac:dyDescent="0.15">
      <c r="H43" s="372"/>
      <c r="I43" s="372"/>
      <c r="J43" s="372"/>
      <c r="K43" s="372"/>
      <c r="L43" s="372"/>
      <c r="M43" s="372"/>
      <c r="N43" s="372"/>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E5" sqref="E5:G5"/>
    </sheetView>
  </sheetViews>
  <sheetFormatPr defaultColWidth="8.875" defaultRowHeight="13.5" x14ac:dyDescent="0.15"/>
  <cols>
    <col min="1" max="1" width="8.875" customWidth="1"/>
    <col min="2" max="3" width="9" customWidth="1"/>
    <col min="4" max="4" width="8.875" customWidth="1"/>
  </cols>
  <sheetData>
    <row r="1" spans="1:14" x14ac:dyDescent="0.15">
      <c r="A1" s="379" t="s">
        <v>24</v>
      </c>
      <c r="B1" s="379"/>
      <c r="C1" s="379"/>
      <c r="D1" s="379"/>
      <c r="E1" s="379"/>
      <c r="F1" s="379"/>
      <c r="G1" s="379"/>
      <c r="H1" s="379"/>
      <c r="I1" s="379"/>
      <c r="J1" s="379"/>
      <c r="K1" s="379"/>
      <c r="L1" s="379"/>
      <c r="M1" s="379"/>
      <c r="N1" s="379"/>
    </row>
    <row r="2" spans="1:14" x14ac:dyDescent="0.15">
      <c r="A2" s="379"/>
      <c r="B2" s="379"/>
      <c r="C2" s="379"/>
      <c r="D2" s="379"/>
      <c r="E2" s="379"/>
      <c r="F2" s="379"/>
      <c r="G2" s="379"/>
      <c r="H2" s="379"/>
      <c r="I2" s="379"/>
      <c r="J2" s="379"/>
      <c r="K2" s="379"/>
      <c r="L2" s="379"/>
      <c r="M2" s="379"/>
      <c r="N2" s="379"/>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372" t="s">
        <v>26</v>
      </c>
      <c r="B27" s="372"/>
      <c r="C27" s="372"/>
      <c r="D27" s="372"/>
      <c r="E27" s="372"/>
      <c r="F27" s="372"/>
      <c r="G27" s="372"/>
      <c r="H27" s="372"/>
      <c r="I27" s="372"/>
      <c r="J27" s="372"/>
      <c r="K27" s="372"/>
      <c r="L27" s="372"/>
      <c r="M27" s="372"/>
      <c r="N27" s="372"/>
    </row>
    <row r="28" spans="1:14" x14ac:dyDescent="0.15">
      <c r="A28" t="s">
        <v>405</v>
      </c>
    </row>
    <row r="29" spans="1:14" ht="86.1" customHeight="1" x14ac:dyDescent="0.15">
      <c r="A29" s="372" t="s">
        <v>404</v>
      </c>
      <c r="B29" s="372"/>
      <c r="C29" s="372"/>
      <c r="D29" s="372"/>
      <c r="E29" s="372"/>
      <c r="F29" s="372"/>
      <c r="G29" s="372"/>
      <c r="H29" s="372"/>
      <c r="I29" s="372"/>
      <c r="J29" s="372"/>
      <c r="K29" s="372"/>
      <c r="L29" s="372"/>
      <c r="M29" s="372"/>
      <c r="N29" s="372"/>
    </row>
    <row r="30" spans="1:14" ht="27" customHeight="1" x14ac:dyDescent="0.15">
      <c r="A30" s="372" t="s">
        <v>27</v>
      </c>
      <c r="B30" s="372"/>
      <c r="C30" s="372"/>
      <c r="D30" s="372"/>
      <c r="E30" s="372"/>
      <c r="F30" s="372"/>
      <c r="G30" s="372"/>
      <c r="H30" s="372"/>
      <c r="I30" s="372"/>
      <c r="J30" s="372"/>
      <c r="K30" s="372"/>
      <c r="L30" s="372"/>
      <c r="M30" s="372"/>
      <c r="N30" s="372"/>
    </row>
    <row r="32" spans="1:14" x14ac:dyDescent="0.15">
      <c r="A32" s="298"/>
      <c r="B32" s="298"/>
      <c r="C32" s="298"/>
      <c r="D32" s="298"/>
      <c r="E32" s="298"/>
      <c r="F32" s="298"/>
      <c r="G32" s="298"/>
      <c r="H32" s="298"/>
      <c r="I32" s="298"/>
      <c r="J32" s="298"/>
      <c r="K32" s="298"/>
      <c r="L32" s="298"/>
      <c r="M32" s="298"/>
      <c r="N32" s="298"/>
    </row>
    <row r="33" spans="1:14" x14ac:dyDescent="0.15">
      <c r="A33" s="298"/>
      <c r="B33" s="298"/>
      <c r="C33" s="298"/>
      <c r="D33" s="298"/>
      <c r="E33" s="298"/>
      <c r="F33" s="298"/>
      <c r="G33" s="298"/>
      <c r="H33" s="298"/>
      <c r="I33" s="298"/>
      <c r="J33" s="298"/>
      <c r="K33" s="298"/>
      <c r="L33" s="298"/>
      <c r="M33" s="298"/>
      <c r="N33" s="298"/>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E5" sqref="E5:G5"/>
    </sheetView>
  </sheetViews>
  <sheetFormatPr defaultColWidth="9" defaultRowHeight="13.5" x14ac:dyDescent="0.15"/>
  <cols>
    <col min="1" max="1" width="5.875" style="287" customWidth="1"/>
    <col min="2" max="2" width="5" style="287" customWidth="1"/>
    <col min="3" max="3" width="72.125" style="287" customWidth="1"/>
    <col min="4" max="6" width="9" style="287"/>
    <col min="7" max="7" width="24.875" style="287" customWidth="1"/>
    <col min="8" max="16384" width="9" style="287"/>
  </cols>
  <sheetData>
    <row r="2" spans="2:3" x14ac:dyDescent="0.15">
      <c r="B2" s="287" t="s">
        <v>28</v>
      </c>
    </row>
    <row r="3" spans="2:3" x14ac:dyDescent="0.15">
      <c r="B3" s="287" t="s">
        <v>29</v>
      </c>
    </row>
    <row r="5" spans="2:3" x14ac:dyDescent="0.15">
      <c r="B5" s="287" t="s">
        <v>30</v>
      </c>
    </row>
    <row r="6" spans="2:3" x14ac:dyDescent="0.15">
      <c r="C6" s="288" t="s">
        <v>31</v>
      </c>
    </row>
    <row r="7" spans="2:3" x14ac:dyDescent="0.15">
      <c r="C7" s="287" t="s">
        <v>32</v>
      </c>
    </row>
    <row r="8" spans="2:3" x14ac:dyDescent="0.15">
      <c r="C8" s="287" t="s">
        <v>33</v>
      </c>
    </row>
    <row r="11" spans="2:3" x14ac:dyDescent="0.15">
      <c r="B11" s="287" t="s">
        <v>34</v>
      </c>
    </row>
    <row r="12" spans="2:3" x14ac:dyDescent="0.15">
      <c r="C12" s="287" t="s">
        <v>35</v>
      </c>
    </row>
    <row r="13" spans="2:3" x14ac:dyDescent="0.15">
      <c r="C13" s="287" t="s">
        <v>36</v>
      </c>
    </row>
    <row r="14" spans="2:3" x14ac:dyDescent="0.15">
      <c r="C14" s="287" t="s">
        <v>37</v>
      </c>
    </row>
    <row r="15" spans="2:3" x14ac:dyDescent="0.15">
      <c r="C15" s="287" t="s">
        <v>38</v>
      </c>
    </row>
    <row r="16" spans="2:3" x14ac:dyDescent="0.15">
      <c r="C16" s="287" t="s">
        <v>39</v>
      </c>
    </row>
    <row r="32" spans="3:3" x14ac:dyDescent="0.15">
      <c r="C32" s="287" t="s">
        <v>40</v>
      </c>
    </row>
    <row r="41" spans="2:3" x14ac:dyDescent="0.15">
      <c r="B41" s="287" t="s">
        <v>41</v>
      </c>
    </row>
    <row r="42" spans="2:3" x14ac:dyDescent="0.15">
      <c r="C42" s="287" t="s">
        <v>42</v>
      </c>
    </row>
    <row r="43" spans="2:3" x14ac:dyDescent="0.15">
      <c r="C43" s="287" t="s">
        <v>43</v>
      </c>
    </row>
    <row r="44" spans="2:3" x14ac:dyDescent="0.15">
      <c r="C44" s="289" t="s">
        <v>44</v>
      </c>
    </row>
    <row r="45" spans="2:3" x14ac:dyDescent="0.15">
      <c r="C45" s="287" t="s">
        <v>45</v>
      </c>
    </row>
    <row r="46" spans="2:3" x14ac:dyDescent="0.15">
      <c r="C46" s="287" t="s">
        <v>46</v>
      </c>
    </row>
    <row r="47" spans="2:3" x14ac:dyDescent="0.15">
      <c r="C47" s="287" t="s">
        <v>47</v>
      </c>
    </row>
    <row r="48" spans="2:3" x14ac:dyDescent="0.15">
      <c r="C48" s="287" t="s">
        <v>48</v>
      </c>
    </row>
    <row r="49" spans="3:3" x14ac:dyDescent="0.15">
      <c r="C49" s="287" t="s">
        <v>49</v>
      </c>
    </row>
    <row r="50" spans="3:3" x14ac:dyDescent="0.15">
      <c r="C50" s="287" t="s">
        <v>50</v>
      </c>
    </row>
    <row r="52" spans="3:3" x14ac:dyDescent="0.15">
      <c r="C52" s="289" t="s">
        <v>400</v>
      </c>
    </row>
    <row r="53" spans="3:3" x14ac:dyDescent="0.15">
      <c r="C53" s="289" t="s">
        <v>401</v>
      </c>
    </row>
    <row r="54" spans="3:3" x14ac:dyDescent="0.15">
      <c r="C54" s="289" t="s">
        <v>402</v>
      </c>
    </row>
    <row r="55" spans="3:3" x14ac:dyDescent="0.15">
      <c r="C55" s="289" t="s">
        <v>403</v>
      </c>
    </row>
    <row r="59" spans="3:3" x14ac:dyDescent="0.15">
      <c r="C59" s="288" t="s">
        <v>51</v>
      </c>
    </row>
    <row r="60" spans="3:3" x14ac:dyDescent="0.15">
      <c r="C60" s="287" t="s">
        <v>52</v>
      </c>
    </row>
    <row r="61" spans="3:3" x14ac:dyDescent="0.15">
      <c r="C61" s="287"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106" zoomScaleNormal="55" zoomScaleSheetLayoutView="106" workbookViewId="0">
      <selection activeCell="E5" sqref="E5:G5"/>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408</v>
      </c>
      <c r="C2" s="200"/>
      <c r="D2" s="200"/>
      <c r="E2" s="200"/>
      <c r="F2" s="200"/>
      <c r="G2" s="200"/>
      <c r="H2" s="200"/>
      <c r="I2" s="200"/>
      <c r="J2" s="200"/>
      <c r="K2" s="200"/>
      <c r="L2" s="200"/>
      <c r="M2" s="200"/>
      <c r="N2" s="200"/>
      <c r="O2" s="200"/>
      <c r="P2" s="200"/>
      <c r="Q2" s="200"/>
      <c r="R2" s="200"/>
      <c r="S2" s="380" t="s">
        <v>409</v>
      </c>
      <c r="T2" s="385"/>
      <c r="U2" s="385"/>
      <c r="V2" s="381"/>
      <c r="W2" s="401" t="s">
        <v>410</v>
      </c>
      <c r="X2" s="401"/>
      <c r="Y2" s="401"/>
      <c r="Z2" s="401"/>
      <c r="AA2" s="401"/>
      <c r="AB2" s="401"/>
    </row>
    <row r="3" spans="2:37" ht="20.100000000000001" customHeight="1" x14ac:dyDescent="0.15">
      <c r="B3" s="349" t="s">
        <v>411</v>
      </c>
      <c r="C3" s="349"/>
      <c r="D3" s="403" t="s">
        <v>412</v>
      </c>
      <c r="E3" s="403"/>
      <c r="F3" s="403"/>
      <c r="G3" s="403"/>
      <c r="H3" s="404" t="s">
        <v>413</v>
      </c>
      <c r="I3" s="404"/>
      <c r="J3" s="405" t="s">
        <v>765</v>
      </c>
      <c r="K3" s="406"/>
      <c r="L3" s="406"/>
      <c r="M3" s="406"/>
      <c r="N3" s="406"/>
      <c r="O3" s="407"/>
      <c r="P3" s="389" t="s">
        <v>415</v>
      </c>
      <c r="Q3" s="391"/>
      <c r="R3" s="405" t="s">
        <v>416</v>
      </c>
      <c r="S3" s="406"/>
      <c r="T3" s="406"/>
      <c r="U3" s="406"/>
      <c r="V3" s="407"/>
      <c r="W3" s="380" t="s">
        <v>56</v>
      </c>
      <c r="X3" s="385"/>
      <c r="Y3" s="385"/>
      <c r="Z3" s="411" t="s">
        <v>417</v>
      </c>
      <c r="AA3" s="412"/>
      <c r="AB3" s="413"/>
    </row>
    <row r="4" spans="2:37" ht="20.100000000000001" customHeight="1" x14ac:dyDescent="0.15">
      <c r="B4" s="350" t="s">
        <v>418</v>
      </c>
      <c r="C4" s="350"/>
      <c r="D4" s="414" t="s">
        <v>419</v>
      </c>
      <c r="E4" s="414"/>
      <c r="F4" s="414"/>
      <c r="G4" s="414"/>
      <c r="H4" s="404"/>
      <c r="I4" s="404"/>
      <c r="J4" s="408"/>
      <c r="K4" s="409"/>
      <c r="L4" s="409"/>
      <c r="M4" s="409"/>
      <c r="N4" s="409"/>
      <c r="O4" s="410"/>
      <c r="P4" s="392"/>
      <c r="Q4" s="394"/>
      <c r="R4" s="408"/>
      <c r="S4" s="409"/>
      <c r="T4" s="409"/>
      <c r="U4" s="409"/>
      <c r="V4" s="410"/>
      <c r="W4" s="380" t="s">
        <v>57</v>
      </c>
      <c r="X4" s="385"/>
      <c r="Y4" s="385"/>
      <c r="Z4" s="411" t="s">
        <v>420</v>
      </c>
      <c r="AA4" s="412"/>
      <c r="AB4" s="413"/>
    </row>
    <row r="5" spans="2:37" ht="20.100000000000001" customHeight="1" x14ac:dyDescent="0.15">
      <c r="B5" s="348" t="s">
        <v>421</v>
      </c>
      <c r="C5" s="348"/>
      <c r="D5" s="201" t="s">
        <v>422</v>
      </c>
      <c r="E5" s="431" t="s">
        <v>766</v>
      </c>
      <c r="F5" s="431"/>
      <c r="G5" s="431"/>
      <c r="H5" s="389" t="s">
        <v>424</v>
      </c>
      <c r="I5" s="390"/>
      <c r="J5" s="391"/>
      <c r="K5" s="405" t="s">
        <v>425</v>
      </c>
      <c r="L5" s="406"/>
      <c r="M5" s="406"/>
      <c r="N5" s="406"/>
      <c r="O5" s="407"/>
      <c r="P5" s="432" t="s">
        <v>426</v>
      </c>
      <c r="Q5" s="433"/>
      <c r="R5" s="436">
        <v>46080</v>
      </c>
      <c r="S5" s="437"/>
      <c r="T5" s="438"/>
      <c r="U5" s="392" t="s">
        <v>427</v>
      </c>
      <c r="V5" s="393"/>
      <c r="W5" s="394"/>
      <c r="X5" s="334" t="s">
        <v>428</v>
      </c>
      <c r="Y5" s="335"/>
      <c r="Z5" s="335">
        <v>195</v>
      </c>
      <c r="AA5" s="335"/>
      <c r="AB5" s="202" t="s">
        <v>429</v>
      </c>
    </row>
    <row r="6" spans="2:37" ht="20.100000000000001" customHeight="1" x14ac:dyDescent="0.15">
      <c r="B6" s="348"/>
      <c r="C6" s="348"/>
      <c r="D6" s="201" t="s">
        <v>430</v>
      </c>
      <c r="E6" s="415" t="s">
        <v>423</v>
      </c>
      <c r="F6" s="415"/>
      <c r="G6" s="415"/>
      <c r="H6" s="392"/>
      <c r="I6" s="393"/>
      <c r="J6" s="394"/>
      <c r="K6" s="408"/>
      <c r="L6" s="409"/>
      <c r="M6" s="409"/>
      <c r="N6" s="409"/>
      <c r="O6" s="410"/>
      <c r="P6" s="434"/>
      <c r="Q6" s="435"/>
      <c r="R6" s="439"/>
      <c r="S6" s="440"/>
      <c r="T6" s="441"/>
      <c r="U6" s="380" t="s">
        <v>431</v>
      </c>
      <c r="V6" s="385"/>
      <c r="W6" s="381"/>
      <c r="X6" s="334" t="s">
        <v>432</v>
      </c>
      <c r="Y6" s="335"/>
      <c r="Z6" s="335"/>
      <c r="AA6" s="335"/>
      <c r="AB6" s="336"/>
    </row>
    <row r="7" spans="2:37" ht="18.95" customHeight="1" x14ac:dyDescent="0.15">
      <c r="B7" s="416" t="s">
        <v>433</v>
      </c>
      <c r="C7" s="320" t="s">
        <v>434</v>
      </c>
      <c r="D7" s="322"/>
      <c r="E7" s="417">
        <v>34.067999999999998</v>
      </c>
      <c r="F7" s="418"/>
      <c r="G7" s="419"/>
      <c r="H7" s="320" t="s">
        <v>435</v>
      </c>
      <c r="I7" s="321"/>
      <c r="J7" s="322"/>
      <c r="K7" s="420" t="s">
        <v>436</v>
      </c>
      <c r="L7" s="421"/>
      <c r="M7" s="427" t="s">
        <v>437</v>
      </c>
      <c r="N7" s="428"/>
      <c r="O7" s="320" t="s">
        <v>438</v>
      </c>
      <c r="P7" s="322"/>
      <c r="Q7" s="383" t="s">
        <v>439</v>
      </c>
      <c r="R7" s="384"/>
      <c r="S7" s="402" t="s">
        <v>440</v>
      </c>
      <c r="T7" s="320" t="s">
        <v>441</v>
      </c>
      <c r="U7" s="321"/>
      <c r="V7" s="321"/>
      <c r="W7" s="322"/>
      <c r="X7" s="203" t="s">
        <v>442</v>
      </c>
      <c r="Y7" s="204" t="s">
        <v>443</v>
      </c>
      <c r="Z7" s="205" t="s">
        <v>444</v>
      </c>
      <c r="AA7" s="350" t="s">
        <v>445</v>
      </c>
      <c r="AB7" s="350"/>
      <c r="AD7" s="5"/>
      <c r="AE7" s="2">
        <f>INT(E7/10000)</f>
        <v>0</v>
      </c>
      <c r="AF7" s="2">
        <f>INT(E7/100)-AE7*100</f>
        <v>0</v>
      </c>
      <c r="AG7" s="61">
        <f>E7-AE7*10000-AF7*100</f>
        <v>34.067999999999998</v>
      </c>
      <c r="AH7" s="62">
        <f>ROUND(AE7+AF7/60+AG7/60/60,5)</f>
        <v>9.4599999999999997E-3</v>
      </c>
      <c r="AI7" s="62" t="str">
        <f>TEXT(AH7,"0.00000")</f>
        <v>0.00946</v>
      </c>
    </row>
    <row r="8" spans="2:37" ht="18.95" customHeight="1" x14ac:dyDescent="0.15">
      <c r="B8" s="392"/>
      <c r="C8" s="341" t="s">
        <v>446</v>
      </c>
      <c r="D8" s="342"/>
      <c r="E8" s="422">
        <v>132.23518000000001</v>
      </c>
      <c r="F8" s="423"/>
      <c r="G8" s="424"/>
      <c r="H8" s="341" t="s">
        <v>447</v>
      </c>
      <c r="I8" s="425"/>
      <c r="J8" s="342"/>
      <c r="K8" s="426"/>
      <c r="L8" s="307"/>
      <c r="M8" s="427"/>
      <c r="N8" s="428"/>
      <c r="O8" s="341" t="s">
        <v>448</v>
      </c>
      <c r="P8" s="342"/>
      <c r="Q8" s="383" t="s">
        <v>449</v>
      </c>
      <c r="R8" s="384"/>
      <c r="S8" s="310"/>
      <c r="T8" s="386" t="s">
        <v>74</v>
      </c>
      <c r="U8" s="380" t="s">
        <v>87</v>
      </c>
      <c r="V8" s="385"/>
      <c r="W8" s="381"/>
      <c r="X8" s="206"/>
      <c r="Y8" s="206" t="s">
        <v>450</v>
      </c>
      <c r="Z8" s="206" t="s">
        <v>451</v>
      </c>
      <c r="AA8" s="303"/>
      <c r="AB8" s="303"/>
      <c r="AD8" s="24"/>
      <c r="AE8" s="2">
        <f>INT(E8/10000)</f>
        <v>0</v>
      </c>
      <c r="AF8" s="2">
        <f>INT(E8/100)-AE8*100</f>
        <v>1</v>
      </c>
      <c r="AG8" s="61">
        <f>E8-AE8*10000-AF8*100</f>
        <v>32.235180000000014</v>
      </c>
      <c r="AH8" s="62">
        <f>ROUND(AE8+AF8/60+AG8/60/60,5)</f>
        <v>2.562E-2</v>
      </c>
      <c r="AI8" s="62" t="str">
        <f>TEXT(AH8,"0.00000")</f>
        <v>0.02562</v>
      </c>
    </row>
    <row r="9" spans="2:37" ht="18.95" customHeight="1" x14ac:dyDescent="0.15">
      <c r="B9" s="317" t="s">
        <v>452</v>
      </c>
      <c r="C9" s="341" t="s">
        <v>434</v>
      </c>
      <c r="D9" s="342"/>
      <c r="E9" s="422">
        <v>34.067529999999998</v>
      </c>
      <c r="F9" s="423"/>
      <c r="G9" s="424"/>
      <c r="H9" s="442" t="s">
        <v>453</v>
      </c>
      <c r="I9" s="443"/>
      <c r="J9" s="443"/>
      <c r="K9" s="308"/>
      <c r="L9" s="309"/>
      <c r="M9" s="427"/>
      <c r="N9" s="428"/>
      <c r="O9" s="341" t="s">
        <v>454</v>
      </c>
      <c r="P9" s="342"/>
      <c r="Q9" s="445"/>
      <c r="R9" s="445"/>
      <c r="S9" s="310"/>
      <c r="T9" s="388"/>
      <c r="U9" s="380" t="s">
        <v>88</v>
      </c>
      <c r="V9" s="385"/>
      <c r="W9" s="381"/>
      <c r="X9" s="206"/>
      <c r="Y9" s="206" t="s">
        <v>450</v>
      </c>
      <c r="Z9" s="206" t="s">
        <v>451</v>
      </c>
      <c r="AA9" s="303"/>
      <c r="AB9" s="303"/>
      <c r="AD9" s="24"/>
    </row>
    <row r="10" spans="2:37" ht="18.95" customHeight="1" x14ac:dyDescent="0.15">
      <c r="B10" s="320"/>
      <c r="C10" s="341" t="s">
        <v>446</v>
      </c>
      <c r="D10" s="342"/>
      <c r="E10" s="422">
        <v>132.23527000000001</v>
      </c>
      <c r="F10" s="423"/>
      <c r="G10" s="424"/>
      <c r="H10" s="341" t="s">
        <v>455</v>
      </c>
      <c r="I10" s="425"/>
      <c r="J10" s="342"/>
      <c r="K10" s="305" t="s">
        <v>456</v>
      </c>
      <c r="L10" s="307"/>
      <c r="M10" s="429"/>
      <c r="N10" s="430"/>
      <c r="O10" s="341" t="s">
        <v>457</v>
      </c>
      <c r="P10" s="342"/>
      <c r="Q10" s="444"/>
      <c r="R10" s="444"/>
      <c r="S10" s="310"/>
      <c r="T10" s="387"/>
      <c r="U10" s="380" t="s">
        <v>89</v>
      </c>
      <c r="V10" s="385"/>
      <c r="W10" s="381"/>
      <c r="X10" s="206"/>
      <c r="Y10" s="206" t="s">
        <v>450</v>
      </c>
      <c r="Z10" s="206" t="s">
        <v>451</v>
      </c>
      <c r="AA10" s="303"/>
      <c r="AB10" s="303"/>
      <c r="AD10" s="24"/>
    </row>
    <row r="11" spans="2:37" ht="18.95" customHeight="1" x14ac:dyDescent="0.15">
      <c r="B11" s="341" t="s">
        <v>458</v>
      </c>
      <c r="C11" s="425"/>
      <c r="D11" s="342"/>
      <c r="E11" s="308" t="s">
        <v>459</v>
      </c>
      <c r="F11" s="382"/>
      <c r="G11" s="309"/>
      <c r="H11" s="341" t="s">
        <v>460</v>
      </c>
      <c r="I11" s="425"/>
      <c r="J11" s="342"/>
      <c r="K11" s="305" t="s">
        <v>456</v>
      </c>
      <c r="L11" s="307"/>
      <c r="M11" s="446" t="s">
        <v>461</v>
      </c>
      <c r="N11" s="447"/>
      <c r="O11" s="341" t="s">
        <v>438</v>
      </c>
      <c r="P11" s="342"/>
      <c r="Q11" s="448" t="s">
        <v>356</v>
      </c>
      <c r="R11" s="448"/>
      <c r="S11" s="310"/>
      <c r="T11" s="207" t="s">
        <v>75</v>
      </c>
      <c r="U11" s="380" t="s">
        <v>90</v>
      </c>
      <c r="V11" s="385"/>
      <c r="W11" s="381"/>
      <c r="X11" s="206"/>
      <c r="Y11" s="206" t="s">
        <v>450</v>
      </c>
      <c r="Z11" s="206" t="s">
        <v>451</v>
      </c>
      <c r="AA11" s="303"/>
      <c r="AB11" s="303"/>
      <c r="AD11" s="24"/>
    </row>
    <row r="12" spans="2:37" ht="18.95" customHeight="1" x14ac:dyDescent="0.15">
      <c r="B12" s="341" t="s">
        <v>462</v>
      </c>
      <c r="C12" s="425"/>
      <c r="D12" s="342"/>
      <c r="E12" s="308">
        <v>0</v>
      </c>
      <c r="F12" s="382"/>
      <c r="G12" s="202" t="s">
        <v>60</v>
      </c>
      <c r="H12" s="447" t="s">
        <v>463</v>
      </c>
      <c r="I12" s="402" t="s">
        <v>433</v>
      </c>
      <c r="J12" s="208" t="s">
        <v>464</v>
      </c>
      <c r="K12" s="308" t="s">
        <v>465</v>
      </c>
      <c r="L12" s="309"/>
      <c r="M12" s="429"/>
      <c r="N12" s="430"/>
      <c r="O12" s="341" t="s">
        <v>457</v>
      </c>
      <c r="P12" s="342"/>
      <c r="Q12" s="449"/>
      <c r="R12" s="449"/>
      <c r="S12" s="310"/>
      <c r="T12" s="386" t="s">
        <v>76</v>
      </c>
      <c r="U12" s="380" t="s">
        <v>91</v>
      </c>
      <c r="V12" s="385"/>
      <c r="W12" s="381"/>
      <c r="X12" s="206"/>
      <c r="Y12" s="206" t="s">
        <v>450</v>
      </c>
      <c r="Z12" s="206" t="s">
        <v>451</v>
      </c>
      <c r="AA12" s="303"/>
      <c r="AB12" s="303"/>
      <c r="AD12" s="24"/>
    </row>
    <row r="13" spans="2:37" ht="18.95" customHeight="1" x14ac:dyDescent="0.15">
      <c r="B13" s="317" t="s">
        <v>466</v>
      </c>
      <c r="C13" s="318"/>
      <c r="D13" s="319"/>
      <c r="E13" s="308"/>
      <c r="F13" s="382"/>
      <c r="G13" s="202" t="s">
        <v>61</v>
      </c>
      <c r="H13" s="428"/>
      <c r="I13" s="311"/>
      <c r="J13" s="208" t="s">
        <v>467</v>
      </c>
      <c r="K13" s="209">
        <v>0</v>
      </c>
      <c r="L13" s="210" t="s">
        <v>60</v>
      </c>
      <c r="M13" s="450" t="s">
        <v>468</v>
      </c>
      <c r="N13" s="451"/>
      <c r="O13" s="452"/>
      <c r="P13" s="203" t="s">
        <v>442</v>
      </c>
      <c r="Q13" s="211" t="s">
        <v>444</v>
      </c>
      <c r="R13" s="203" t="s">
        <v>457</v>
      </c>
      <c r="S13" s="310"/>
      <c r="T13" s="387"/>
      <c r="U13" s="380" t="s">
        <v>92</v>
      </c>
      <c r="V13" s="385"/>
      <c r="W13" s="381"/>
      <c r="X13" s="206"/>
      <c r="Y13" s="206" t="s">
        <v>450</v>
      </c>
      <c r="Z13" s="206" t="s">
        <v>451</v>
      </c>
      <c r="AA13" s="303"/>
      <c r="AB13" s="303"/>
      <c r="AD13" s="24"/>
      <c r="AF13" s="11"/>
      <c r="AG13" s="10"/>
      <c r="AH13" s="10"/>
      <c r="AI13" s="10"/>
      <c r="AJ13" s="12"/>
      <c r="AK13" s="8"/>
    </row>
    <row r="14" spans="2:37" ht="18.95" customHeight="1" x14ac:dyDescent="0.15">
      <c r="B14" s="317" t="s">
        <v>469</v>
      </c>
      <c r="C14" s="318"/>
      <c r="D14" s="319"/>
      <c r="E14" s="453">
        <v>3545</v>
      </c>
      <c r="F14" s="454"/>
      <c r="G14" s="212" t="s">
        <v>62</v>
      </c>
      <c r="H14" s="428"/>
      <c r="I14" s="402" t="s">
        <v>452</v>
      </c>
      <c r="J14" s="208" t="s">
        <v>464</v>
      </c>
      <c r="K14" s="308" t="s">
        <v>465</v>
      </c>
      <c r="L14" s="309"/>
      <c r="M14" s="402" t="s">
        <v>470</v>
      </c>
      <c r="N14" s="380" t="s">
        <v>471</v>
      </c>
      <c r="O14" s="381"/>
      <c r="P14" s="213" t="s">
        <v>472</v>
      </c>
      <c r="Q14" s="206">
        <v>36</v>
      </c>
      <c r="R14" s="214"/>
      <c r="S14" s="310"/>
      <c r="T14" s="386" t="s">
        <v>77</v>
      </c>
      <c r="U14" s="380" t="s">
        <v>93</v>
      </c>
      <c r="V14" s="385"/>
      <c r="W14" s="381"/>
      <c r="X14" s="206"/>
      <c r="Y14" s="206" t="s">
        <v>450</v>
      </c>
      <c r="Z14" s="206" t="s">
        <v>451</v>
      </c>
      <c r="AA14" s="303"/>
      <c r="AB14" s="303"/>
      <c r="AD14" s="24"/>
      <c r="AF14" s="11"/>
      <c r="AG14" s="10"/>
      <c r="AH14" s="10"/>
      <c r="AI14" s="10"/>
      <c r="AJ14" s="12"/>
      <c r="AK14" s="8"/>
    </row>
    <row r="15" spans="2:37" ht="18.95" customHeight="1" x14ac:dyDescent="0.15">
      <c r="B15" s="215"/>
      <c r="C15" s="341" t="s">
        <v>473</v>
      </c>
      <c r="D15" s="342"/>
      <c r="E15" s="308">
        <v>9.75</v>
      </c>
      <c r="F15" s="382"/>
      <c r="G15" s="202" t="s">
        <v>60</v>
      </c>
      <c r="H15" s="430"/>
      <c r="I15" s="311"/>
      <c r="J15" s="216" t="s">
        <v>467</v>
      </c>
      <c r="K15" s="217">
        <v>0</v>
      </c>
      <c r="L15" s="218" t="s">
        <v>60</v>
      </c>
      <c r="M15" s="310"/>
      <c r="N15" s="380" t="s">
        <v>474</v>
      </c>
      <c r="O15" s="381"/>
      <c r="P15" s="213" t="s">
        <v>475</v>
      </c>
      <c r="Q15" s="206"/>
      <c r="R15" s="214"/>
      <c r="S15" s="310"/>
      <c r="T15" s="388"/>
      <c r="U15" s="389" t="s">
        <v>94</v>
      </c>
      <c r="V15" s="390"/>
      <c r="W15" s="391"/>
      <c r="X15" s="219"/>
      <c r="Y15" s="206" t="s">
        <v>450</v>
      </c>
      <c r="Z15" s="206" t="s">
        <v>451</v>
      </c>
      <c r="AA15" s="303"/>
      <c r="AB15" s="303"/>
      <c r="AD15" s="24"/>
      <c r="AF15" s="11"/>
      <c r="AG15" s="10"/>
      <c r="AH15" s="10"/>
      <c r="AI15" s="10"/>
      <c r="AJ15" s="12"/>
      <c r="AK15" s="8"/>
    </row>
    <row r="16" spans="2:37" ht="18.95" customHeight="1" x14ac:dyDescent="0.15">
      <c r="B16" s="310" t="s">
        <v>476</v>
      </c>
      <c r="C16" s="317" t="s">
        <v>477</v>
      </c>
      <c r="D16" s="319"/>
      <c r="E16" s="308">
        <v>3</v>
      </c>
      <c r="F16" s="382"/>
      <c r="G16" s="220" t="s">
        <v>60</v>
      </c>
      <c r="H16" s="402" t="s">
        <v>478</v>
      </c>
      <c r="I16" s="341" t="s">
        <v>479</v>
      </c>
      <c r="J16" s="342"/>
      <c r="K16" s="209"/>
      <c r="L16" s="210" t="s">
        <v>480</v>
      </c>
      <c r="M16" s="310"/>
      <c r="N16" s="380" t="s">
        <v>396</v>
      </c>
      <c r="O16" s="381"/>
      <c r="P16" s="213" t="s">
        <v>481</v>
      </c>
      <c r="Q16" s="206"/>
      <c r="R16" s="214"/>
      <c r="S16" s="310"/>
      <c r="T16" s="388"/>
      <c r="U16" s="392"/>
      <c r="V16" s="393"/>
      <c r="W16" s="394"/>
      <c r="X16" s="206"/>
      <c r="Y16" s="206" t="s">
        <v>450</v>
      </c>
      <c r="Z16" s="206" t="s">
        <v>451</v>
      </c>
      <c r="AA16" s="303"/>
      <c r="AB16" s="303"/>
      <c r="AD16" s="24"/>
      <c r="AF16" s="11"/>
      <c r="AG16" s="10"/>
      <c r="AH16" s="10"/>
      <c r="AI16" s="10"/>
      <c r="AJ16" s="12"/>
      <c r="AK16" s="8"/>
    </row>
    <row r="17" spans="2:37" ht="18.95" customHeight="1" x14ac:dyDescent="0.15">
      <c r="B17" s="310"/>
      <c r="C17" s="320"/>
      <c r="D17" s="322"/>
      <c r="E17" s="308">
        <v>3</v>
      </c>
      <c r="F17" s="382"/>
      <c r="G17" s="220" t="s">
        <v>60</v>
      </c>
      <c r="H17" s="310"/>
      <c r="I17" s="317" t="s">
        <v>482</v>
      </c>
      <c r="J17" s="319"/>
      <c r="K17" s="209"/>
      <c r="L17" s="210" t="s">
        <v>480</v>
      </c>
      <c r="M17" s="310"/>
      <c r="N17" s="380" t="s">
        <v>483</v>
      </c>
      <c r="O17" s="381"/>
      <c r="P17" s="221" t="s">
        <v>481</v>
      </c>
      <c r="Q17" s="206"/>
      <c r="R17" s="214"/>
      <c r="S17" s="310"/>
      <c r="T17" s="388"/>
      <c r="U17" s="380" t="s">
        <v>95</v>
      </c>
      <c r="V17" s="385"/>
      <c r="W17" s="381"/>
      <c r="X17" s="206"/>
      <c r="Y17" s="206" t="s">
        <v>450</v>
      </c>
      <c r="Z17" s="213" t="s">
        <v>451</v>
      </c>
      <c r="AA17" s="305"/>
      <c r="AB17" s="307"/>
      <c r="AD17" s="24"/>
      <c r="AF17" s="11"/>
      <c r="AG17" s="10"/>
      <c r="AH17" s="10"/>
      <c r="AI17" s="10"/>
      <c r="AJ17" s="9"/>
      <c r="AK17" s="8"/>
    </row>
    <row r="18" spans="2:37" ht="18.95" customHeight="1" x14ac:dyDescent="0.15">
      <c r="B18" s="222"/>
      <c r="C18" s="341" t="s">
        <v>484</v>
      </c>
      <c r="D18" s="342"/>
      <c r="E18" s="308">
        <v>2.75</v>
      </c>
      <c r="F18" s="382"/>
      <c r="G18" s="220" t="s">
        <v>60</v>
      </c>
      <c r="H18" s="310"/>
      <c r="I18" s="320"/>
      <c r="J18" s="322"/>
      <c r="K18" s="209"/>
      <c r="L18" s="210" t="s">
        <v>480</v>
      </c>
      <c r="M18" s="310"/>
      <c r="N18" s="380" t="s">
        <v>485</v>
      </c>
      <c r="O18" s="381"/>
      <c r="P18" s="221" t="s">
        <v>481</v>
      </c>
      <c r="Q18" s="206"/>
      <c r="R18" s="214"/>
      <c r="S18" s="310"/>
      <c r="T18" s="388"/>
      <c r="U18" s="392" t="s">
        <v>96</v>
      </c>
      <c r="V18" s="393"/>
      <c r="W18" s="394"/>
      <c r="X18" s="223"/>
      <c r="Y18" s="223" t="s">
        <v>450</v>
      </c>
      <c r="Z18" s="224" t="s">
        <v>451</v>
      </c>
      <c r="AA18" s="303"/>
      <c r="AB18" s="303"/>
      <c r="AD18" s="24"/>
      <c r="AF18" s="11"/>
      <c r="AG18" s="10"/>
      <c r="AH18" s="10"/>
      <c r="AI18" s="10"/>
      <c r="AJ18" s="9"/>
      <c r="AK18" s="8"/>
    </row>
    <row r="19" spans="2:37" ht="18.95" customHeight="1" x14ac:dyDescent="0.15">
      <c r="B19" s="310" t="s">
        <v>486</v>
      </c>
      <c r="C19" s="320" t="s">
        <v>487</v>
      </c>
      <c r="D19" s="322"/>
      <c r="E19" s="308">
        <v>4.5</v>
      </c>
      <c r="F19" s="382"/>
      <c r="G19" s="225" t="s">
        <v>60</v>
      </c>
      <c r="H19" s="311"/>
      <c r="I19" s="341" t="s">
        <v>488</v>
      </c>
      <c r="J19" s="342"/>
      <c r="K19" s="209"/>
      <c r="L19" s="210" t="s">
        <v>480</v>
      </c>
      <c r="M19" s="310"/>
      <c r="N19" s="380"/>
      <c r="O19" s="381"/>
      <c r="P19" s="221"/>
      <c r="Q19" s="206"/>
      <c r="R19" s="214"/>
      <c r="S19" s="310"/>
      <c r="T19" s="386" t="s">
        <v>78</v>
      </c>
      <c r="U19" s="380" t="s">
        <v>97</v>
      </c>
      <c r="V19" s="385"/>
      <c r="W19" s="381"/>
      <c r="X19" s="223"/>
      <c r="Y19" s="223" t="s">
        <v>450</v>
      </c>
      <c r="Z19" s="206" t="s">
        <v>451</v>
      </c>
      <c r="AA19" s="303"/>
      <c r="AB19" s="303"/>
      <c r="AD19" s="24"/>
    </row>
    <row r="20" spans="2:37" ht="18.95" customHeight="1" x14ac:dyDescent="0.15">
      <c r="B20" s="310"/>
      <c r="C20" s="341" t="s">
        <v>489</v>
      </c>
      <c r="D20" s="342"/>
      <c r="E20" s="308">
        <v>6.4</v>
      </c>
      <c r="F20" s="382"/>
      <c r="G20" s="202" t="s">
        <v>60</v>
      </c>
      <c r="H20" s="402" t="s">
        <v>490</v>
      </c>
      <c r="I20" s="341" t="s">
        <v>479</v>
      </c>
      <c r="J20" s="342"/>
      <c r="K20" s="226">
        <v>515</v>
      </c>
      <c r="L20" s="227" t="s">
        <v>480</v>
      </c>
      <c r="M20" s="310"/>
      <c r="N20" s="380"/>
      <c r="O20" s="381"/>
      <c r="P20" s="221"/>
      <c r="Q20" s="228"/>
      <c r="R20" s="214"/>
      <c r="S20" s="310"/>
      <c r="T20" s="388"/>
      <c r="U20" s="380" t="s">
        <v>98</v>
      </c>
      <c r="V20" s="385"/>
      <c r="W20" s="381"/>
      <c r="X20" s="223"/>
      <c r="Y20" s="223" t="s">
        <v>450</v>
      </c>
      <c r="Z20" s="206" t="s">
        <v>451</v>
      </c>
      <c r="AA20" s="303"/>
      <c r="AB20" s="303"/>
      <c r="AD20" s="24"/>
    </row>
    <row r="21" spans="2:37" ht="18.95" customHeight="1" x14ac:dyDescent="0.15">
      <c r="B21" s="311"/>
      <c r="C21" s="341" t="s">
        <v>491</v>
      </c>
      <c r="D21" s="342"/>
      <c r="E21" s="308">
        <v>4.5</v>
      </c>
      <c r="F21" s="382"/>
      <c r="G21" s="202" t="s">
        <v>60</v>
      </c>
      <c r="H21" s="310"/>
      <c r="I21" s="341" t="s">
        <v>482</v>
      </c>
      <c r="J21" s="342"/>
      <c r="K21" s="209">
        <v>1030</v>
      </c>
      <c r="L21" s="229" t="s">
        <v>480</v>
      </c>
      <c r="M21" s="310"/>
      <c r="N21" s="380"/>
      <c r="O21" s="381"/>
      <c r="P21" s="221"/>
      <c r="Q21" s="228"/>
      <c r="R21" s="214"/>
      <c r="S21" s="310"/>
      <c r="T21" s="388"/>
      <c r="U21" s="380" t="s">
        <v>99</v>
      </c>
      <c r="V21" s="385"/>
      <c r="W21" s="381"/>
      <c r="X21" s="223"/>
      <c r="Y21" s="223" t="s">
        <v>450</v>
      </c>
      <c r="Z21" s="206" t="s">
        <v>451</v>
      </c>
      <c r="AA21" s="303"/>
      <c r="AB21" s="303"/>
      <c r="AD21" s="24"/>
    </row>
    <row r="22" spans="2:37" ht="18.95" customHeight="1" x14ac:dyDescent="0.15">
      <c r="B22" s="216"/>
      <c r="C22" s="230" t="s">
        <v>492</v>
      </c>
      <c r="D22" s="231"/>
      <c r="E22" s="455">
        <v>0</v>
      </c>
      <c r="F22" s="455"/>
      <c r="G22" s="455"/>
      <c r="H22" s="311"/>
      <c r="I22" s="341" t="s">
        <v>488</v>
      </c>
      <c r="J22" s="342"/>
      <c r="K22" s="217">
        <v>1550</v>
      </c>
      <c r="L22" s="218" t="s">
        <v>480</v>
      </c>
      <c r="M22" s="334"/>
      <c r="N22" s="335"/>
      <c r="O22" s="335"/>
      <c r="P22" s="336"/>
      <c r="Q22" s="334"/>
      <c r="R22" s="336"/>
      <c r="S22" s="310"/>
      <c r="T22" s="388"/>
      <c r="U22" s="380" t="s">
        <v>100</v>
      </c>
      <c r="V22" s="385"/>
      <c r="W22" s="381"/>
      <c r="X22" s="223"/>
      <c r="Y22" s="223" t="s">
        <v>450</v>
      </c>
      <c r="Z22" s="206" t="s">
        <v>451</v>
      </c>
      <c r="AA22" s="303"/>
      <c r="AB22" s="303"/>
      <c r="AD22" s="24"/>
    </row>
    <row r="23" spans="2:37" ht="18.95" customHeight="1" x14ac:dyDescent="0.15">
      <c r="B23" s="310" t="s">
        <v>493</v>
      </c>
      <c r="C23" s="230" t="s">
        <v>494</v>
      </c>
      <c r="D23" s="231"/>
      <c r="E23" s="461">
        <v>0</v>
      </c>
      <c r="F23" s="461"/>
      <c r="G23" s="461"/>
      <c r="H23" s="402" t="s">
        <v>495</v>
      </c>
      <c r="I23" s="341" t="s">
        <v>496</v>
      </c>
      <c r="J23" s="342"/>
      <c r="K23" s="341" t="s">
        <v>497</v>
      </c>
      <c r="L23" s="342"/>
      <c r="M23" s="380" t="s">
        <v>415</v>
      </c>
      <c r="N23" s="385"/>
      <c r="O23" s="385"/>
      <c r="P23" s="381"/>
      <c r="Q23" s="380" t="s">
        <v>457</v>
      </c>
      <c r="R23" s="381"/>
      <c r="S23" s="395" t="s">
        <v>498</v>
      </c>
      <c r="T23" s="396"/>
      <c r="U23" s="380" t="s">
        <v>499</v>
      </c>
      <c r="V23" s="385"/>
      <c r="W23" s="381"/>
      <c r="X23" s="223"/>
      <c r="Y23" s="223" t="s">
        <v>450</v>
      </c>
      <c r="Z23" s="206" t="s">
        <v>451</v>
      </c>
      <c r="AA23" s="303"/>
      <c r="AB23" s="303"/>
      <c r="AD23" s="24"/>
    </row>
    <row r="24" spans="2:37" ht="18.95" customHeight="1" x14ac:dyDescent="0.15">
      <c r="B24" s="310"/>
      <c r="C24" s="402" t="s">
        <v>500</v>
      </c>
      <c r="D24" s="380" t="s">
        <v>501</v>
      </c>
      <c r="E24" s="385"/>
      <c r="F24" s="456">
        <v>0</v>
      </c>
      <c r="G24" s="457"/>
      <c r="H24" s="310"/>
      <c r="I24" s="308"/>
      <c r="J24" s="309"/>
      <c r="K24" s="308"/>
      <c r="L24" s="309"/>
      <c r="M24" s="308"/>
      <c r="N24" s="382"/>
      <c r="O24" s="382"/>
      <c r="P24" s="309"/>
      <c r="Q24" s="308"/>
      <c r="R24" s="309"/>
      <c r="S24" s="397"/>
      <c r="T24" s="398"/>
      <c r="U24" s="380"/>
      <c r="V24" s="385"/>
      <c r="W24" s="381"/>
      <c r="X24" s="206"/>
      <c r="Y24" s="206"/>
      <c r="Z24" s="206"/>
      <c r="AA24" s="303"/>
      <c r="AB24" s="303"/>
      <c r="AD24" s="24"/>
    </row>
    <row r="25" spans="2:37" ht="18.95" customHeight="1" x14ac:dyDescent="0.15">
      <c r="B25" s="310"/>
      <c r="C25" s="310"/>
      <c r="D25" s="380" t="s">
        <v>502</v>
      </c>
      <c r="E25" s="385"/>
      <c r="F25" s="456">
        <v>0</v>
      </c>
      <c r="G25" s="457"/>
      <c r="H25" s="310"/>
      <c r="I25" s="308"/>
      <c r="J25" s="309"/>
      <c r="K25" s="308"/>
      <c r="L25" s="309"/>
      <c r="M25" s="308"/>
      <c r="N25" s="382"/>
      <c r="O25" s="382"/>
      <c r="P25" s="309"/>
      <c r="Q25" s="308"/>
      <c r="R25" s="309"/>
      <c r="S25" s="397"/>
      <c r="T25" s="398"/>
      <c r="U25" s="380"/>
      <c r="V25" s="385"/>
      <c r="W25" s="381"/>
      <c r="X25" s="206"/>
      <c r="Y25" s="206"/>
      <c r="Z25" s="206"/>
      <c r="AA25" s="303"/>
      <c r="AB25" s="303"/>
      <c r="AD25" s="24"/>
    </row>
    <row r="26" spans="2:37" ht="18.95" customHeight="1" x14ac:dyDescent="0.15">
      <c r="B26" s="310"/>
      <c r="C26" s="310"/>
      <c r="D26" s="380" t="s">
        <v>503</v>
      </c>
      <c r="E26" s="385"/>
      <c r="F26" s="456">
        <v>0</v>
      </c>
      <c r="G26" s="457"/>
      <c r="H26" s="310"/>
      <c r="I26" s="308"/>
      <c r="J26" s="309"/>
      <c r="K26" s="308"/>
      <c r="L26" s="309"/>
      <c r="M26" s="308"/>
      <c r="N26" s="382"/>
      <c r="O26" s="382"/>
      <c r="P26" s="309"/>
      <c r="Q26" s="308"/>
      <c r="R26" s="309"/>
      <c r="S26" s="399"/>
      <c r="T26" s="400"/>
      <c r="U26" s="380"/>
      <c r="V26" s="385"/>
      <c r="W26" s="381"/>
      <c r="X26" s="206"/>
      <c r="Y26" s="206"/>
      <c r="Z26" s="206"/>
      <c r="AA26" s="303"/>
      <c r="AB26" s="303"/>
      <c r="AD26" s="24"/>
    </row>
    <row r="27" spans="2:37" ht="18.95" customHeight="1" x14ac:dyDescent="0.15">
      <c r="B27" s="232"/>
      <c r="C27" s="311"/>
      <c r="D27" s="380" t="s">
        <v>504</v>
      </c>
      <c r="E27" s="385"/>
      <c r="F27" s="456">
        <v>0</v>
      </c>
      <c r="G27" s="457"/>
      <c r="H27" s="311"/>
      <c r="I27" s="308"/>
      <c r="J27" s="309"/>
      <c r="K27" s="308"/>
      <c r="L27" s="309"/>
      <c r="M27" s="308"/>
      <c r="N27" s="382"/>
      <c r="O27" s="382"/>
      <c r="P27" s="309"/>
      <c r="Q27" s="308"/>
      <c r="R27" s="309"/>
      <c r="S27" s="397" t="s">
        <v>356</v>
      </c>
      <c r="T27" s="398"/>
      <c r="U27" s="380" t="s">
        <v>505</v>
      </c>
      <c r="V27" s="385"/>
      <c r="W27" s="381"/>
      <c r="X27" s="206"/>
      <c r="Y27" s="206" t="s">
        <v>450</v>
      </c>
      <c r="Z27" s="206" t="s">
        <v>451</v>
      </c>
      <c r="AA27" s="303"/>
      <c r="AB27" s="303"/>
      <c r="AD27" s="24"/>
    </row>
    <row r="28" spans="2:37" ht="18.95" customHeight="1" x14ac:dyDescent="0.15">
      <c r="B28" s="230" t="s">
        <v>275</v>
      </c>
      <c r="C28" s="233"/>
      <c r="D28" s="231"/>
      <c r="E28" s="308" t="s">
        <v>506</v>
      </c>
      <c r="F28" s="382"/>
      <c r="G28" s="382"/>
      <c r="H28" s="382"/>
      <c r="I28" s="382"/>
      <c r="J28" s="382"/>
      <c r="K28" s="458"/>
      <c r="L28" s="459"/>
      <c r="M28" s="459"/>
      <c r="N28" s="459"/>
      <c r="O28" s="459"/>
      <c r="P28" s="459"/>
      <c r="Q28" s="459"/>
      <c r="R28" s="460"/>
      <c r="S28" s="399"/>
      <c r="T28" s="400"/>
      <c r="U28" s="380" t="s">
        <v>507</v>
      </c>
      <c r="V28" s="385"/>
      <c r="W28" s="381"/>
      <c r="X28" s="206"/>
      <c r="Y28" s="206" t="s">
        <v>450</v>
      </c>
      <c r="Z28" s="206" t="s">
        <v>451</v>
      </c>
      <c r="AA28" s="303"/>
      <c r="AB28" s="303"/>
      <c r="AD28" s="24"/>
    </row>
    <row r="29" spans="2:37" ht="15" customHeight="1" x14ac:dyDescent="0.15">
      <c r="B29" s="234"/>
      <c r="C29" s="234" t="s">
        <v>406</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30"/>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533" t="s">
        <v>63</v>
      </c>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3"/>
    </row>
    <row r="4" spans="2:40" ht="20.100000000000001" customHeight="1" x14ac:dyDescent="0.15">
      <c r="B4" s="534" t="s">
        <v>54</v>
      </c>
      <c r="C4" s="534"/>
      <c r="D4" s="534"/>
      <c r="E4" s="535" t="str">
        <f>'様式A-1'!D3</f>
        <v>ソオトンネル</v>
      </c>
      <c r="F4" s="536"/>
      <c r="G4" s="536"/>
      <c r="H4" s="536"/>
      <c r="I4" s="537"/>
      <c r="J4" s="538" t="s">
        <v>55</v>
      </c>
      <c r="K4" s="538"/>
      <c r="L4" s="538"/>
      <c r="M4" s="539" t="str">
        <f>'様式A-1'!J3</f>
        <v>一般国道437号</v>
      </c>
      <c r="N4" s="540"/>
      <c r="O4" s="540"/>
      <c r="P4" s="540"/>
      <c r="Q4" s="540"/>
      <c r="R4" s="541"/>
      <c r="S4" s="546" t="s">
        <v>58</v>
      </c>
      <c r="T4" s="546"/>
      <c r="U4" s="546"/>
      <c r="V4" s="546"/>
      <c r="W4" s="546"/>
      <c r="X4" s="546"/>
      <c r="Y4" s="548" t="str">
        <f>'様式A-1'!K5</f>
        <v>株式会社 長大
鷲尾 寛</v>
      </c>
      <c r="Z4" s="549"/>
      <c r="AA4" s="549"/>
      <c r="AB4" s="549"/>
      <c r="AC4" s="549"/>
      <c r="AD4" s="550"/>
      <c r="AE4" s="532" t="s">
        <v>59</v>
      </c>
      <c r="AF4" s="532"/>
      <c r="AG4" s="532"/>
      <c r="AH4" s="532"/>
      <c r="AI4" s="547">
        <f>'様式A-1'!R5</f>
        <v>46080</v>
      </c>
      <c r="AJ4" s="547"/>
      <c r="AK4" s="547"/>
      <c r="AL4" s="547"/>
      <c r="AM4" s="547"/>
      <c r="AN4" s="547"/>
    </row>
    <row r="5" spans="2:40" ht="20.100000000000001" customHeight="1" x14ac:dyDescent="0.15">
      <c r="B5" s="542" t="s">
        <v>64</v>
      </c>
      <c r="C5" s="542"/>
      <c r="D5" s="542"/>
      <c r="E5" s="543" t="str">
        <f>'様式A-1'!D4</f>
        <v>祖生トンネル</v>
      </c>
      <c r="F5" s="544"/>
      <c r="G5" s="544"/>
      <c r="H5" s="544"/>
      <c r="I5" s="545"/>
      <c r="J5" s="499" t="s">
        <v>65</v>
      </c>
      <c r="K5" s="499"/>
      <c r="L5" s="499"/>
      <c r="M5" s="539" t="str">
        <f>'様式A-1'!R3</f>
        <v>山口県
岩国土木建築事務所</v>
      </c>
      <c r="N5" s="540"/>
      <c r="O5" s="540"/>
      <c r="P5" s="540"/>
      <c r="Q5" s="540"/>
      <c r="R5" s="541"/>
      <c r="S5" s="546"/>
      <c r="T5" s="546"/>
      <c r="U5" s="546"/>
      <c r="V5" s="546"/>
      <c r="W5" s="546"/>
      <c r="X5" s="546"/>
      <c r="Y5" s="551"/>
      <c r="Z5" s="552"/>
      <c r="AA5" s="552"/>
      <c r="AB5" s="552"/>
      <c r="AC5" s="552"/>
      <c r="AD5" s="553"/>
      <c r="AE5" s="532"/>
      <c r="AF5" s="532"/>
      <c r="AG5" s="532"/>
      <c r="AH5" s="532"/>
      <c r="AI5" s="547"/>
      <c r="AJ5" s="547"/>
      <c r="AK5" s="547"/>
      <c r="AL5" s="547"/>
      <c r="AM5" s="547"/>
      <c r="AN5" s="547"/>
    </row>
    <row r="6" spans="2:40" ht="13.5" customHeight="1" x14ac:dyDescent="0.15">
      <c r="B6" s="498" t="s">
        <v>66</v>
      </c>
      <c r="C6" s="498" t="s">
        <v>67</v>
      </c>
      <c r="D6" s="510" t="s">
        <v>68</v>
      </c>
      <c r="E6" s="511"/>
      <c r="F6" s="514" t="s">
        <v>69</v>
      </c>
      <c r="G6" s="515"/>
      <c r="H6" s="515"/>
      <c r="I6" s="515"/>
      <c r="J6" s="516"/>
      <c r="K6" s="520" t="s">
        <v>70</v>
      </c>
      <c r="L6" s="521"/>
      <c r="M6" s="521"/>
      <c r="N6" s="522"/>
      <c r="O6" s="482" t="s">
        <v>71</v>
      </c>
      <c r="P6" s="483"/>
      <c r="Q6" s="483"/>
      <c r="R6" s="483"/>
      <c r="S6" s="478"/>
      <c r="T6" s="478"/>
      <c r="U6" s="478"/>
      <c r="V6" s="478"/>
      <c r="W6" s="478"/>
      <c r="X6" s="478"/>
      <c r="Y6" s="478"/>
      <c r="Z6" s="478"/>
      <c r="AA6" s="478"/>
      <c r="AB6" s="478"/>
      <c r="AC6" s="478"/>
      <c r="AD6" s="479"/>
      <c r="AE6" s="526" t="s">
        <v>72</v>
      </c>
      <c r="AF6" s="527"/>
      <c r="AG6" s="527"/>
      <c r="AH6" s="527"/>
      <c r="AI6" s="527"/>
      <c r="AJ6" s="528"/>
      <c r="AK6" s="478" t="s">
        <v>73</v>
      </c>
      <c r="AL6" s="478"/>
      <c r="AM6" s="478"/>
      <c r="AN6" s="479"/>
    </row>
    <row r="7" spans="2:40" ht="13.5" customHeight="1" x14ac:dyDescent="0.15">
      <c r="B7" s="498"/>
      <c r="C7" s="500"/>
      <c r="D7" s="512"/>
      <c r="E7" s="513"/>
      <c r="F7" s="517"/>
      <c r="G7" s="518"/>
      <c r="H7" s="518"/>
      <c r="I7" s="518"/>
      <c r="J7" s="519"/>
      <c r="K7" s="523"/>
      <c r="L7" s="524"/>
      <c r="M7" s="524"/>
      <c r="N7" s="525"/>
      <c r="O7" s="532" t="s">
        <v>74</v>
      </c>
      <c r="P7" s="532"/>
      <c r="Q7" s="532"/>
      <c r="R7" s="120" t="s">
        <v>75</v>
      </c>
      <c r="S7" s="532" t="s">
        <v>76</v>
      </c>
      <c r="T7" s="532"/>
      <c r="U7" s="532" t="s">
        <v>77</v>
      </c>
      <c r="V7" s="532"/>
      <c r="W7" s="532"/>
      <c r="X7" s="532"/>
      <c r="Y7" s="486" t="s">
        <v>78</v>
      </c>
      <c r="Z7" s="487"/>
      <c r="AA7" s="487"/>
      <c r="AB7" s="488"/>
      <c r="AC7" s="469" t="s">
        <v>79</v>
      </c>
      <c r="AD7" s="470"/>
      <c r="AE7" s="529"/>
      <c r="AF7" s="530"/>
      <c r="AG7" s="530"/>
      <c r="AH7" s="530"/>
      <c r="AI7" s="530"/>
      <c r="AJ7" s="531"/>
      <c r="AK7" s="478"/>
      <c r="AL7" s="478"/>
      <c r="AM7" s="478"/>
      <c r="AN7" s="479"/>
    </row>
    <row r="8" spans="2:40" ht="13.5" customHeight="1" x14ac:dyDescent="0.15">
      <c r="B8" s="499"/>
      <c r="C8" s="501"/>
      <c r="D8" s="17" t="s">
        <v>80</v>
      </c>
      <c r="E8" s="16" t="s">
        <v>81</v>
      </c>
      <c r="F8" s="499" t="s">
        <v>82</v>
      </c>
      <c r="G8" s="499"/>
      <c r="H8" s="499"/>
      <c r="I8" s="494" t="s">
        <v>83</v>
      </c>
      <c r="J8" s="494" t="s">
        <v>84</v>
      </c>
      <c r="K8" s="494" t="s">
        <v>85</v>
      </c>
      <c r="L8" s="496" t="s">
        <v>86</v>
      </c>
      <c r="M8" s="469" t="s">
        <v>79</v>
      </c>
      <c r="N8" s="502"/>
      <c r="O8" s="490" t="s">
        <v>87</v>
      </c>
      <c r="P8" s="490" t="s">
        <v>88</v>
      </c>
      <c r="Q8" s="490" t="s">
        <v>89</v>
      </c>
      <c r="R8" s="490" t="s">
        <v>90</v>
      </c>
      <c r="S8" s="492" t="s">
        <v>91</v>
      </c>
      <c r="T8" s="492" t="s">
        <v>92</v>
      </c>
      <c r="U8" s="492" t="s">
        <v>93</v>
      </c>
      <c r="V8" s="490" t="s">
        <v>94</v>
      </c>
      <c r="W8" s="492" t="s">
        <v>95</v>
      </c>
      <c r="X8" s="492" t="s">
        <v>96</v>
      </c>
      <c r="Y8" s="490" t="s">
        <v>97</v>
      </c>
      <c r="Z8" s="490" t="s">
        <v>98</v>
      </c>
      <c r="AA8" s="490" t="s">
        <v>99</v>
      </c>
      <c r="AB8" s="492" t="s">
        <v>100</v>
      </c>
      <c r="AC8" s="484"/>
      <c r="AD8" s="485"/>
      <c r="AE8" s="504" t="s">
        <v>101</v>
      </c>
      <c r="AF8" s="506" t="s">
        <v>102</v>
      </c>
      <c r="AG8" s="506" t="s">
        <v>103</v>
      </c>
      <c r="AH8" s="508" t="s">
        <v>104</v>
      </c>
      <c r="AI8" s="469" t="s">
        <v>79</v>
      </c>
      <c r="AJ8" s="470"/>
      <c r="AK8" s="478"/>
      <c r="AL8" s="478"/>
      <c r="AM8" s="478"/>
      <c r="AN8" s="479"/>
    </row>
    <row r="9" spans="2:40" x14ac:dyDescent="0.15">
      <c r="B9" s="499"/>
      <c r="C9" s="22" t="s">
        <v>105</v>
      </c>
      <c r="D9" s="15" t="s">
        <v>105</v>
      </c>
      <c r="E9" s="15" t="s">
        <v>105</v>
      </c>
      <c r="F9" s="499"/>
      <c r="G9" s="499"/>
      <c r="H9" s="499"/>
      <c r="I9" s="495"/>
      <c r="J9" s="495"/>
      <c r="K9" s="495"/>
      <c r="L9" s="497"/>
      <c r="M9" s="503"/>
      <c r="N9" s="481"/>
      <c r="O9" s="491"/>
      <c r="P9" s="491"/>
      <c r="Q9" s="491"/>
      <c r="R9" s="491"/>
      <c r="S9" s="493"/>
      <c r="T9" s="493"/>
      <c r="U9" s="493"/>
      <c r="V9" s="491"/>
      <c r="W9" s="493"/>
      <c r="X9" s="493"/>
      <c r="Y9" s="491"/>
      <c r="Z9" s="491"/>
      <c r="AA9" s="491"/>
      <c r="AB9" s="493"/>
      <c r="AC9" s="471"/>
      <c r="AD9" s="472"/>
      <c r="AE9" s="505"/>
      <c r="AF9" s="507"/>
      <c r="AG9" s="507"/>
      <c r="AH9" s="509"/>
      <c r="AI9" s="471"/>
      <c r="AJ9" s="472"/>
      <c r="AK9" s="480"/>
      <c r="AL9" s="480"/>
      <c r="AM9" s="480"/>
      <c r="AN9" s="481"/>
    </row>
    <row r="10" spans="2:40" ht="13.5" customHeight="1" x14ac:dyDescent="0.15">
      <c r="B10" s="23" t="s">
        <v>508</v>
      </c>
      <c r="C10" s="121">
        <v>0</v>
      </c>
      <c r="D10" s="121">
        <v>0</v>
      </c>
      <c r="E10" s="121">
        <v>0</v>
      </c>
      <c r="F10" s="489"/>
      <c r="G10" s="463"/>
      <c r="H10" s="463"/>
      <c r="I10" s="14"/>
      <c r="J10" s="88"/>
      <c r="K10" s="14"/>
      <c r="L10" s="13"/>
      <c r="M10" s="473"/>
      <c r="N10" s="466"/>
      <c r="O10" s="14"/>
      <c r="P10" s="13"/>
      <c r="Q10" s="13"/>
      <c r="R10" s="13"/>
      <c r="S10" s="13"/>
      <c r="T10" s="83"/>
      <c r="U10" s="83"/>
      <c r="V10" s="83"/>
      <c r="W10" s="83"/>
      <c r="X10" s="83"/>
      <c r="Y10" s="83"/>
      <c r="Z10" s="83"/>
      <c r="AA10" s="56"/>
      <c r="AB10" s="57"/>
      <c r="AC10" s="467"/>
      <c r="AD10" s="468"/>
      <c r="AE10" s="83"/>
      <c r="AF10" s="83"/>
      <c r="AG10" s="83"/>
      <c r="AH10" s="83"/>
      <c r="AI10" s="462"/>
      <c r="AJ10" s="463"/>
      <c r="AK10" s="475"/>
      <c r="AL10" s="476"/>
      <c r="AM10" s="476"/>
      <c r="AN10" s="477"/>
    </row>
    <row r="11" spans="2:40" ht="13.5" customHeight="1" x14ac:dyDescent="0.15">
      <c r="B11" s="122" t="s">
        <v>509</v>
      </c>
      <c r="C11" s="121">
        <v>10</v>
      </c>
      <c r="D11" s="121">
        <v>0</v>
      </c>
      <c r="E11" s="121">
        <v>10</v>
      </c>
      <c r="F11" s="462"/>
      <c r="G11" s="463"/>
      <c r="H11" s="463"/>
      <c r="I11" s="14"/>
      <c r="J11" s="88"/>
      <c r="K11" s="14" t="s">
        <v>510</v>
      </c>
      <c r="L11" s="13"/>
      <c r="M11" s="473"/>
      <c r="N11" s="466"/>
      <c r="O11" s="14"/>
      <c r="P11" s="13"/>
      <c r="Q11" s="13"/>
      <c r="R11" s="13"/>
      <c r="S11" s="13"/>
      <c r="T11" s="83"/>
      <c r="U11" s="83"/>
      <c r="V11" s="83"/>
      <c r="W11" s="83"/>
      <c r="X11" s="83"/>
      <c r="Y11" s="83"/>
      <c r="Z11" s="83"/>
      <c r="AA11" s="56"/>
      <c r="AB11" s="57"/>
      <c r="AC11" s="467"/>
      <c r="AD11" s="468"/>
      <c r="AE11" s="83"/>
      <c r="AF11" s="83"/>
      <c r="AG11" s="83"/>
      <c r="AH11" s="14"/>
      <c r="AI11" s="462"/>
      <c r="AJ11" s="463"/>
      <c r="AK11" s="475"/>
      <c r="AL11" s="476"/>
      <c r="AM11" s="476"/>
      <c r="AN11" s="477"/>
    </row>
    <row r="12" spans="2:40" ht="13.5" customHeight="1" x14ac:dyDescent="0.15">
      <c r="B12" s="122" t="s">
        <v>511</v>
      </c>
      <c r="C12" s="121">
        <v>10.4</v>
      </c>
      <c r="D12" s="121">
        <v>10</v>
      </c>
      <c r="E12" s="121">
        <v>20.399999999999999</v>
      </c>
      <c r="F12" s="462"/>
      <c r="G12" s="463"/>
      <c r="H12" s="463"/>
      <c r="I12" s="14"/>
      <c r="J12" s="88"/>
      <c r="K12" s="14" t="s">
        <v>510</v>
      </c>
      <c r="L12" s="13"/>
      <c r="M12" s="473"/>
      <c r="N12" s="466"/>
      <c r="O12" s="14"/>
      <c r="P12" s="13"/>
      <c r="Q12" s="13"/>
      <c r="R12" s="13"/>
      <c r="S12" s="13"/>
      <c r="T12" s="83"/>
      <c r="U12" s="83"/>
      <c r="V12" s="83"/>
      <c r="W12" s="83"/>
      <c r="X12" s="83"/>
      <c r="Y12" s="83"/>
      <c r="Z12" s="83"/>
      <c r="AA12" s="56"/>
      <c r="AB12" s="57"/>
      <c r="AC12" s="467"/>
      <c r="AD12" s="468"/>
      <c r="AE12" s="83"/>
      <c r="AF12" s="14"/>
      <c r="AG12" s="14"/>
      <c r="AH12" s="83"/>
      <c r="AI12" s="462"/>
      <c r="AJ12" s="463"/>
      <c r="AK12" s="475"/>
      <c r="AL12" s="476"/>
      <c r="AM12" s="476"/>
      <c r="AN12" s="477"/>
    </row>
    <row r="13" spans="2:40" ht="13.5" customHeight="1" x14ac:dyDescent="0.15">
      <c r="B13" s="122" t="s">
        <v>512</v>
      </c>
      <c r="C13" s="121">
        <v>10.4</v>
      </c>
      <c r="D13" s="121">
        <v>20.399999999999999</v>
      </c>
      <c r="E13" s="121">
        <v>30.799999999999997</v>
      </c>
      <c r="F13" s="462"/>
      <c r="G13" s="463"/>
      <c r="H13" s="463"/>
      <c r="I13" s="14"/>
      <c r="J13" s="88"/>
      <c r="K13" s="14" t="s">
        <v>510</v>
      </c>
      <c r="L13" s="13"/>
      <c r="M13" s="473"/>
      <c r="N13" s="466"/>
      <c r="O13" s="14"/>
      <c r="P13" s="13"/>
      <c r="Q13" s="13"/>
      <c r="R13" s="13"/>
      <c r="S13" s="13"/>
      <c r="T13" s="83"/>
      <c r="U13" s="83"/>
      <c r="V13" s="83"/>
      <c r="W13" s="83"/>
      <c r="X13" s="83"/>
      <c r="Y13" s="83"/>
      <c r="Z13" s="83"/>
      <c r="AA13" s="56"/>
      <c r="AB13" s="57"/>
      <c r="AC13" s="467"/>
      <c r="AD13" s="468"/>
      <c r="AE13" s="14"/>
      <c r="AF13" s="83"/>
      <c r="AG13" s="83"/>
      <c r="AH13" s="83"/>
      <c r="AI13" s="473"/>
      <c r="AJ13" s="474"/>
      <c r="AK13" s="464"/>
      <c r="AL13" s="465"/>
      <c r="AM13" s="465"/>
      <c r="AN13" s="466"/>
    </row>
    <row r="14" spans="2:40" ht="13.5" customHeight="1" x14ac:dyDescent="0.15">
      <c r="B14" s="122" t="s">
        <v>513</v>
      </c>
      <c r="C14" s="121">
        <v>10.4</v>
      </c>
      <c r="D14" s="121">
        <v>30.799999999999997</v>
      </c>
      <c r="E14" s="121">
        <v>41.199999999999996</v>
      </c>
      <c r="F14" s="462"/>
      <c r="G14" s="463"/>
      <c r="H14" s="463"/>
      <c r="I14" s="14"/>
      <c r="J14" s="88"/>
      <c r="K14" s="14" t="s">
        <v>510</v>
      </c>
      <c r="L14" s="13"/>
      <c r="M14" s="473"/>
      <c r="N14" s="466"/>
      <c r="O14" s="14"/>
      <c r="P14" s="13"/>
      <c r="Q14" s="13"/>
      <c r="R14" s="13"/>
      <c r="S14" s="13"/>
      <c r="T14" s="83"/>
      <c r="U14" s="83"/>
      <c r="V14" s="83"/>
      <c r="W14" s="83"/>
      <c r="X14" s="83"/>
      <c r="Y14" s="83"/>
      <c r="Z14" s="83"/>
      <c r="AA14" s="56"/>
      <c r="AB14" s="57"/>
      <c r="AC14" s="467"/>
      <c r="AD14" s="468"/>
      <c r="AE14" s="83"/>
      <c r="AF14" s="83"/>
      <c r="AG14" s="56"/>
      <c r="AH14" s="57"/>
      <c r="AI14" s="462"/>
      <c r="AJ14" s="463"/>
      <c r="AK14" s="464"/>
      <c r="AL14" s="465"/>
      <c r="AM14" s="465"/>
      <c r="AN14" s="466"/>
    </row>
    <row r="15" spans="2:40" ht="13.5" customHeight="1" x14ac:dyDescent="0.15">
      <c r="B15" s="122" t="s">
        <v>514</v>
      </c>
      <c r="C15" s="121">
        <v>10.4</v>
      </c>
      <c r="D15" s="121">
        <v>41.199999999999996</v>
      </c>
      <c r="E15" s="121">
        <v>51.599999999999994</v>
      </c>
      <c r="F15" s="462"/>
      <c r="G15" s="463"/>
      <c r="H15" s="463"/>
      <c r="I15" s="14"/>
      <c r="J15" s="88"/>
      <c r="K15" s="14" t="s">
        <v>510</v>
      </c>
      <c r="L15" s="13"/>
      <c r="M15" s="473"/>
      <c r="N15" s="466"/>
      <c r="O15" s="14"/>
      <c r="P15" s="13"/>
      <c r="Q15" s="13"/>
      <c r="R15" s="13"/>
      <c r="S15" s="13"/>
      <c r="T15" s="83"/>
      <c r="U15" s="83"/>
      <c r="V15" s="83"/>
      <c r="W15" s="83"/>
      <c r="X15" s="83"/>
      <c r="Y15" s="83"/>
      <c r="Z15" s="83"/>
      <c r="AA15" s="56"/>
      <c r="AB15" s="57"/>
      <c r="AC15" s="467"/>
      <c r="AD15" s="468"/>
      <c r="AE15" s="83"/>
      <c r="AF15" s="83"/>
      <c r="AG15" s="56"/>
      <c r="AH15" s="57"/>
      <c r="AI15" s="462"/>
      <c r="AJ15" s="463"/>
      <c r="AK15" s="464"/>
      <c r="AL15" s="465"/>
      <c r="AM15" s="465"/>
      <c r="AN15" s="466"/>
    </row>
    <row r="16" spans="2:40" ht="13.5" customHeight="1" x14ac:dyDescent="0.15">
      <c r="B16" s="122" t="s">
        <v>515</v>
      </c>
      <c r="C16" s="121">
        <v>10.4</v>
      </c>
      <c r="D16" s="121">
        <v>51.599999999999994</v>
      </c>
      <c r="E16" s="121">
        <v>61.999999999999993</v>
      </c>
      <c r="F16" s="462"/>
      <c r="G16" s="463"/>
      <c r="H16" s="463"/>
      <c r="I16" s="14"/>
      <c r="J16" s="88"/>
      <c r="K16" s="14" t="s">
        <v>510</v>
      </c>
      <c r="L16" s="13"/>
      <c r="M16" s="473"/>
      <c r="N16" s="466"/>
      <c r="O16" s="14"/>
      <c r="P16" s="13"/>
      <c r="Q16" s="13"/>
      <c r="R16" s="13"/>
      <c r="S16" s="13"/>
      <c r="T16" s="83"/>
      <c r="U16" s="83"/>
      <c r="V16" s="83"/>
      <c r="W16" s="83"/>
      <c r="X16" s="83"/>
      <c r="Y16" s="83"/>
      <c r="Z16" s="83"/>
      <c r="AA16" s="56"/>
      <c r="AB16" s="57"/>
      <c r="AC16" s="467"/>
      <c r="AD16" s="468"/>
      <c r="AE16" s="83"/>
      <c r="AF16" s="83"/>
      <c r="AG16" s="56"/>
      <c r="AH16" s="57"/>
      <c r="AI16" s="462"/>
      <c r="AJ16" s="463"/>
      <c r="AK16" s="464"/>
      <c r="AL16" s="465"/>
      <c r="AM16" s="465"/>
      <c r="AN16" s="466"/>
    </row>
    <row r="17" spans="2:40" ht="13.5" customHeight="1" x14ac:dyDescent="0.15">
      <c r="B17" s="122" t="s">
        <v>516</v>
      </c>
      <c r="C17" s="121">
        <v>10.4</v>
      </c>
      <c r="D17" s="121">
        <v>61.999999999999993</v>
      </c>
      <c r="E17" s="121">
        <v>72.399999999999991</v>
      </c>
      <c r="F17" s="462"/>
      <c r="G17" s="463"/>
      <c r="H17" s="463"/>
      <c r="I17" s="14"/>
      <c r="J17" s="88"/>
      <c r="K17" s="14" t="s">
        <v>510</v>
      </c>
      <c r="L17" s="13"/>
      <c r="M17" s="473"/>
      <c r="N17" s="466"/>
      <c r="O17" s="14"/>
      <c r="P17" s="13"/>
      <c r="Q17" s="13"/>
      <c r="R17" s="13"/>
      <c r="S17" s="13"/>
      <c r="T17" s="83"/>
      <c r="U17" s="83"/>
      <c r="V17" s="83"/>
      <c r="W17" s="83"/>
      <c r="X17" s="83"/>
      <c r="Y17" s="83"/>
      <c r="Z17" s="83"/>
      <c r="AA17" s="56"/>
      <c r="AB17" s="57"/>
      <c r="AC17" s="467"/>
      <c r="AD17" s="468"/>
      <c r="AE17" s="83"/>
      <c r="AF17" s="83"/>
      <c r="AG17" s="56"/>
      <c r="AH17" s="57"/>
      <c r="AI17" s="462"/>
      <c r="AJ17" s="463"/>
      <c r="AK17" s="464"/>
      <c r="AL17" s="465"/>
      <c r="AM17" s="465"/>
      <c r="AN17" s="466"/>
    </row>
    <row r="18" spans="2:40" ht="13.5" customHeight="1" x14ac:dyDescent="0.15">
      <c r="B18" s="122" t="s">
        <v>517</v>
      </c>
      <c r="C18" s="121">
        <v>10.4</v>
      </c>
      <c r="D18" s="121">
        <v>72.399999999999991</v>
      </c>
      <c r="E18" s="121">
        <v>82.8</v>
      </c>
      <c r="F18" s="462"/>
      <c r="G18" s="463"/>
      <c r="H18" s="463"/>
      <c r="I18" s="14"/>
      <c r="J18" s="88"/>
      <c r="K18" s="14" t="s">
        <v>510</v>
      </c>
      <c r="L18" s="13"/>
      <c r="M18" s="473"/>
      <c r="N18" s="466"/>
      <c r="O18" s="14"/>
      <c r="P18" s="13"/>
      <c r="Q18" s="13"/>
      <c r="R18" s="13"/>
      <c r="S18" s="13"/>
      <c r="T18" s="83"/>
      <c r="U18" s="83"/>
      <c r="V18" s="83"/>
      <c r="W18" s="83"/>
      <c r="X18" s="83"/>
      <c r="Y18" s="83"/>
      <c r="Z18" s="83"/>
      <c r="AA18" s="56"/>
      <c r="AB18" s="57"/>
      <c r="AC18" s="467"/>
      <c r="AD18" s="468"/>
      <c r="AE18" s="83"/>
      <c r="AF18" s="83"/>
      <c r="AG18" s="56"/>
      <c r="AH18" s="57"/>
      <c r="AI18" s="462"/>
      <c r="AJ18" s="463"/>
      <c r="AK18" s="464"/>
      <c r="AL18" s="465"/>
      <c r="AM18" s="465"/>
      <c r="AN18" s="466"/>
    </row>
    <row r="19" spans="2:40" ht="13.5" customHeight="1" x14ac:dyDescent="0.15">
      <c r="B19" s="122" t="s">
        <v>518</v>
      </c>
      <c r="C19" s="121">
        <v>10.3</v>
      </c>
      <c r="D19" s="121">
        <v>82.8</v>
      </c>
      <c r="E19" s="121">
        <v>93.1</v>
      </c>
      <c r="F19" s="462"/>
      <c r="G19" s="463"/>
      <c r="H19" s="463"/>
      <c r="I19" s="14"/>
      <c r="J19" s="88"/>
      <c r="K19" s="14" t="s">
        <v>510</v>
      </c>
      <c r="L19" s="13"/>
      <c r="M19" s="473"/>
      <c r="N19" s="466"/>
      <c r="O19" s="14"/>
      <c r="P19" s="13"/>
      <c r="Q19" s="13"/>
      <c r="R19" s="13"/>
      <c r="S19" s="13"/>
      <c r="T19" s="83"/>
      <c r="U19" s="83"/>
      <c r="V19" s="83"/>
      <c r="W19" s="83"/>
      <c r="X19" s="83"/>
      <c r="Y19" s="83"/>
      <c r="Z19" s="83"/>
      <c r="AA19" s="56"/>
      <c r="AB19" s="57"/>
      <c r="AC19" s="467"/>
      <c r="AD19" s="468"/>
      <c r="AE19" s="83"/>
      <c r="AF19" s="83"/>
      <c r="AG19" s="56"/>
      <c r="AH19" s="57"/>
      <c r="AI19" s="462"/>
      <c r="AJ19" s="463"/>
      <c r="AK19" s="464"/>
      <c r="AL19" s="465"/>
      <c r="AM19" s="465"/>
      <c r="AN19" s="466"/>
    </row>
    <row r="20" spans="2:40" ht="13.5" customHeight="1" x14ac:dyDescent="0.15">
      <c r="B20" s="122" t="s">
        <v>519</v>
      </c>
      <c r="C20" s="121">
        <v>10.4</v>
      </c>
      <c r="D20" s="121">
        <v>93.1</v>
      </c>
      <c r="E20" s="121">
        <v>103.5</v>
      </c>
      <c r="F20" s="462"/>
      <c r="G20" s="463"/>
      <c r="H20" s="463"/>
      <c r="I20" s="14"/>
      <c r="J20" s="88"/>
      <c r="K20" s="14" t="s">
        <v>510</v>
      </c>
      <c r="L20" s="13"/>
      <c r="M20" s="473"/>
      <c r="N20" s="466"/>
      <c r="O20" s="14"/>
      <c r="P20" s="13"/>
      <c r="Q20" s="13"/>
      <c r="R20" s="13"/>
      <c r="S20" s="13"/>
      <c r="T20" s="23"/>
      <c r="U20" s="23"/>
      <c r="V20" s="23"/>
      <c r="W20" s="83"/>
      <c r="X20" s="83"/>
      <c r="Y20" s="83"/>
      <c r="Z20" s="83"/>
      <c r="AA20" s="56"/>
      <c r="AB20" s="57"/>
      <c r="AC20" s="467"/>
      <c r="AD20" s="468"/>
      <c r="AE20" s="83"/>
      <c r="AF20" s="83"/>
      <c r="AG20" s="56"/>
      <c r="AH20" s="57"/>
      <c r="AI20" s="462"/>
      <c r="AJ20" s="463"/>
      <c r="AK20" s="464"/>
      <c r="AL20" s="465"/>
      <c r="AM20" s="465"/>
      <c r="AN20" s="466"/>
    </row>
    <row r="21" spans="2:40" ht="13.5" customHeight="1" x14ac:dyDescent="0.15">
      <c r="B21" s="122" t="s">
        <v>520</v>
      </c>
      <c r="C21" s="121">
        <v>10.4</v>
      </c>
      <c r="D21" s="121">
        <v>103.5</v>
      </c>
      <c r="E21" s="121">
        <v>113.9</v>
      </c>
      <c r="F21" s="462"/>
      <c r="G21" s="463"/>
      <c r="H21" s="463"/>
      <c r="I21" s="14"/>
      <c r="J21" s="88"/>
      <c r="K21" s="14" t="s">
        <v>510</v>
      </c>
      <c r="L21" s="13"/>
      <c r="M21" s="473"/>
      <c r="N21" s="466"/>
      <c r="O21" s="14"/>
      <c r="P21" s="13"/>
      <c r="Q21" s="13"/>
      <c r="R21" s="13"/>
      <c r="S21" s="13"/>
      <c r="T21" s="83"/>
      <c r="U21" s="83"/>
      <c r="V21" s="83"/>
      <c r="W21" s="83"/>
      <c r="X21" s="83"/>
      <c r="Y21" s="83"/>
      <c r="Z21" s="83"/>
      <c r="AA21" s="56"/>
      <c r="AB21" s="57"/>
      <c r="AC21" s="467"/>
      <c r="AD21" s="468"/>
      <c r="AE21" s="83"/>
      <c r="AF21" s="83"/>
      <c r="AG21" s="56"/>
      <c r="AH21" s="57"/>
      <c r="AI21" s="462"/>
      <c r="AJ21" s="463"/>
      <c r="AK21" s="464"/>
      <c r="AL21" s="465"/>
      <c r="AM21" s="465"/>
      <c r="AN21" s="466"/>
    </row>
    <row r="22" spans="2:40" ht="13.5" customHeight="1" x14ac:dyDescent="0.15">
      <c r="B22" s="122" t="s">
        <v>521</v>
      </c>
      <c r="C22" s="121">
        <v>10.3</v>
      </c>
      <c r="D22" s="121">
        <v>113.9</v>
      </c>
      <c r="E22" s="121">
        <v>124.2</v>
      </c>
      <c r="F22" s="462"/>
      <c r="G22" s="463"/>
      <c r="H22" s="463"/>
      <c r="I22" s="14"/>
      <c r="J22" s="88"/>
      <c r="K22" s="14" t="s">
        <v>510</v>
      </c>
      <c r="L22" s="13"/>
      <c r="M22" s="473"/>
      <c r="N22" s="466"/>
      <c r="O22" s="14"/>
      <c r="P22" s="13"/>
      <c r="Q22" s="13"/>
      <c r="R22" s="13"/>
      <c r="S22" s="13"/>
      <c r="T22" s="83"/>
      <c r="U22" s="83"/>
      <c r="V22" s="83"/>
      <c r="W22" s="83"/>
      <c r="X22" s="83"/>
      <c r="Y22" s="83"/>
      <c r="Z22" s="83"/>
      <c r="AA22" s="56"/>
      <c r="AB22" s="57"/>
      <c r="AC22" s="467"/>
      <c r="AD22" s="468"/>
      <c r="AE22" s="83"/>
      <c r="AF22" s="83"/>
      <c r="AG22" s="56"/>
      <c r="AH22" s="57"/>
      <c r="AI22" s="462"/>
      <c r="AJ22" s="463"/>
      <c r="AK22" s="464"/>
      <c r="AL22" s="465"/>
      <c r="AM22" s="465"/>
      <c r="AN22" s="466"/>
    </row>
    <row r="23" spans="2:40" ht="13.5" customHeight="1" x14ac:dyDescent="0.15">
      <c r="B23" s="122" t="s">
        <v>522</v>
      </c>
      <c r="C23" s="121">
        <v>10.4</v>
      </c>
      <c r="D23" s="121">
        <v>124.2</v>
      </c>
      <c r="E23" s="121">
        <v>134.6</v>
      </c>
      <c r="F23" s="462"/>
      <c r="G23" s="463"/>
      <c r="H23" s="463"/>
      <c r="I23" s="14"/>
      <c r="J23" s="88"/>
      <c r="K23" s="14" t="s">
        <v>510</v>
      </c>
      <c r="L23" s="13"/>
      <c r="M23" s="473"/>
      <c r="N23" s="466"/>
      <c r="O23" s="14"/>
      <c r="P23" s="13"/>
      <c r="Q23" s="13"/>
      <c r="R23" s="13"/>
      <c r="S23" s="13"/>
      <c r="T23" s="23"/>
      <c r="U23" s="14"/>
      <c r="V23" s="23"/>
      <c r="W23" s="23"/>
      <c r="X23" s="23"/>
      <c r="Y23" s="23"/>
      <c r="Z23" s="23"/>
      <c r="AA23" s="56"/>
      <c r="AB23" s="14"/>
      <c r="AC23" s="467"/>
      <c r="AD23" s="468"/>
      <c r="AE23" s="83"/>
      <c r="AF23" s="83"/>
      <c r="AG23" s="56"/>
      <c r="AH23" s="57"/>
      <c r="AI23" s="462"/>
      <c r="AJ23" s="463"/>
      <c r="AK23" s="464"/>
      <c r="AL23" s="465"/>
      <c r="AM23" s="465"/>
      <c r="AN23" s="466"/>
    </row>
    <row r="24" spans="2:40" ht="13.5" customHeight="1" x14ac:dyDescent="0.15">
      <c r="B24" s="122" t="s">
        <v>523</v>
      </c>
      <c r="C24" s="121">
        <v>10.4</v>
      </c>
      <c r="D24" s="121">
        <v>134.6</v>
      </c>
      <c r="E24" s="121">
        <v>145</v>
      </c>
      <c r="F24" s="489"/>
      <c r="G24" s="463"/>
      <c r="H24" s="463"/>
      <c r="I24" s="14"/>
      <c r="J24" s="88"/>
      <c r="K24" s="14" t="s">
        <v>510</v>
      </c>
      <c r="L24" s="13"/>
      <c r="M24" s="473"/>
      <c r="N24" s="466"/>
      <c r="O24" s="14"/>
      <c r="P24" s="13"/>
      <c r="Q24" s="13"/>
      <c r="R24" s="13"/>
      <c r="S24" s="13"/>
      <c r="T24" s="83"/>
      <c r="U24" s="83"/>
      <c r="V24" s="83"/>
      <c r="W24" s="83"/>
      <c r="X24" s="83"/>
      <c r="Y24" s="83"/>
      <c r="Z24" s="83"/>
      <c r="AA24" s="56"/>
      <c r="AB24" s="57"/>
      <c r="AC24" s="467"/>
      <c r="AD24" s="468"/>
      <c r="AE24" s="83"/>
      <c r="AF24" s="83"/>
      <c r="AG24" s="56"/>
      <c r="AH24" s="57"/>
      <c r="AI24" s="462"/>
      <c r="AJ24" s="463"/>
      <c r="AK24" s="464"/>
      <c r="AL24" s="465"/>
      <c r="AM24" s="465"/>
      <c r="AN24" s="466"/>
    </row>
    <row r="25" spans="2:40" ht="13.5" customHeight="1" x14ac:dyDescent="0.15">
      <c r="B25" s="122" t="s">
        <v>524</v>
      </c>
      <c r="C25" s="121">
        <v>10.3</v>
      </c>
      <c r="D25" s="121">
        <v>145</v>
      </c>
      <c r="E25" s="121">
        <v>155.30000000000001</v>
      </c>
      <c r="F25" s="489"/>
      <c r="G25" s="463"/>
      <c r="H25" s="463"/>
      <c r="I25" s="14"/>
      <c r="J25" s="88"/>
      <c r="K25" s="14" t="s">
        <v>510</v>
      </c>
      <c r="L25" s="13"/>
      <c r="M25" s="473"/>
      <c r="N25" s="466"/>
      <c r="O25" s="14"/>
      <c r="P25" s="13"/>
      <c r="Q25" s="13"/>
      <c r="R25" s="13"/>
      <c r="S25" s="13"/>
      <c r="T25" s="83"/>
      <c r="U25" s="83"/>
      <c r="V25" s="83"/>
      <c r="W25" s="83"/>
      <c r="X25" s="83"/>
      <c r="Y25" s="83"/>
      <c r="Z25" s="83"/>
      <c r="AA25" s="56"/>
      <c r="AB25" s="57"/>
      <c r="AC25" s="467"/>
      <c r="AD25" s="468"/>
      <c r="AE25" s="83"/>
      <c r="AF25" s="83"/>
      <c r="AG25" s="56"/>
      <c r="AH25" s="57"/>
      <c r="AI25" s="462"/>
      <c r="AJ25" s="463"/>
      <c r="AK25" s="464"/>
      <c r="AL25" s="465"/>
      <c r="AM25" s="465"/>
      <c r="AN25" s="466"/>
    </row>
    <row r="26" spans="2:40" ht="13.5" customHeight="1" x14ac:dyDescent="0.15">
      <c r="B26" s="122" t="s">
        <v>525</v>
      </c>
      <c r="C26" s="121">
        <v>10.4</v>
      </c>
      <c r="D26" s="121">
        <v>155.30000000000001</v>
      </c>
      <c r="E26" s="121">
        <v>165.70000000000002</v>
      </c>
      <c r="F26" s="489"/>
      <c r="G26" s="463"/>
      <c r="H26" s="463"/>
      <c r="I26" s="14"/>
      <c r="J26" s="88"/>
      <c r="K26" s="14" t="s">
        <v>510</v>
      </c>
      <c r="L26" s="13"/>
      <c r="M26" s="473"/>
      <c r="N26" s="466"/>
      <c r="O26" s="14"/>
      <c r="P26" s="14"/>
      <c r="Q26" s="13"/>
      <c r="R26" s="13"/>
      <c r="S26" s="14"/>
      <c r="T26" s="83"/>
      <c r="U26" s="83"/>
      <c r="V26" s="83"/>
      <c r="W26" s="83"/>
      <c r="X26" s="83"/>
      <c r="Y26" s="83"/>
      <c r="Z26" s="83"/>
      <c r="AA26" s="56"/>
      <c r="AB26" s="57"/>
      <c r="AC26" s="467"/>
      <c r="AD26" s="468"/>
      <c r="AE26" s="83"/>
      <c r="AF26" s="83"/>
      <c r="AG26" s="56"/>
      <c r="AH26" s="57"/>
      <c r="AI26" s="462"/>
      <c r="AJ26" s="463"/>
      <c r="AK26" s="464"/>
      <c r="AL26" s="465"/>
      <c r="AM26" s="465"/>
      <c r="AN26" s="466"/>
    </row>
    <row r="27" spans="2:40" ht="13.5" customHeight="1" x14ac:dyDescent="0.15">
      <c r="B27" s="122" t="s">
        <v>526</v>
      </c>
      <c r="C27" s="121">
        <v>10.4</v>
      </c>
      <c r="D27" s="121">
        <v>165.70000000000002</v>
      </c>
      <c r="E27" s="121">
        <v>176.10000000000002</v>
      </c>
      <c r="F27" s="489"/>
      <c r="G27" s="463"/>
      <c r="H27" s="463"/>
      <c r="I27" s="14"/>
      <c r="J27" s="88"/>
      <c r="K27" s="14" t="s">
        <v>510</v>
      </c>
      <c r="L27" s="13"/>
      <c r="M27" s="473"/>
      <c r="N27" s="466"/>
      <c r="O27" s="14"/>
      <c r="P27" s="13"/>
      <c r="Q27" s="13"/>
      <c r="R27" s="13"/>
      <c r="S27" s="13"/>
      <c r="T27" s="83"/>
      <c r="U27" s="83"/>
      <c r="V27" s="83"/>
      <c r="W27" s="83"/>
      <c r="X27" s="83"/>
      <c r="Y27" s="83"/>
      <c r="Z27" s="83"/>
      <c r="AA27" s="56"/>
      <c r="AB27" s="57"/>
      <c r="AC27" s="467"/>
      <c r="AD27" s="468"/>
      <c r="AE27" s="83"/>
      <c r="AF27" s="83"/>
      <c r="AG27" s="56"/>
      <c r="AH27" s="57"/>
      <c r="AI27" s="462"/>
      <c r="AJ27" s="463"/>
      <c r="AK27" s="464"/>
      <c r="AL27" s="465"/>
      <c r="AM27" s="465"/>
      <c r="AN27" s="466"/>
    </row>
    <row r="28" spans="2:40" ht="13.5" customHeight="1" x14ac:dyDescent="0.15">
      <c r="B28" s="122" t="s">
        <v>527</v>
      </c>
      <c r="C28" s="121">
        <v>10.4</v>
      </c>
      <c r="D28" s="121">
        <v>176.10000000000002</v>
      </c>
      <c r="E28" s="121">
        <v>186.50000000000003</v>
      </c>
      <c r="F28" s="489"/>
      <c r="G28" s="463"/>
      <c r="H28" s="463"/>
      <c r="I28" s="14"/>
      <c r="J28" s="88"/>
      <c r="K28" s="14" t="s">
        <v>510</v>
      </c>
      <c r="L28" s="13"/>
      <c r="M28" s="473"/>
      <c r="N28" s="466"/>
      <c r="O28" s="14"/>
      <c r="P28" s="13"/>
      <c r="Q28" s="13"/>
      <c r="R28" s="13"/>
      <c r="S28" s="13"/>
      <c r="T28" s="83"/>
      <c r="U28" s="83"/>
      <c r="V28" s="83"/>
      <c r="W28" s="83"/>
      <c r="X28" s="83"/>
      <c r="Y28" s="83"/>
      <c r="Z28" s="83"/>
      <c r="AA28" s="56"/>
      <c r="AB28" s="57"/>
      <c r="AC28" s="467"/>
      <c r="AD28" s="468"/>
      <c r="AE28" s="83"/>
      <c r="AF28" s="83"/>
      <c r="AG28" s="56"/>
      <c r="AH28" s="57"/>
      <c r="AI28" s="462"/>
      <c r="AJ28" s="463"/>
      <c r="AK28" s="464"/>
      <c r="AL28" s="465"/>
      <c r="AM28" s="465"/>
      <c r="AN28" s="466"/>
    </row>
    <row r="29" spans="2:40" ht="13.5" customHeight="1" x14ac:dyDescent="0.15">
      <c r="B29" s="122" t="s">
        <v>528</v>
      </c>
      <c r="C29" s="121">
        <v>8.5</v>
      </c>
      <c r="D29" s="121">
        <v>186.50000000000003</v>
      </c>
      <c r="E29" s="121">
        <v>195.00000000000003</v>
      </c>
      <c r="F29" s="462"/>
      <c r="G29" s="463"/>
      <c r="H29" s="463"/>
      <c r="I29" s="14"/>
      <c r="J29" s="88"/>
      <c r="K29" s="14" t="s">
        <v>510</v>
      </c>
      <c r="L29" s="13"/>
      <c r="M29" s="473"/>
      <c r="N29" s="466"/>
      <c r="O29" s="14"/>
      <c r="P29" s="13"/>
      <c r="Q29" s="13"/>
      <c r="R29" s="13"/>
      <c r="S29" s="13"/>
      <c r="T29" s="83"/>
      <c r="U29" s="83"/>
      <c r="V29" s="83"/>
      <c r="W29" s="83"/>
      <c r="X29" s="83"/>
      <c r="Y29" s="83"/>
      <c r="Z29" s="83"/>
      <c r="AA29" s="56"/>
      <c r="AB29" s="57"/>
      <c r="AC29" s="467"/>
      <c r="AD29" s="468"/>
      <c r="AE29" s="83"/>
      <c r="AF29" s="83"/>
      <c r="AG29" s="56"/>
      <c r="AH29" s="57"/>
      <c r="AI29" s="462"/>
      <c r="AJ29" s="463"/>
      <c r="AK29" s="464"/>
      <c r="AL29" s="465"/>
      <c r="AM29" s="465"/>
      <c r="AN29" s="466"/>
    </row>
    <row r="30" spans="2:40" ht="13.5" customHeight="1" x14ac:dyDescent="0.15">
      <c r="B30" s="122" t="s">
        <v>529</v>
      </c>
      <c r="C30" s="121">
        <v>0</v>
      </c>
      <c r="D30" s="121">
        <v>195</v>
      </c>
      <c r="E30" s="121">
        <v>195</v>
      </c>
      <c r="F30" s="462"/>
      <c r="G30" s="463"/>
      <c r="H30" s="463"/>
      <c r="I30" s="14"/>
      <c r="J30" s="88"/>
      <c r="K30" s="14"/>
      <c r="L30" s="13"/>
      <c r="M30" s="473"/>
      <c r="N30" s="466"/>
      <c r="O30" s="14"/>
      <c r="P30" s="13"/>
      <c r="Q30" s="13"/>
      <c r="R30" s="13"/>
      <c r="S30" s="13"/>
      <c r="T30" s="83"/>
      <c r="U30" s="83"/>
      <c r="V30" s="83"/>
      <c r="W30" s="83"/>
      <c r="X30" s="83"/>
      <c r="Y30" s="83"/>
      <c r="Z30" s="83"/>
      <c r="AA30" s="56"/>
      <c r="AB30" s="57"/>
      <c r="AC30" s="467"/>
      <c r="AD30" s="468"/>
      <c r="AE30" s="83"/>
      <c r="AF30" s="83"/>
      <c r="AG30" s="56"/>
      <c r="AH30" s="57"/>
      <c r="AI30" s="462"/>
      <c r="AJ30" s="463"/>
      <c r="AK30" s="464"/>
      <c r="AL30" s="465"/>
      <c r="AM30" s="465"/>
      <c r="AN30" s="466"/>
    </row>
    <row r="31" spans="2:40" ht="13.5" customHeight="1" x14ac:dyDescent="0.15">
      <c r="B31" s="122"/>
      <c r="C31" s="121"/>
      <c r="D31" s="121"/>
      <c r="E31" s="121"/>
      <c r="F31" s="462"/>
      <c r="G31" s="463"/>
      <c r="H31" s="463"/>
      <c r="I31" s="14"/>
      <c r="J31" s="88"/>
      <c r="K31" s="14"/>
      <c r="L31" s="13"/>
      <c r="M31" s="473"/>
      <c r="N31" s="466"/>
      <c r="O31" s="14"/>
      <c r="P31" s="13"/>
      <c r="Q31" s="13"/>
      <c r="R31" s="13"/>
      <c r="S31" s="13"/>
      <c r="T31" s="83"/>
      <c r="U31" s="83"/>
      <c r="V31" s="83"/>
      <c r="W31" s="83"/>
      <c r="X31" s="83"/>
      <c r="Y31" s="83"/>
      <c r="Z31" s="83"/>
      <c r="AA31" s="56"/>
      <c r="AB31" s="57"/>
      <c r="AC31" s="467"/>
      <c r="AD31" s="468"/>
      <c r="AE31" s="83"/>
      <c r="AF31" s="83"/>
      <c r="AG31" s="56"/>
      <c r="AH31" s="57"/>
      <c r="AI31" s="462"/>
      <c r="AJ31" s="463"/>
      <c r="AK31" s="464"/>
      <c r="AL31" s="465"/>
      <c r="AM31" s="465"/>
      <c r="AN31" s="466"/>
    </row>
    <row r="32" spans="2:40" ht="13.5" customHeight="1" x14ac:dyDescent="0.15">
      <c r="B32" s="122"/>
      <c r="C32" s="121"/>
      <c r="D32" s="121"/>
      <c r="E32" s="121"/>
      <c r="F32" s="462"/>
      <c r="G32" s="463"/>
      <c r="H32" s="463"/>
      <c r="I32" s="14"/>
      <c r="J32" s="88"/>
      <c r="K32" s="14"/>
      <c r="L32" s="13"/>
      <c r="M32" s="473"/>
      <c r="N32" s="466"/>
      <c r="O32" s="14"/>
      <c r="P32" s="13"/>
      <c r="Q32" s="13"/>
      <c r="R32" s="13"/>
      <c r="S32" s="13"/>
      <c r="T32" s="83"/>
      <c r="U32" s="83"/>
      <c r="V32" s="83"/>
      <c r="W32" s="83"/>
      <c r="X32" s="83"/>
      <c r="Y32" s="83"/>
      <c r="Z32" s="83"/>
      <c r="AA32" s="56"/>
      <c r="AB32" s="57"/>
      <c r="AC32" s="467"/>
      <c r="AD32" s="468"/>
      <c r="AE32" s="83"/>
      <c r="AF32" s="83"/>
      <c r="AG32" s="56"/>
      <c r="AH32" s="57"/>
      <c r="AI32" s="462"/>
      <c r="AJ32" s="463"/>
      <c r="AK32" s="464"/>
      <c r="AL32" s="465"/>
      <c r="AM32" s="465"/>
      <c r="AN32" s="466"/>
    </row>
    <row r="33" spans="2:40" ht="13.5" customHeight="1" x14ac:dyDescent="0.15">
      <c r="B33" s="122"/>
      <c r="C33" s="121"/>
      <c r="D33" s="121"/>
      <c r="E33" s="121"/>
      <c r="F33" s="462"/>
      <c r="G33" s="463"/>
      <c r="H33" s="463"/>
      <c r="I33" s="14"/>
      <c r="J33" s="88"/>
      <c r="K33" s="14"/>
      <c r="L33" s="13"/>
      <c r="M33" s="473"/>
      <c r="N33" s="466"/>
      <c r="O33" s="14"/>
      <c r="P33" s="13"/>
      <c r="Q33" s="13"/>
      <c r="R33" s="13"/>
      <c r="S33" s="13"/>
      <c r="T33" s="83"/>
      <c r="U33" s="83"/>
      <c r="V33" s="83"/>
      <c r="W33" s="83"/>
      <c r="X33" s="83"/>
      <c r="Y33" s="83"/>
      <c r="Z33" s="83"/>
      <c r="AA33" s="56"/>
      <c r="AB33" s="57"/>
      <c r="AC33" s="467"/>
      <c r="AD33" s="468"/>
      <c r="AE33" s="83"/>
      <c r="AF33" s="83"/>
      <c r="AG33" s="56"/>
      <c r="AH33" s="57"/>
      <c r="AI33" s="462"/>
      <c r="AJ33" s="463"/>
      <c r="AK33" s="464"/>
      <c r="AL33" s="465"/>
      <c r="AM33" s="465"/>
      <c r="AN33" s="466"/>
    </row>
    <row r="34" spans="2:40" ht="13.5" customHeight="1" x14ac:dyDescent="0.15">
      <c r="B34" s="122"/>
      <c r="C34" s="121"/>
      <c r="D34" s="121"/>
      <c r="E34" s="121"/>
      <c r="F34" s="462"/>
      <c r="G34" s="463"/>
      <c r="H34" s="463"/>
      <c r="I34" s="14"/>
      <c r="J34" s="88"/>
      <c r="K34" s="14"/>
      <c r="L34" s="13"/>
      <c r="M34" s="473"/>
      <c r="N34" s="466"/>
      <c r="O34" s="14"/>
      <c r="P34" s="13"/>
      <c r="Q34" s="13"/>
      <c r="R34" s="13"/>
      <c r="S34" s="13"/>
      <c r="T34" s="83"/>
      <c r="U34" s="83"/>
      <c r="V34" s="83"/>
      <c r="W34" s="83"/>
      <c r="X34" s="83"/>
      <c r="Y34" s="83"/>
      <c r="Z34" s="83"/>
      <c r="AA34" s="56"/>
      <c r="AB34" s="57"/>
      <c r="AC34" s="467"/>
      <c r="AD34" s="468"/>
      <c r="AE34" s="83"/>
      <c r="AF34" s="83"/>
      <c r="AG34" s="56"/>
      <c r="AH34" s="57"/>
      <c r="AI34" s="462"/>
      <c r="AJ34" s="463"/>
      <c r="AK34" s="464"/>
      <c r="AL34" s="465"/>
      <c r="AM34" s="465"/>
      <c r="AN34" s="466"/>
    </row>
    <row r="35" spans="2:40" ht="13.5" customHeight="1" x14ac:dyDescent="0.15">
      <c r="B35" s="122"/>
      <c r="C35" s="121"/>
      <c r="D35" s="121"/>
      <c r="E35" s="121"/>
      <c r="F35" s="489"/>
      <c r="G35" s="463"/>
      <c r="H35" s="463"/>
      <c r="I35" s="14"/>
      <c r="J35" s="88"/>
      <c r="K35" s="14"/>
      <c r="L35" s="13"/>
      <c r="M35" s="473"/>
      <c r="N35" s="466"/>
      <c r="O35" s="14"/>
      <c r="P35" s="13"/>
      <c r="Q35" s="13"/>
      <c r="R35" s="13"/>
      <c r="S35" s="13"/>
      <c r="T35" s="83"/>
      <c r="U35" s="83"/>
      <c r="V35" s="83"/>
      <c r="W35" s="83"/>
      <c r="X35" s="83"/>
      <c r="Y35" s="83"/>
      <c r="Z35" s="83"/>
      <c r="AA35" s="56"/>
      <c r="AB35" s="57"/>
      <c r="AC35" s="467"/>
      <c r="AD35" s="468"/>
      <c r="AE35" s="83"/>
      <c r="AF35" s="83"/>
      <c r="AG35" s="56"/>
      <c r="AH35" s="57"/>
      <c r="AI35" s="462"/>
      <c r="AJ35" s="463"/>
      <c r="AK35" s="464"/>
      <c r="AL35" s="465"/>
      <c r="AM35" s="465"/>
      <c r="AN35" s="466"/>
    </row>
    <row r="36" spans="2:40" ht="13.5" customHeight="1" x14ac:dyDescent="0.15">
      <c r="B36" s="122"/>
      <c r="C36" s="121"/>
      <c r="D36" s="121"/>
      <c r="E36" s="121"/>
      <c r="F36" s="489"/>
      <c r="G36" s="463"/>
      <c r="H36" s="463"/>
      <c r="I36" s="14"/>
      <c r="J36" s="88"/>
      <c r="K36" s="14"/>
      <c r="L36" s="13"/>
      <c r="M36" s="473"/>
      <c r="N36" s="466"/>
      <c r="O36" s="14"/>
      <c r="P36" s="13"/>
      <c r="Q36" s="13"/>
      <c r="R36" s="13"/>
      <c r="S36" s="13"/>
      <c r="T36" s="83"/>
      <c r="U36" s="83"/>
      <c r="V36" s="83"/>
      <c r="W36" s="83"/>
      <c r="X36" s="83"/>
      <c r="Y36" s="83"/>
      <c r="Z36" s="83"/>
      <c r="AA36" s="56"/>
      <c r="AB36" s="57"/>
      <c r="AC36" s="467"/>
      <c r="AD36" s="468"/>
      <c r="AE36" s="83"/>
      <c r="AF36" s="83"/>
      <c r="AG36" s="56"/>
      <c r="AH36" s="57"/>
      <c r="AI36" s="462"/>
      <c r="AJ36" s="463"/>
      <c r="AK36" s="464"/>
      <c r="AL36" s="465"/>
      <c r="AM36" s="465"/>
      <c r="AN36" s="466"/>
    </row>
    <row r="37" spans="2:40" ht="13.5" customHeight="1" x14ac:dyDescent="0.15">
      <c r="B37" s="122"/>
      <c r="C37" s="121"/>
      <c r="D37" s="121"/>
      <c r="E37" s="121"/>
      <c r="F37" s="489"/>
      <c r="G37" s="463"/>
      <c r="H37" s="463"/>
      <c r="I37" s="14"/>
      <c r="J37" s="88"/>
      <c r="K37" s="14"/>
      <c r="L37" s="13"/>
      <c r="M37" s="473"/>
      <c r="N37" s="466"/>
      <c r="O37" s="14"/>
      <c r="P37" s="14"/>
      <c r="Q37" s="13"/>
      <c r="R37" s="13"/>
      <c r="S37" s="14"/>
      <c r="T37" s="23"/>
      <c r="U37" s="14"/>
      <c r="V37" s="23"/>
      <c r="W37" s="83"/>
      <c r="X37" s="83"/>
      <c r="Y37" s="83"/>
      <c r="Z37" s="83"/>
      <c r="AA37" s="56"/>
      <c r="AB37" s="57"/>
      <c r="AC37" s="467"/>
      <c r="AD37" s="468"/>
      <c r="AE37" s="83"/>
      <c r="AF37" s="83"/>
      <c r="AG37" s="56"/>
      <c r="AH37" s="57"/>
      <c r="AI37" s="462"/>
      <c r="AJ37" s="463"/>
      <c r="AK37" s="464"/>
      <c r="AL37" s="465"/>
      <c r="AM37" s="465"/>
      <c r="AN37" s="466"/>
    </row>
    <row r="38" spans="2:40" ht="13.5" customHeight="1" x14ac:dyDescent="0.15">
      <c r="B38" s="122"/>
      <c r="C38" s="121"/>
      <c r="D38" s="121"/>
      <c r="E38" s="121"/>
      <c r="F38" s="462"/>
      <c r="G38" s="463"/>
      <c r="H38" s="463"/>
      <c r="I38" s="14"/>
      <c r="J38" s="88"/>
      <c r="K38" s="14"/>
      <c r="L38" s="13"/>
      <c r="M38" s="473"/>
      <c r="N38" s="466"/>
      <c r="O38" s="14"/>
      <c r="P38" s="13"/>
      <c r="Q38" s="13"/>
      <c r="R38" s="13"/>
      <c r="S38" s="13"/>
      <c r="T38" s="83"/>
      <c r="U38" s="83"/>
      <c r="V38" s="83"/>
      <c r="W38" s="83"/>
      <c r="X38" s="83"/>
      <c r="Y38" s="83"/>
      <c r="Z38" s="83"/>
      <c r="AA38" s="56"/>
      <c r="AB38" s="57"/>
      <c r="AC38" s="467"/>
      <c r="AD38" s="468"/>
      <c r="AE38" s="83"/>
      <c r="AF38" s="83"/>
      <c r="AG38" s="56"/>
      <c r="AH38" s="57"/>
      <c r="AI38" s="462"/>
      <c r="AJ38" s="463"/>
      <c r="AK38" s="464"/>
      <c r="AL38" s="465"/>
      <c r="AM38" s="465"/>
      <c r="AN38" s="466"/>
    </row>
    <row r="39" spans="2:40" ht="13.5" customHeight="1" x14ac:dyDescent="0.15">
      <c r="B39" s="122"/>
      <c r="C39" s="121"/>
      <c r="D39" s="121"/>
      <c r="E39" s="121"/>
      <c r="F39" s="462"/>
      <c r="G39" s="463"/>
      <c r="H39" s="463"/>
      <c r="I39" s="14"/>
      <c r="J39" s="88"/>
      <c r="K39" s="14"/>
      <c r="L39" s="13"/>
      <c r="M39" s="473"/>
      <c r="N39" s="466"/>
      <c r="O39" s="14"/>
      <c r="P39" s="13"/>
      <c r="Q39" s="13"/>
      <c r="R39" s="13"/>
      <c r="S39" s="13"/>
      <c r="T39" s="83"/>
      <c r="U39" s="83"/>
      <c r="V39" s="83"/>
      <c r="W39" s="83"/>
      <c r="X39" s="83"/>
      <c r="Y39" s="83"/>
      <c r="Z39" s="83"/>
      <c r="AA39" s="56"/>
      <c r="AB39" s="57"/>
      <c r="AC39" s="467"/>
      <c r="AD39" s="468"/>
      <c r="AE39" s="83"/>
      <c r="AF39" s="83"/>
      <c r="AG39" s="56"/>
      <c r="AH39" s="57"/>
      <c r="AI39" s="462"/>
      <c r="AJ39" s="463"/>
      <c r="AK39" s="464"/>
      <c r="AL39" s="465"/>
      <c r="AM39" s="465"/>
      <c r="AN39" s="466"/>
    </row>
    <row r="40" spans="2:40" ht="13.5" customHeight="1" x14ac:dyDescent="0.15">
      <c r="B40" s="122"/>
      <c r="C40" s="121"/>
      <c r="D40" s="121"/>
      <c r="E40" s="121"/>
      <c r="F40" s="462"/>
      <c r="G40" s="463"/>
      <c r="H40" s="463"/>
      <c r="I40" s="14"/>
      <c r="J40" s="88"/>
      <c r="K40" s="14"/>
      <c r="L40" s="13"/>
      <c r="M40" s="473"/>
      <c r="N40" s="466"/>
      <c r="O40" s="14"/>
      <c r="P40" s="13"/>
      <c r="Q40" s="13"/>
      <c r="R40" s="13"/>
      <c r="S40" s="13"/>
      <c r="T40" s="83"/>
      <c r="U40" s="83"/>
      <c r="V40" s="83"/>
      <c r="W40" s="83"/>
      <c r="X40" s="83"/>
      <c r="Y40" s="83"/>
      <c r="Z40" s="83"/>
      <c r="AA40" s="56"/>
      <c r="AB40" s="57"/>
      <c r="AC40" s="467"/>
      <c r="AD40" s="468"/>
      <c r="AE40" s="83"/>
      <c r="AF40" s="83"/>
      <c r="AG40" s="56"/>
      <c r="AH40" s="57"/>
      <c r="AI40" s="462"/>
      <c r="AJ40" s="463"/>
      <c r="AK40" s="464"/>
      <c r="AL40" s="465"/>
      <c r="AM40" s="465"/>
      <c r="AN40" s="466"/>
    </row>
    <row r="41" spans="2:40" ht="13.5" customHeight="1" x14ac:dyDescent="0.15">
      <c r="B41" s="122"/>
      <c r="C41" s="121"/>
      <c r="D41" s="121"/>
      <c r="E41" s="121"/>
      <c r="F41" s="462"/>
      <c r="G41" s="463"/>
      <c r="H41" s="463"/>
      <c r="I41" s="14"/>
      <c r="J41" s="88"/>
      <c r="K41" s="14"/>
      <c r="L41" s="13"/>
      <c r="M41" s="473"/>
      <c r="N41" s="466"/>
      <c r="O41" s="14"/>
      <c r="P41" s="13"/>
      <c r="Q41" s="13"/>
      <c r="R41" s="13"/>
      <c r="S41" s="13"/>
      <c r="T41" s="83"/>
      <c r="U41" s="83"/>
      <c r="V41" s="83"/>
      <c r="W41" s="83"/>
      <c r="X41" s="83"/>
      <c r="Y41" s="83"/>
      <c r="Z41" s="83"/>
      <c r="AA41" s="56"/>
      <c r="AB41" s="57"/>
      <c r="AC41" s="467"/>
      <c r="AD41" s="468"/>
      <c r="AE41" s="83"/>
      <c r="AF41" s="83"/>
      <c r="AG41" s="56"/>
      <c r="AH41" s="57"/>
      <c r="AI41" s="462"/>
      <c r="AJ41" s="463"/>
      <c r="AK41" s="464"/>
      <c r="AL41" s="465"/>
      <c r="AM41" s="465"/>
      <c r="AN41" s="466"/>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45"/>
  <sheetViews>
    <sheetView showGridLines="0" showZeros="0" view="pageBreakPreview" topLeftCell="A11" zoomScale="85" zoomScaleNormal="70" zoomScaleSheetLayoutView="85" workbookViewId="0">
      <selection activeCell="B19" sqref="B19:B31"/>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76" t="s">
        <v>107</v>
      </c>
      <c r="C3" s="576"/>
      <c r="D3" s="576"/>
      <c r="E3" s="576"/>
      <c r="F3" s="576"/>
      <c r="G3" s="576"/>
      <c r="H3" s="576"/>
      <c r="I3" s="576"/>
      <c r="J3" s="576"/>
      <c r="K3" s="576"/>
      <c r="L3" s="576"/>
      <c r="M3" s="576"/>
      <c r="N3" s="576"/>
      <c r="O3" s="576"/>
      <c r="P3" s="576"/>
      <c r="Q3" s="576"/>
      <c r="R3" s="576"/>
      <c r="S3" s="576"/>
      <c r="T3" s="576"/>
      <c r="U3" s="576"/>
      <c r="V3" s="576"/>
      <c r="W3" s="576"/>
      <c r="X3" s="576"/>
      <c r="Y3" s="576"/>
      <c r="Z3" s="576"/>
      <c r="AA3" s="576"/>
      <c r="AB3" s="576"/>
      <c r="AC3" s="576"/>
      <c r="AD3" s="576"/>
      <c r="AE3" s="576"/>
      <c r="AF3" s="576"/>
      <c r="AG3" s="576"/>
      <c r="AH3" s="576"/>
      <c r="AI3" s="576"/>
    </row>
    <row r="4" spans="2:35" ht="20.100000000000001" customHeight="1" x14ac:dyDescent="0.15">
      <c r="B4" s="577" t="s">
        <v>54</v>
      </c>
      <c r="C4" s="578"/>
      <c r="D4" s="579"/>
      <c r="E4" s="580" t="str">
        <f>'様式A-1'!D3</f>
        <v>ソオトンネル</v>
      </c>
      <c r="F4" s="581"/>
      <c r="G4" s="581"/>
      <c r="H4" s="581"/>
      <c r="I4" s="582"/>
      <c r="J4" s="583" t="s">
        <v>55</v>
      </c>
      <c r="K4" s="583"/>
      <c r="L4" s="583"/>
      <c r="M4" s="584" t="str">
        <f>'様式A-1'!J3</f>
        <v>一般国道437号</v>
      </c>
      <c r="N4" s="584"/>
      <c r="O4" s="584"/>
      <c r="P4" s="584"/>
      <c r="Q4" s="584"/>
      <c r="R4" s="584"/>
      <c r="S4" s="558" t="s">
        <v>58</v>
      </c>
      <c r="T4" s="559"/>
      <c r="U4" s="559"/>
      <c r="V4" s="560"/>
      <c r="W4" s="564" t="str">
        <f>'様式A-1'!K5</f>
        <v>株式会社 長大
鷲尾 寛</v>
      </c>
      <c r="X4" s="565"/>
      <c r="Y4" s="565"/>
      <c r="Z4" s="565"/>
      <c r="AA4" s="565"/>
      <c r="AB4" s="566"/>
      <c r="AC4" s="570" t="s">
        <v>108</v>
      </c>
      <c r="AD4" s="571"/>
      <c r="AE4" s="572"/>
      <c r="AF4" s="585">
        <f>'様式A-1'!R5</f>
        <v>46080</v>
      </c>
      <c r="AG4" s="586"/>
      <c r="AH4" s="586"/>
      <c r="AI4" s="587"/>
    </row>
    <row r="5" spans="2:35" ht="20.100000000000001" customHeight="1" x14ac:dyDescent="0.15">
      <c r="B5" s="591" t="s">
        <v>64</v>
      </c>
      <c r="C5" s="592"/>
      <c r="D5" s="593"/>
      <c r="E5" s="594" t="str">
        <f>'様式A-1'!D4</f>
        <v>祖生トンネル</v>
      </c>
      <c r="F5" s="595"/>
      <c r="G5" s="595"/>
      <c r="H5" s="595"/>
      <c r="I5" s="596"/>
      <c r="J5" s="597" t="s">
        <v>65</v>
      </c>
      <c r="K5" s="597"/>
      <c r="L5" s="597"/>
      <c r="M5" s="584" t="str">
        <f>'様式A-1'!R3</f>
        <v>山口県
岩国土木建築事務所</v>
      </c>
      <c r="N5" s="584"/>
      <c r="O5" s="584"/>
      <c r="P5" s="584"/>
      <c r="Q5" s="584"/>
      <c r="R5" s="584"/>
      <c r="S5" s="561"/>
      <c r="T5" s="562"/>
      <c r="U5" s="562"/>
      <c r="V5" s="563"/>
      <c r="W5" s="567"/>
      <c r="X5" s="568"/>
      <c r="Y5" s="568"/>
      <c r="Z5" s="568"/>
      <c r="AA5" s="568"/>
      <c r="AB5" s="569"/>
      <c r="AC5" s="573"/>
      <c r="AD5" s="574"/>
      <c r="AE5" s="575"/>
      <c r="AF5" s="588"/>
      <c r="AG5" s="589"/>
      <c r="AH5" s="589"/>
      <c r="AI5" s="590"/>
    </row>
    <row r="6" spans="2:35" ht="26.25" customHeight="1" x14ac:dyDescent="0.15">
      <c r="B6" s="554" t="s">
        <v>109</v>
      </c>
      <c r="C6" s="556"/>
      <c r="D6" s="556"/>
      <c r="E6" s="556"/>
      <c r="F6" s="556"/>
      <c r="G6" s="556"/>
      <c r="H6" s="556"/>
      <c r="I6" s="556"/>
      <c r="J6" s="556"/>
      <c r="K6" s="556"/>
      <c r="L6" s="556"/>
      <c r="M6" s="556"/>
      <c r="N6" s="556"/>
      <c r="O6" s="556"/>
      <c r="P6" s="556"/>
      <c r="Q6" s="556"/>
      <c r="R6" s="556"/>
      <c r="S6" s="556"/>
      <c r="T6" s="556"/>
      <c r="U6" s="556"/>
      <c r="V6" s="556"/>
      <c r="W6" s="556"/>
      <c r="X6" s="556"/>
      <c r="Y6" s="556"/>
      <c r="Z6" s="556"/>
      <c r="AA6" s="556"/>
      <c r="AB6" s="556"/>
      <c r="AC6" s="556"/>
      <c r="AD6" s="556"/>
      <c r="AE6" s="556"/>
      <c r="AF6" s="556"/>
      <c r="AG6" s="556"/>
      <c r="AH6" s="556"/>
      <c r="AI6" s="556"/>
    </row>
    <row r="7" spans="2:35" ht="35.450000000000003" customHeight="1" x14ac:dyDescent="0.15">
      <c r="B7" s="555"/>
      <c r="C7" s="557"/>
      <c r="D7" s="557"/>
      <c r="E7" s="557"/>
      <c r="F7" s="557"/>
      <c r="G7" s="557"/>
      <c r="H7" s="557"/>
      <c r="I7" s="557"/>
      <c r="J7" s="557"/>
      <c r="K7" s="557"/>
      <c r="L7" s="557"/>
      <c r="M7" s="557"/>
      <c r="N7" s="557"/>
      <c r="O7" s="557"/>
      <c r="P7" s="557"/>
      <c r="Q7" s="557"/>
      <c r="R7" s="557"/>
      <c r="S7" s="557"/>
      <c r="T7" s="557"/>
      <c r="U7" s="557"/>
      <c r="V7" s="557"/>
      <c r="W7" s="557"/>
      <c r="X7" s="557"/>
      <c r="Y7" s="557"/>
      <c r="Z7" s="557"/>
      <c r="AA7" s="557"/>
      <c r="AB7" s="557"/>
      <c r="AC7" s="557"/>
      <c r="AD7" s="557"/>
      <c r="AE7" s="557"/>
      <c r="AF7" s="557"/>
      <c r="AG7" s="557"/>
      <c r="AH7" s="557"/>
      <c r="AI7" s="557"/>
    </row>
    <row r="8" spans="2:35" ht="35.450000000000003" customHeight="1" x14ac:dyDescent="0.15">
      <c r="B8" s="555"/>
      <c r="C8" s="557"/>
      <c r="D8" s="557"/>
      <c r="E8" s="557"/>
      <c r="F8" s="557"/>
      <c r="G8" s="557"/>
      <c r="H8" s="557"/>
      <c r="I8" s="557"/>
      <c r="J8" s="557"/>
      <c r="K8" s="557"/>
      <c r="L8" s="557"/>
      <c r="M8" s="557"/>
      <c r="N8" s="557"/>
      <c r="O8" s="557"/>
      <c r="P8" s="557"/>
      <c r="Q8" s="557"/>
      <c r="R8" s="557"/>
      <c r="S8" s="557"/>
      <c r="T8" s="557"/>
      <c r="U8" s="557"/>
      <c r="V8" s="557"/>
      <c r="W8" s="557"/>
      <c r="X8" s="557"/>
      <c r="Y8" s="557"/>
      <c r="Z8" s="557"/>
      <c r="AA8" s="557"/>
      <c r="AB8" s="557"/>
      <c r="AC8" s="557"/>
      <c r="AD8" s="557"/>
      <c r="AE8" s="557"/>
      <c r="AF8" s="557"/>
      <c r="AG8" s="557"/>
      <c r="AH8" s="557"/>
      <c r="AI8" s="557"/>
    </row>
    <row r="9" spans="2:35" ht="35.450000000000003" customHeight="1" x14ac:dyDescent="0.15">
      <c r="B9" s="555"/>
      <c r="C9" s="557"/>
      <c r="D9" s="557"/>
      <c r="E9" s="557"/>
      <c r="F9" s="557"/>
      <c r="G9" s="557"/>
      <c r="H9" s="557"/>
      <c r="I9" s="557"/>
      <c r="J9" s="557"/>
      <c r="K9" s="557"/>
      <c r="L9" s="557"/>
      <c r="M9" s="557"/>
      <c r="N9" s="557"/>
      <c r="O9" s="557"/>
      <c r="P9" s="557"/>
      <c r="Q9" s="557"/>
      <c r="R9" s="557"/>
      <c r="S9" s="557"/>
      <c r="T9" s="557"/>
      <c r="U9" s="557"/>
      <c r="V9" s="557"/>
      <c r="W9" s="557"/>
      <c r="X9" s="557"/>
      <c r="Y9" s="557"/>
      <c r="Z9" s="557"/>
      <c r="AA9" s="557"/>
      <c r="AB9" s="557"/>
      <c r="AC9" s="557"/>
      <c r="AD9" s="557"/>
      <c r="AE9" s="557"/>
      <c r="AF9" s="557"/>
      <c r="AG9" s="557"/>
      <c r="AH9" s="557"/>
      <c r="AI9" s="557"/>
    </row>
    <row r="10" spans="2:35" ht="35.450000000000003" customHeight="1" x14ac:dyDescent="0.15">
      <c r="B10" s="555"/>
      <c r="C10" s="557"/>
      <c r="D10" s="557"/>
      <c r="E10" s="557"/>
      <c r="F10" s="557"/>
      <c r="G10" s="557"/>
      <c r="H10" s="557"/>
      <c r="I10" s="557"/>
      <c r="J10" s="557"/>
      <c r="K10" s="557"/>
      <c r="L10" s="557"/>
      <c r="M10" s="557"/>
      <c r="N10" s="557"/>
      <c r="O10" s="557"/>
      <c r="P10" s="557"/>
      <c r="Q10" s="557"/>
      <c r="R10" s="557"/>
      <c r="S10" s="557"/>
      <c r="T10" s="557"/>
      <c r="U10" s="557"/>
      <c r="V10" s="557"/>
      <c r="W10" s="557"/>
      <c r="X10" s="557"/>
      <c r="Y10" s="557"/>
      <c r="Z10" s="557"/>
      <c r="AA10" s="557"/>
      <c r="AB10" s="557"/>
      <c r="AC10" s="557"/>
      <c r="AD10" s="557"/>
      <c r="AE10" s="557"/>
      <c r="AF10" s="557"/>
      <c r="AG10" s="557"/>
      <c r="AH10" s="557"/>
      <c r="AI10" s="557"/>
    </row>
    <row r="11" spans="2:35" ht="35.450000000000003" customHeight="1" x14ac:dyDescent="0.15">
      <c r="B11" s="555"/>
      <c r="C11" s="557"/>
      <c r="D11" s="557"/>
      <c r="E11" s="557"/>
      <c r="F11" s="557"/>
      <c r="G11" s="557"/>
      <c r="H11" s="557"/>
      <c r="I11" s="557"/>
      <c r="J11" s="557"/>
      <c r="K11" s="557"/>
      <c r="L11" s="557"/>
      <c r="M11" s="557"/>
      <c r="N11" s="557"/>
      <c r="O11" s="557"/>
      <c r="P11" s="557"/>
      <c r="Q11" s="557"/>
      <c r="R11" s="557"/>
      <c r="S11" s="557"/>
      <c r="T11" s="557"/>
      <c r="U11" s="557"/>
      <c r="V11" s="557"/>
      <c r="W11" s="557"/>
      <c r="X11" s="557"/>
      <c r="Y11" s="557"/>
      <c r="Z11" s="557"/>
      <c r="AA11" s="557"/>
      <c r="AB11" s="557"/>
      <c r="AC11" s="557"/>
      <c r="AD11" s="557"/>
      <c r="AE11" s="557"/>
      <c r="AF11" s="557"/>
      <c r="AG11" s="557"/>
      <c r="AH11" s="557"/>
      <c r="AI11" s="557"/>
    </row>
    <row r="12" spans="2:35" ht="35.450000000000003" customHeight="1" x14ac:dyDescent="0.15">
      <c r="B12" s="555"/>
      <c r="C12" s="557"/>
      <c r="D12" s="557"/>
      <c r="E12" s="557"/>
      <c r="F12" s="557"/>
      <c r="G12" s="557"/>
      <c r="H12" s="557"/>
      <c r="I12" s="557"/>
      <c r="J12" s="557"/>
      <c r="K12" s="557"/>
      <c r="L12" s="557"/>
      <c r="M12" s="557"/>
      <c r="N12" s="557"/>
      <c r="O12" s="557"/>
      <c r="P12" s="557"/>
      <c r="Q12" s="557"/>
      <c r="R12" s="557"/>
      <c r="S12" s="557"/>
      <c r="T12" s="557"/>
      <c r="U12" s="557"/>
      <c r="V12" s="557"/>
      <c r="W12" s="557"/>
      <c r="X12" s="557"/>
      <c r="Y12" s="557"/>
      <c r="Z12" s="557"/>
      <c r="AA12" s="557"/>
      <c r="AB12" s="557"/>
      <c r="AC12" s="557"/>
      <c r="AD12" s="557"/>
      <c r="AE12" s="557"/>
      <c r="AF12" s="557"/>
      <c r="AG12" s="557"/>
      <c r="AH12" s="557"/>
      <c r="AI12" s="557"/>
    </row>
    <row r="13" spans="2:35" ht="35.450000000000003" customHeight="1" x14ac:dyDescent="0.15">
      <c r="B13" s="555"/>
      <c r="C13" s="557"/>
      <c r="D13" s="557"/>
      <c r="E13" s="557"/>
      <c r="F13" s="557"/>
      <c r="G13" s="557"/>
      <c r="H13" s="557"/>
      <c r="I13" s="557"/>
      <c r="J13" s="557"/>
      <c r="K13" s="557"/>
      <c r="L13" s="557"/>
      <c r="M13" s="557"/>
      <c r="N13" s="557"/>
      <c r="O13" s="557"/>
      <c r="P13" s="557"/>
      <c r="Q13" s="557"/>
      <c r="R13" s="557"/>
      <c r="S13" s="557"/>
      <c r="T13" s="557"/>
      <c r="U13" s="557"/>
      <c r="V13" s="557"/>
      <c r="W13" s="557"/>
      <c r="X13" s="557"/>
      <c r="Y13" s="557"/>
      <c r="Z13" s="557"/>
      <c r="AA13" s="557"/>
      <c r="AB13" s="557"/>
      <c r="AC13" s="557"/>
      <c r="AD13" s="557"/>
      <c r="AE13" s="557"/>
      <c r="AF13" s="557"/>
      <c r="AG13" s="557"/>
      <c r="AH13" s="557"/>
      <c r="AI13" s="557"/>
    </row>
    <row r="14" spans="2:35" ht="35.450000000000003" customHeight="1" x14ac:dyDescent="0.15">
      <c r="B14" s="555"/>
      <c r="C14" s="557"/>
      <c r="D14" s="557"/>
      <c r="E14" s="557"/>
      <c r="F14" s="557"/>
      <c r="G14" s="557"/>
      <c r="H14" s="557"/>
      <c r="I14" s="557"/>
      <c r="J14" s="557"/>
      <c r="K14" s="557"/>
      <c r="L14" s="557"/>
      <c r="M14" s="557"/>
      <c r="N14" s="557"/>
      <c r="O14" s="557"/>
      <c r="P14" s="557"/>
      <c r="Q14" s="557"/>
      <c r="R14" s="557"/>
      <c r="S14" s="557"/>
      <c r="T14" s="557"/>
      <c r="U14" s="557"/>
      <c r="V14" s="557"/>
      <c r="W14" s="557"/>
      <c r="X14" s="557"/>
      <c r="Y14" s="557"/>
      <c r="Z14" s="557"/>
      <c r="AA14" s="557"/>
      <c r="AB14" s="557"/>
      <c r="AC14" s="557"/>
      <c r="AD14" s="557"/>
      <c r="AE14" s="557"/>
      <c r="AF14" s="557"/>
      <c r="AG14" s="557"/>
      <c r="AH14" s="557"/>
      <c r="AI14" s="557"/>
    </row>
    <row r="15" spans="2:35" ht="35.450000000000003" customHeight="1" x14ac:dyDescent="0.15">
      <c r="B15" s="555"/>
      <c r="C15" s="557"/>
      <c r="D15" s="557"/>
      <c r="E15" s="557"/>
      <c r="F15" s="557"/>
      <c r="G15" s="557"/>
      <c r="H15" s="557"/>
      <c r="I15" s="557"/>
      <c r="J15" s="557"/>
      <c r="K15" s="557"/>
      <c r="L15" s="557"/>
      <c r="M15" s="557"/>
      <c r="N15" s="557"/>
      <c r="O15" s="557"/>
      <c r="P15" s="557"/>
      <c r="Q15" s="557"/>
      <c r="R15" s="557"/>
      <c r="S15" s="557"/>
      <c r="T15" s="557"/>
      <c r="U15" s="557"/>
      <c r="V15" s="557"/>
      <c r="W15" s="557"/>
      <c r="X15" s="557"/>
      <c r="Y15" s="557"/>
      <c r="Z15" s="557"/>
      <c r="AA15" s="557"/>
      <c r="AB15" s="557"/>
      <c r="AC15" s="557"/>
      <c r="AD15" s="557"/>
      <c r="AE15" s="557"/>
      <c r="AF15" s="557"/>
      <c r="AG15" s="557"/>
      <c r="AH15" s="557"/>
      <c r="AI15" s="557"/>
    </row>
    <row r="16" spans="2:35" ht="35.450000000000003" customHeight="1" x14ac:dyDescent="0.15">
      <c r="B16" s="555"/>
      <c r="C16" s="557"/>
      <c r="D16" s="557"/>
      <c r="E16" s="557"/>
      <c r="F16" s="557"/>
      <c r="G16" s="557"/>
      <c r="H16" s="557"/>
      <c r="I16" s="557"/>
      <c r="J16" s="557"/>
      <c r="K16" s="557"/>
      <c r="L16" s="557"/>
      <c r="M16" s="557"/>
      <c r="N16" s="557"/>
      <c r="O16" s="557"/>
      <c r="P16" s="557"/>
      <c r="Q16" s="557"/>
      <c r="R16" s="557"/>
      <c r="S16" s="557"/>
      <c r="T16" s="557"/>
      <c r="U16" s="557"/>
      <c r="V16" s="557"/>
      <c r="W16" s="557"/>
      <c r="X16" s="557"/>
      <c r="Y16" s="557"/>
      <c r="Z16" s="557"/>
      <c r="AA16" s="557"/>
      <c r="AB16" s="557"/>
      <c r="AC16" s="557"/>
      <c r="AD16" s="557"/>
      <c r="AE16" s="557"/>
      <c r="AF16" s="557"/>
      <c r="AG16" s="557"/>
      <c r="AH16" s="557"/>
      <c r="AI16" s="557"/>
    </row>
    <row r="17" spans="2:35" ht="35.450000000000003" customHeight="1" x14ac:dyDescent="0.15">
      <c r="B17" s="555"/>
      <c r="C17" s="557"/>
      <c r="D17" s="557"/>
      <c r="E17" s="557"/>
      <c r="F17" s="557"/>
      <c r="G17" s="557"/>
      <c r="H17" s="557"/>
      <c r="I17" s="557"/>
      <c r="J17" s="557"/>
      <c r="K17" s="557"/>
      <c r="L17" s="557"/>
      <c r="M17" s="557"/>
      <c r="N17" s="557"/>
      <c r="O17" s="557"/>
      <c r="P17" s="557"/>
      <c r="Q17" s="557"/>
      <c r="R17" s="557"/>
      <c r="S17" s="557"/>
      <c r="T17" s="557"/>
      <c r="U17" s="557"/>
      <c r="V17" s="557"/>
      <c r="W17" s="557"/>
      <c r="X17" s="557"/>
      <c r="Y17" s="557"/>
      <c r="Z17" s="557"/>
      <c r="AA17" s="557"/>
      <c r="AB17" s="557"/>
      <c r="AC17" s="557"/>
      <c r="AD17" s="557"/>
      <c r="AE17" s="557"/>
      <c r="AF17" s="557"/>
      <c r="AG17" s="557"/>
      <c r="AH17" s="557"/>
      <c r="AI17" s="557"/>
    </row>
    <row r="18" spans="2:35" ht="53.25" customHeight="1" x14ac:dyDescent="0.15">
      <c r="B18" s="555"/>
      <c r="C18" s="557"/>
      <c r="D18" s="557"/>
      <c r="E18" s="557"/>
      <c r="F18" s="557"/>
      <c r="G18" s="557"/>
      <c r="H18" s="557"/>
      <c r="I18" s="557"/>
      <c r="J18" s="557"/>
      <c r="K18" s="557"/>
      <c r="L18" s="557"/>
      <c r="M18" s="557"/>
      <c r="N18" s="557"/>
      <c r="O18" s="557"/>
      <c r="P18" s="557"/>
      <c r="Q18" s="557"/>
      <c r="R18" s="557"/>
      <c r="S18" s="557"/>
      <c r="T18" s="557"/>
      <c r="U18" s="557"/>
      <c r="V18" s="557"/>
      <c r="W18" s="557"/>
      <c r="X18" s="557"/>
      <c r="Y18" s="557"/>
      <c r="Z18" s="557"/>
      <c r="AA18" s="557"/>
      <c r="AB18" s="557"/>
      <c r="AC18" s="557"/>
      <c r="AD18" s="557"/>
      <c r="AE18" s="557"/>
      <c r="AF18" s="557"/>
      <c r="AG18" s="557"/>
      <c r="AH18" s="557"/>
      <c r="AI18" s="557"/>
    </row>
    <row r="19" spans="2:35" ht="26.25" customHeight="1" x14ac:dyDescent="0.15">
      <c r="B19" s="554" t="s">
        <v>109</v>
      </c>
      <c r="C19" s="556"/>
      <c r="D19" s="556"/>
      <c r="E19" s="556"/>
      <c r="F19" s="556"/>
      <c r="G19" s="556"/>
      <c r="H19" s="556"/>
      <c r="I19" s="556"/>
      <c r="J19" s="556"/>
      <c r="K19" s="556"/>
      <c r="L19" s="556"/>
      <c r="M19" s="556"/>
      <c r="N19" s="556"/>
      <c r="O19" s="556"/>
      <c r="P19" s="556"/>
      <c r="Q19" s="556"/>
      <c r="R19" s="556"/>
      <c r="S19" s="556"/>
      <c r="T19" s="556"/>
      <c r="U19" s="556"/>
      <c r="V19" s="556"/>
      <c r="W19" s="556"/>
      <c r="X19" s="556"/>
      <c r="Y19" s="556"/>
      <c r="Z19" s="556"/>
      <c r="AA19" s="556"/>
      <c r="AB19" s="556"/>
      <c r="AC19" s="556"/>
      <c r="AD19" s="556"/>
      <c r="AE19" s="556"/>
      <c r="AF19" s="556"/>
      <c r="AG19" s="556"/>
      <c r="AH19" s="556"/>
      <c r="AI19" s="556"/>
    </row>
    <row r="20" spans="2:35" ht="35.450000000000003" customHeight="1" x14ac:dyDescent="0.15">
      <c r="B20" s="555"/>
      <c r="C20" s="557"/>
      <c r="D20" s="557"/>
      <c r="E20" s="557"/>
      <c r="F20" s="557"/>
      <c r="G20" s="557"/>
      <c r="H20" s="557"/>
      <c r="I20" s="557"/>
      <c r="J20" s="557"/>
      <c r="K20" s="557"/>
      <c r="L20" s="557"/>
      <c r="M20" s="557"/>
      <c r="N20" s="557"/>
      <c r="O20" s="557"/>
      <c r="P20" s="557"/>
      <c r="Q20" s="557"/>
      <c r="R20" s="557"/>
      <c r="S20" s="557"/>
      <c r="T20" s="557"/>
      <c r="U20" s="557"/>
      <c r="V20" s="557"/>
      <c r="W20" s="557"/>
      <c r="X20" s="557"/>
      <c r="Y20" s="557"/>
      <c r="Z20" s="557"/>
      <c r="AA20" s="557"/>
      <c r="AB20" s="557"/>
      <c r="AC20" s="557"/>
      <c r="AD20" s="557"/>
      <c r="AE20" s="557"/>
      <c r="AF20" s="557"/>
      <c r="AG20" s="557"/>
      <c r="AH20" s="557"/>
      <c r="AI20" s="557"/>
    </row>
    <row r="21" spans="2:35" ht="35.450000000000003" customHeight="1" x14ac:dyDescent="0.15">
      <c r="B21" s="555"/>
      <c r="C21" s="557"/>
      <c r="D21" s="557"/>
      <c r="E21" s="557"/>
      <c r="F21" s="557"/>
      <c r="G21" s="557"/>
      <c r="H21" s="557"/>
      <c r="I21" s="557"/>
      <c r="J21" s="557"/>
      <c r="K21" s="557"/>
      <c r="L21" s="557"/>
      <c r="M21" s="557"/>
      <c r="N21" s="557"/>
      <c r="O21" s="557"/>
      <c r="P21" s="557"/>
      <c r="Q21" s="557"/>
      <c r="R21" s="557"/>
      <c r="S21" s="557"/>
      <c r="T21" s="557"/>
      <c r="U21" s="557"/>
      <c r="V21" s="557"/>
      <c r="W21" s="557"/>
      <c r="X21" s="557"/>
      <c r="Y21" s="557"/>
      <c r="Z21" s="557"/>
      <c r="AA21" s="557"/>
      <c r="AB21" s="557"/>
      <c r="AC21" s="557"/>
      <c r="AD21" s="557"/>
      <c r="AE21" s="557"/>
      <c r="AF21" s="557"/>
      <c r="AG21" s="557"/>
      <c r="AH21" s="557"/>
      <c r="AI21" s="557"/>
    </row>
    <row r="22" spans="2:35" ht="35.450000000000003" customHeight="1" x14ac:dyDescent="0.15">
      <c r="B22" s="555"/>
      <c r="C22" s="557"/>
      <c r="D22" s="557"/>
      <c r="E22" s="557"/>
      <c r="F22" s="557"/>
      <c r="G22" s="557"/>
      <c r="H22" s="557"/>
      <c r="I22" s="557"/>
      <c r="J22" s="557"/>
      <c r="K22" s="557"/>
      <c r="L22" s="557"/>
      <c r="M22" s="557"/>
      <c r="N22" s="557"/>
      <c r="O22" s="557"/>
      <c r="P22" s="557"/>
      <c r="Q22" s="557"/>
      <c r="R22" s="557"/>
      <c r="S22" s="557"/>
      <c r="T22" s="557"/>
      <c r="U22" s="557"/>
      <c r="V22" s="557"/>
      <c r="W22" s="557"/>
      <c r="X22" s="557"/>
      <c r="Y22" s="557"/>
      <c r="Z22" s="557"/>
      <c r="AA22" s="557"/>
      <c r="AB22" s="557"/>
      <c r="AC22" s="557"/>
      <c r="AD22" s="557"/>
      <c r="AE22" s="557"/>
      <c r="AF22" s="557"/>
      <c r="AG22" s="557"/>
      <c r="AH22" s="557"/>
      <c r="AI22" s="557"/>
    </row>
    <row r="23" spans="2:35" ht="35.450000000000003" customHeight="1" x14ac:dyDescent="0.15">
      <c r="B23" s="555"/>
      <c r="C23" s="557"/>
      <c r="D23" s="557"/>
      <c r="E23" s="557"/>
      <c r="F23" s="557"/>
      <c r="G23" s="557"/>
      <c r="H23" s="557"/>
      <c r="I23" s="557"/>
      <c r="J23" s="557"/>
      <c r="K23" s="557"/>
      <c r="L23" s="557"/>
      <c r="M23" s="557"/>
      <c r="N23" s="557"/>
      <c r="O23" s="557"/>
      <c r="P23" s="557"/>
      <c r="Q23" s="557"/>
      <c r="R23" s="557"/>
      <c r="S23" s="557"/>
      <c r="T23" s="557"/>
      <c r="U23" s="557"/>
      <c r="V23" s="557"/>
      <c r="W23" s="557"/>
      <c r="X23" s="557"/>
      <c r="Y23" s="557"/>
      <c r="Z23" s="557"/>
      <c r="AA23" s="557"/>
      <c r="AB23" s="557"/>
      <c r="AC23" s="557"/>
      <c r="AD23" s="557"/>
      <c r="AE23" s="557"/>
      <c r="AF23" s="557"/>
      <c r="AG23" s="557"/>
      <c r="AH23" s="557"/>
      <c r="AI23" s="557"/>
    </row>
    <row r="24" spans="2:35" ht="35.450000000000003" customHeight="1" x14ac:dyDescent="0.15">
      <c r="B24" s="555"/>
      <c r="C24" s="557"/>
      <c r="D24" s="557"/>
      <c r="E24" s="557"/>
      <c r="F24" s="557"/>
      <c r="G24" s="557"/>
      <c r="H24" s="557"/>
      <c r="I24" s="557"/>
      <c r="J24" s="557"/>
      <c r="K24" s="557"/>
      <c r="L24" s="557"/>
      <c r="M24" s="557"/>
      <c r="N24" s="557"/>
      <c r="O24" s="557"/>
      <c r="P24" s="557"/>
      <c r="Q24" s="557"/>
      <c r="R24" s="557"/>
      <c r="S24" s="557"/>
      <c r="T24" s="557"/>
      <c r="U24" s="557"/>
      <c r="V24" s="557"/>
      <c r="W24" s="557"/>
      <c r="X24" s="557"/>
      <c r="Y24" s="557"/>
      <c r="Z24" s="557"/>
      <c r="AA24" s="557"/>
      <c r="AB24" s="557"/>
      <c r="AC24" s="557"/>
      <c r="AD24" s="557"/>
      <c r="AE24" s="557"/>
      <c r="AF24" s="557"/>
      <c r="AG24" s="557"/>
      <c r="AH24" s="557"/>
      <c r="AI24" s="557"/>
    </row>
    <row r="25" spans="2:35" ht="35.450000000000003" customHeight="1" x14ac:dyDescent="0.15">
      <c r="B25" s="555"/>
      <c r="C25" s="557"/>
      <c r="D25" s="557"/>
      <c r="E25" s="557"/>
      <c r="F25" s="557"/>
      <c r="G25" s="557"/>
      <c r="H25" s="557"/>
      <c r="I25" s="557"/>
      <c r="J25" s="557"/>
      <c r="K25" s="557"/>
      <c r="L25" s="557"/>
      <c r="M25" s="557"/>
      <c r="N25" s="557"/>
      <c r="O25" s="557"/>
      <c r="P25" s="557"/>
      <c r="Q25" s="557"/>
      <c r="R25" s="557"/>
      <c r="S25" s="557"/>
      <c r="T25" s="557"/>
      <c r="U25" s="557"/>
      <c r="V25" s="557"/>
      <c r="W25" s="557"/>
      <c r="X25" s="557"/>
      <c r="Y25" s="557"/>
      <c r="Z25" s="557"/>
      <c r="AA25" s="557"/>
      <c r="AB25" s="557"/>
      <c r="AC25" s="557"/>
      <c r="AD25" s="557"/>
      <c r="AE25" s="557"/>
      <c r="AF25" s="557"/>
      <c r="AG25" s="557"/>
      <c r="AH25" s="557"/>
      <c r="AI25" s="557"/>
    </row>
    <row r="26" spans="2:35" ht="35.450000000000003" customHeight="1" x14ac:dyDescent="0.15">
      <c r="B26" s="555"/>
      <c r="C26" s="557"/>
      <c r="D26" s="557"/>
      <c r="E26" s="557"/>
      <c r="F26" s="557"/>
      <c r="G26" s="557"/>
      <c r="H26" s="557"/>
      <c r="I26" s="557"/>
      <c r="J26" s="557"/>
      <c r="K26" s="557"/>
      <c r="L26" s="557"/>
      <c r="M26" s="557"/>
      <c r="N26" s="557"/>
      <c r="O26" s="557"/>
      <c r="P26" s="557"/>
      <c r="Q26" s="557"/>
      <c r="R26" s="557"/>
      <c r="S26" s="557"/>
      <c r="T26" s="557"/>
      <c r="U26" s="557"/>
      <c r="V26" s="557"/>
      <c r="W26" s="557"/>
      <c r="X26" s="557"/>
      <c r="Y26" s="557"/>
      <c r="Z26" s="557"/>
      <c r="AA26" s="557"/>
      <c r="AB26" s="557"/>
      <c r="AC26" s="557"/>
      <c r="AD26" s="557"/>
      <c r="AE26" s="557"/>
      <c r="AF26" s="557"/>
      <c r="AG26" s="557"/>
      <c r="AH26" s="557"/>
      <c r="AI26" s="557"/>
    </row>
    <row r="27" spans="2:35" ht="35.450000000000003" customHeight="1" x14ac:dyDescent="0.15">
      <c r="B27" s="555"/>
      <c r="C27" s="557"/>
      <c r="D27" s="557"/>
      <c r="E27" s="557"/>
      <c r="F27" s="557"/>
      <c r="G27" s="557"/>
      <c r="H27" s="557"/>
      <c r="I27" s="557"/>
      <c r="J27" s="557"/>
      <c r="K27" s="557"/>
      <c r="L27" s="557"/>
      <c r="M27" s="557"/>
      <c r="N27" s="557"/>
      <c r="O27" s="557"/>
      <c r="P27" s="557"/>
      <c r="Q27" s="557"/>
      <c r="R27" s="557"/>
      <c r="S27" s="557"/>
      <c r="T27" s="557"/>
      <c r="U27" s="557"/>
      <c r="V27" s="557"/>
      <c r="W27" s="557"/>
      <c r="X27" s="557"/>
      <c r="Y27" s="557"/>
      <c r="Z27" s="557"/>
      <c r="AA27" s="557"/>
      <c r="AB27" s="557"/>
      <c r="AC27" s="557"/>
      <c r="AD27" s="557"/>
      <c r="AE27" s="557"/>
      <c r="AF27" s="557"/>
      <c r="AG27" s="557"/>
      <c r="AH27" s="557"/>
      <c r="AI27" s="557"/>
    </row>
    <row r="28" spans="2:35" ht="35.450000000000003" customHeight="1" x14ac:dyDescent="0.15">
      <c r="B28" s="555"/>
      <c r="C28" s="557"/>
      <c r="D28" s="557"/>
      <c r="E28" s="557"/>
      <c r="F28" s="557"/>
      <c r="G28" s="557"/>
      <c r="H28" s="557"/>
      <c r="I28" s="557"/>
      <c r="J28" s="557"/>
      <c r="K28" s="557"/>
      <c r="L28" s="557"/>
      <c r="M28" s="557"/>
      <c r="N28" s="557"/>
      <c r="O28" s="557"/>
      <c r="P28" s="557"/>
      <c r="Q28" s="557"/>
      <c r="R28" s="557"/>
      <c r="S28" s="557"/>
      <c r="T28" s="557"/>
      <c r="U28" s="557"/>
      <c r="V28" s="557"/>
      <c r="W28" s="557"/>
      <c r="X28" s="557"/>
      <c r="Y28" s="557"/>
      <c r="Z28" s="557"/>
      <c r="AA28" s="557"/>
      <c r="AB28" s="557"/>
      <c r="AC28" s="557"/>
      <c r="AD28" s="557"/>
      <c r="AE28" s="557"/>
      <c r="AF28" s="557"/>
      <c r="AG28" s="557"/>
      <c r="AH28" s="557"/>
      <c r="AI28" s="557"/>
    </row>
    <row r="29" spans="2:35" ht="35.450000000000003" customHeight="1" x14ac:dyDescent="0.15">
      <c r="B29" s="555"/>
      <c r="C29" s="557"/>
      <c r="D29" s="557"/>
      <c r="E29" s="557"/>
      <c r="F29" s="557"/>
      <c r="G29" s="557"/>
      <c r="H29" s="557"/>
      <c r="I29" s="557"/>
      <c r="J29" s="557"/>
      <c r="K29" s="557"/>
      <c r="L29" s="557"/>
      <c r="M29" s="557"/>
      <c r="N29" s="557"/>
      <c r="O29" s="557"/>
      <c r="P29" s="557"/>
      <c r="Q29" s="557"/>
      <c r="R29" s="557"/>
      <c r="S29" s="557"/>
      <c r="T29" s="557"/>
      <c r="U29" s="557"/>
      <c r="V29" s="557"/>
      <c r="W29" s="557"/>
      <c r="X29" s="557"/>
      <c r="Y29" s="557"/>
      <c r="Z29" s="557"/>
      <c r="AA29" s="557"/>
      <c r="AB29" s="557"/>
      <c r="AC29" s="557"/>
      <c r="AD29" s="557"/>
      <c r="AE29" s="557"/>
      <c r="AF29" s="557"/>
      <c r="AG29" s="557"/>
      <c r="AH29" s="557"/>
      <c r="AI29" s="557"/>
    </row>
    <row r="30" spans="2:35" ht="35.450000000000003" customHeight="1" x14ac:dyDescent="0.15">
      <c r="B30" s="555"/>
      <c r="C30" s="557"/>
      <c r="D30" s="557"/>
      <c r="E30" s="557"/>
      <c r="F30" s="557"/>
      <c r="G30" s="557"/>
      <c r="H30" s="557"/>
      <c r="I30" s="557"/>
      <c r="J30" s="557"/>
      <c r="K30" s="557"/>
      <c r="L30" s="557"/>
      <c r="M30" s="557"/>
      <c r="N30" s="557"/>
      <c r="O30" s="557"/>
      <c r="P30" s="557"/>
      <c r="Q30" s="557"/>
      <c r="R30" s="557"/>
      <c r="S30" s="557"/>
      <c r="T30" s="557"/>
      <c r="U30" s="557"/>
      <c r="V30" s="557"/>
      <c r="W30" s="557"/>
      <c r="X30" s="557"/>
      <c r="Y30" s="557"/>
      <c r="Z30" s="557"/>
      <c r="AA30" s="557"/>
      <c r="AB30" s="557"/>
      <c r="AC30" s="557"/>
      <c r="AD30" s="557"/>
      <c r="AE30" s="557"/>
      <c r="AF30" s="557"/>
      <c r="AG30" s="557"/>
      <c r="AH30" s="557"/>
      <c r="AI30" s="557"/>
    </row>
    <row r="31" spans="2:35" ht="53.25" customHeight="1" x14ac:dyDescent="0.15">
      <c r="B31" s="555"/>
      <c r="C31" s="557"/>
      <c r="D31" s="557"/>
      <c r="E31" s="557"/>
      <c r="F31" s="557"/>
      <c r="G31" s="557"/>
      <c r="H31" s="557"/>
      <c r="I31" s="557"/>
      <c r="J31" s="557"/>
      <c r="K31" s="557"/>
      <c r="L31" s="557"/>
      <c r="M31" s="557"/>
      <c r="N31" s="557"/>
      <c r="O31" s="557"/>
      <c r="P31" s="557"/>
      <c r="Q31" s="557"/>
      <c r="R31" s="557"/>
      <c r="S31" s="557"/>
      <c r="T31" s="557"/>
      <c r="U31" s="557"/>
      <c r="V31" s="557"/>
      <c r="W31" s="557"/>
      <c r="X31" s="557"/>
      <c r="Y31" s="557"/>
      <c r="Z31" s="557"/>
      <c r="AA31" s="557"/>
      <c r="AB31" s="557"/>
      <c r="AC31" s="557"/>
      <c r="AD31" s="557"/>
      <c r="AE31" s="557"/>
      <c r="AF31" s="557"/>
      <c r="AG31" s="557"/>
      <c r="AH31" s="557"/>
      <c r="AI31" s="557"/>
    </row>
    <row r="32" spans="2:35" ht="26.25" customHeight="1" x14ac:dyDescent="0.15">
      <c r="B32" s="554" t="s">
        <v>109</v>
      </c>
      <c r="C32" s="556"/>
      <c r="D32" s="556"/>
      <c r="E32" s="556"/>
      <c r="F32" s="556"/>
      <c r="G32" s="556"/>
      <c r="H32" s="556"/>
      <c r="I32" s="556"/>
      <c r="J32" s="556"/>
      <c r="K32" s="556"/>
      <c r="L32" s="556"/>
      <c r="M32" s="556"/>
      <c r="N32" s="556"/>
      <c r="O32" s="556"/>
      <c r="P32" s="556"/>
      <c r="Q32" s="556"/>
      <c r="R32" s="556"/>
      <c r="S32" s="556"/>
      <c r="T32" s="556"/>
      <c r="U32" s="556"/>
      <c r="V32" s="556"/>
      <c r="W32" s="556"/>
      <c r="X32" s="556"/>
      <c r="Y32" s="556"/>
      <c r="Z32" s="556"/>
      <c r="AA32" s="556"/>
      <c r="AB32" s="556"/>
      <c r="AC32" s="556"/>
      <c r="AD32" s="556"/>
      <c r="AE32" s="556"/>
      <c r="AF32" s="556"/>
      <c r="AG32" s="556"/>
      <c r="AH32" s="556"/>
      <c r="AI32" s="556"/>
    </row>
    <row r="33" spans="2:35" ht="35.450000000000003" customHeight="1" x14ac:dyDescent="0.15">
      <c r="B33" s="555"/>
      <c r="C33" s="557"/>
      <c r="D33" s="557"/>
      <c r="E33" s="557"/>
      <c r="F33" s="557"/>
      <c r="G33" s="557"/>
      <c r="H33" s="557"/>
      <c r="I33" s="557"/>
      <c r="J33" s="557"/>
      <c r="K33" s="557"/>
      <c r="L33" s="557"/>
      <c r="M33" s="557"/>
      <c r="N33" s="557"/>
      <c r="O33" s="557"/>
      <c r="P33" s="557"/>
      <c r="Q33" s="557"/>
      <c r="R33" s="557"/>
      <c r="S33" s="557"/>
      <c r="T33" s="557"/>
      <c r="U33" s="557"/>
      <c r="V33" s="557"/>
      <c r="W33" s="557"/>
      <c r="X33" s="557"/>
      <c r="Y33" s="557"/>
      <c r="Z33" s="557"/>
      <c r="AA33" s="557"/>
      <c r="AB33" s="557"/>
      <c r="AC33" s="557"/>
      <c r="AD33" s="557"/>
      <c r="AE33" s="557"/>
      <c r="AF33" s="557"/>
      <c r="AG33" s="557"/>
      <c r="AH33" s="557"/>
      <c r="AI33" s="557"/>
    </row>
    <row r="34" spans="2:35" ht="35.450000000000003" customHeight="1" x14ac:dyDescent="0.15">
      <c r="B34" s="555"/>
      <c r="C34" s="557"/>
      <c r="D34" s="557"/>
      <c r="E34" s="557"/>
      <c r="F34" s="557"/>
      <c r="G34" s="557"/>
      <c r="H34" s="557"/>
      <c r="I34" s="557"/>
      <c r="J34" s="557"/>
      <c r="K34" s="557"/>
      <c r="L34" s="557"/>
      <c r="M34" s="557"/>
      <c r="N34" s="557"/>
      <c r="O34" s="557"/>
      <c r="P34" s="557"/>
      <c r="Q34" s="557"/>
      <c r="R34" s="557"/>
      <c r="S34" s="557"/>
      <c r="T34" s="557"/>
      <c r="U34" s="557"/>
      <c r="V34" s="557"/>
      <c r="W34" s="557"/>
      <c r="X34" s="557"/>
      <c r="Y34" s="557"/>
      <c r="Z34" s="557"/>
      <c r="AA34" s="557"/>
      <c r="AB34" s="557"/>
      <c r="AC34" s="557"/>
      <c r="AD34" s="557"/>
      <c r="AE34" s="557"/>
      <c r="AF34" s="557"/>
      <c r="AG34" s="557"/>
      <c r="AH34" s="557"/>
      <c r="AI34" s="557"/>
    </row>
    <row r="35" spans="2:35" ht="35.450000000000003" customHeight="1" x14ac:dyDescent="0.15">
      <c r="B35" s="555"/>
      <c r="C35" s="557"/>
      <c r="D35" s="557"/>
      <c r="E35" s="557"/>
      <c r="F35" s="557"/>
      <c r="G35" s="557"/>
      <c r="H35" s="557"/>
      <c r="I35" s="557"/>
      <c r="J35" s="557"/>
      <c r="K35" s="557"/>
      <c r="L35" s="557"/>
      <c r="M35" s="557"/>
      <c r="N35" s="557"/>
      <c r="O35" s="557"/>
      <c r="P35" s="557"/>
      <c r="Q35" s="557"/>
      <c r="R35" s="557"/>
      <c r="S35" s="557"/>
      <c r="T35" s="557"/>
      <c r="U35" s="557"/>
      <c r="V35" s="557"/>
      <c r="W35" s="557"/>
      <c r="X35" s="557"/>
      <c r="Y35" s="557"/>
      <c r="Z35" s="557"/>
      <c r="AA35" s="557"/>
      <c r="AB35" s="557"/>
      <c r="AC35" s="557"/>
      <c r="AD35" s="557"/>
      <c r="AE35" s="557"/>
      <c r="AF35" s="557"/>
      <c r="AG35" s="557"/>
      <c r="AH35" s="557"/>
      <c r="AI35" s="557"/>
    </row>
    <row r="36" spans="2:35" ht="35.450000000000003" customHeight="1" x14ac:dyDescent="0.15">
      <c r="B36" s="555"/>
      <c r="C36" s="557"/>
      <c r="D36" s="557"/>
      <c r="E36" s="557"/>
      <c r="F36" s="557"/>
      <c r="G36" s="557"/>
      <c r="H36" s="557"/>
      <c r="I36" s="557"/>
      <c r="J36" s="557"/>
      <c r="K36" s="557"/>
      <c r="L36" s="557"/>
      <c r="M36" s="557"/>
      <c r="N36" s="557"/>
      <c r="O36" s="557"/>
      <c r="P36" s="557"/>
      <c r="Q36" s="557"/>
      <c r="R36" s="557"/>
      <c r="S36" s="557"/>
      <c r="T36" s="557"/>
      <c r="U36" s="557"/>
      <c r="V36" s="557"/>
      <c r="W36" s="557"/>
      <c r="X36" s="557"/>
      <c r="Y36" s="557"/>
      <c r="Z36" s="557"/>
      <c r="AA36" s="557"/>
      <c r="AB36" s="557"/>
      <c r="AC36" s="557"/>
      <c r="AD36" s="557"/>
      <c r="AE36" s="557"/>
      <c r="AF36" s="557"/>
      <c r="AG36" s="557"/>
      <c r="AH36" s="557"/>
      <c r="AI36" s="557"/>
    </row>
    <row r="37" spans="2:35" ht="35.450000000000003" customHeight="1" x14ac:dyDescent="0.15">
      <c r="B37" s="555"/>
      <c r="C37" s="557"/>
      <c r="D37" s="557"/>
      <c r="E37" s="557"/>
      <c r="F37" s="557"/>
      <c r="G37" s="557"/>
      <c r="H37" s="557"/>
      <c r="I37" s="557"/>
      <c r="J37" s="557"/>
      <c r="K37" s="557"/>
      <c r="L37" s="557"/>
      <c r="M37" s="557"/>
      <c r="N37" s="557"/>
      <c r="O37" s="557"/>
      <c r="P37" s="557"/>
      <c r="Q37" s="557"/>
      <c r="R37" s="557"/>
      <c r="S37" s="557"/>
      <c r="T37" s="557"/>
      <c r="U37" s="557"/>
      <c r="V37" s="557"/>
      <c r="W37" s="557"/>
      <c r="X37" s="557"/>
      <c r="Y37" s="557"/>
      <c r="Z37" s="557"/>
      <c r="AA37" s="557"/>
      <c r="AB37" s="557"/>
      <c r="AC37" s="557"/>
      <c r="AD37" s="557"/>
      <c r="AE37" s="557"/>
      <c r="AF37" s="557"/>
      <c r="AG37" s="557"/>
      <c r="AH37" s="557"/>
      <c r="AI37" s="557"/>
    </row>
    <row r="38" spans="2:35" ht="35.450000000000003" customHeight="1" x14ac:dyDescent="0.15">
      <c r="B38" s="555"/>
      <c r="C38" s="557"/>
      <c r="D38" s="557"/>
      <c r="E38" s="557"/>
      <c r="F38" s="557"/>
      <c r="G38" s="557"/>
      <c r="H38" s="557"/>
      <c r="I38" s="557"/>
      <c r="J38" s="557"/>
      <c r="K38" s="557"/>
      <c r="L38" s="557"/>
      <c r="M38" s="557"/>
      <c r="N38" s="557"/>
      <c r="O38" s="557"/>
      <c r="P38" s="557"/>
      <c r="Q38" s="557"/>
      <c r="R38" s="557"/>
      <c r="S38" s="557"/>
      <c r="T38" s="557"/>
      <c r="U38" s="557"/>
      <c r="V38" s="557"/>
      <c r="W38" s="557"/>
      <c r="X38" s="557"/>
      <c r="Y38" s="557"/>
      <c r="Z38" s="557"/>
      <c r="AA38" s="557"/>
      <c r="AB38" s="557"/>
      <c r="AC38" s="557"/>
      <c r="AD38" s="557"/>
      <c r="AE38" s="557"/>
      <c r="AF38" s="557"/>
      <c r="AG38" s="557"/>
      <c r="AH38" s="557"/>
      <c r="AI38" s="557"/>
    </row>
    <row r="39" spans="2:35" ht="35.450000000000003" customHeight="1" x14ac:dyDescent="0.15">
      <c r="B39" s="555"/>
      <c r="C39" s="557"/>
      <c r="D39" s="557"/>
      <c r="E39" s="557"/>
      <c r="F39" s="557"/>
      <c r="G39" s="557"/>
      <c r="H39" s="557"/>
      <c r="I39" s="557"/>
      <c r="J39" s="557"/>
      <c r="K39" s="557"/>
      <c r="L39" s="557"/>
      <c r="M39" s="557"/>
      <c r="N39" s="557"/>
      <c r="O39" s="557"/>
      <c r="P39" s="557"/>
      <c r="Q39" s="557"/>
      <c r="R39" s="557"/>
      <c r="S39" s="557"/>
      <c r="T39" s="557"/>
      <c r="U39" s="557"/>
      <c r="V39" s="557"/>
      <c r="W39" s="557"/>
      <c r="X39" s="557"/>
      <c r="Y39" s="557"/>
      <c r="Z39" s="557"/>
      <c r="AA39" s="557"/>
      <c r="AB39" s="557"/>
      <c r="AC39" s="557"/>
      <c r="AD39" s="557"/>
      <c r="AE39" s="557"/>
      <c r="AF39" s="557"/>
      <c r="AG39" s="557"/>
      <c r="AH39" s="557"/>
      <c r="AI39" s="557"/>
    </row>
    <row r="40" spans="2:35" ht="35.450000000000003" customHeight="1" x14ac:dyDescent="0.15">
      <c r="B40" s="555"/>
      <c r="C40" s="557"/>
      <c r="D40" s="557"/>
      <c r="E40" s="557"/>
      <c r="F40" s="557"/>
      <c r="G40" s="557"/>
      <c r="H40" s="557"/>
      <c r="I40" s="557"/>
      <c r="J40" s="557"/>
      <c r="K40" s="557"/>
      <c r="L40" s="557"/>
      <c r="M40" s="557"/>
      <c r="N40" s="557"/>
      <c r="O40" s="557"/>
      <c r="P40" s="557"/>
      <c r="Q40" s="557"/>
      <c r="R40" s="557"/>
      <c r="S40" s="557"/>
      <c r="T40" s="557"/>
      <c r="U40" s="557"/>
      <c r="V40" s="557"/>
      <c r="W40" s="557"/>
      <c r="X40" s="557"/>
      <c r="Y40" s="557"/>
      <c r="Z40" s="557"/>
      <c r="AA40" s="557"/>
      <c r="AB40" s="557"/>
      <c r="AC40" s="557"/>
      <c r="AD40" s="557"/>
      <c r="AE40" s="557"/>
      <c r="AF40" s="557"/>
      <c r="AG40" s="557"/>
      <c r="AH40" s="557"/>
      <c r="AI40" s="557"/>
    </row>
    <row r="41" spans="2:35" ht="35.450000000000003" customHeight="1" x14ac:dyDescent="0.15">
      <c r="B41" s="555"/>
      <c r="C41" s="557"/>
      <c r="D41" s="557"/>
      <c r="E41" s="557"/>
      <c r="F41" s="557"/>
      <c r="G41" s="557"/>
      <c r="H41" s="557"/>
      <c r="I41" s="557"/>
      <c r="J41" s="557"/>
      <c r="K41" s="557"/>
      <c r="L41" s="557"/>
      <c r="M41" s="557"/>
      <c r="N41" s="557"/>
      <c r="O41" s="557"/>
      <c r="P41" s="557"/>
      <c r="Q41" s="557"/>
      <c r="R41" s="557"/>
      <c r="S41" s="557"/>
      <c r="T41" s="557"/>
      <c r="U41" s="557"/>
      <c r="V41" s="557"/>
      <c r="W41" s="557"/>
      <c r="X41" s="557"/>
      <c r="Y41" s="557"/>
      <c r="Z41" s="557"/>
      <c r="AA41" s="557"/>
      <c r="AB41" s="557"/>
      <c r="AC41" s="557"/>
      <c r="AD41" s="557"/>
      <c r="AE41" s="557"/>
      <c r="AF41" s="557"/>
      <c r="AG41" s="557"/>
      <c r="AH41" s="557"/>
      <c r="AI41" s="557"/>
    </row>
    <row r="42" spans="2:35" ht="35.450000000000003" customHeight="1" x14ac:dyDescent="0.15">
      <c r="B42" s="555"/>
      <c r="C42" s="557"/>
      <c r="D42" s="557"/>
      <c r="E42" s="557"/>
      <c r="F42" s="557"/>
      <c r="G42" s="557"/>
      <c r="H42" s="557"/>
      <c r="I42" s="557"/>
      <c r="J42" s="557"/>
      <c r="K42" s="557"/>
      <c r="L42" s="557"/>
      <c r="M42" s="557"/>
      <c r="N42" s="557"/>
      <c r="O42" s="557"/>
      <c r="P42" s="557"/>
      <c r="Q42" s="557"/>
      <c r="R42" s="557"/>
      <c r="S42" s="557"/>
      <c r="T42" s="557"/>
      <c r="U42" s="557"/>
      <c r="V42" s="557"/>
      <c r="W42" s="557"/>
      <c r="X42" s="557"/>
      <c r="Y42" s="557"/>
      <c r="Z42" s="557"/>
      <c r="AA42" s="557"/>
      <c r="AB42" s="557"/>
      <c r="AC42" s="557"/>
      <c r="AD42" s="557"/>
      <c r="AE42" s="557"/>
      <c r="AF42" s="557"/>
      <c r="AG42" s="557"/>
      <c r="AH42" s="557"/>
      <c r="AI42" s="557"/>
    </row>
    <row r="43" spans="2:35" ht="35.450000000000003" customHeight="1" x14ac:dyDescent="0.15">
      <c r="B43" s="555"/>
      <c r="C43" s="557"/>
      <c r="D43" s="557"/>
      <c r="E43" s="557"/>
      <c r="F43" s="557"/>
      <c r="G43" s="557"/>
      <c r="H43" s="557"/>
      <c r="I43" s="557"/>
      <c r="J43" s="557"/>
      <c r="K43" s="557"/>
      <c r="L43" s="557"/>
      <c r="M43" s="557"/>
      <c r="N43" s="557"/>
      <c r="O43" s="557"/>
      <c r="P43" s="557"/>
      <c r="Q43" s="557"/>
      <c r="R43" s="557"/>
      <c r="S43" s="557"/>
      <c r="T43" s="557"/>
      <c r="U43" s="557"/>
      <c r="V43" s="557"/>
      <c r="W43" s="557"/>
      <c r="X43" s="557"/>
      <c r="Y43" s="557"/>
      <c r="Z43" s="557"/>
      <c r="AA43" s="557"/>
      <c r="AB43" s="557"/>
      <c r="AC43" s="557"/>
      <c r="AD43" s="557"/>
      <c r="AE43" s="557"/>
      <c r="AF43" s="557"/>
      <c r="AG43" s="557"/>
      <c r="AH43" s="557"/>
      <c r="AI43" s="557"/>
    </row>
    <row r="44" spans="2:35" ht="53.25" customHeight="1" x14ac:dyDescent="0.15">
      <c r="B44" s="555"/>
      <c r="C44" s="557"/>
      <c r="D44" s="557"/>
      <c r="E44" s="557"/>
      <c r="F44" s="557"/>
      <c r="G44" s="557"/>
      <c r="H44" s="557"/>
      <c r="I44" s="557"/>
      <c r="J44" s="557"/>
      <c r="K44" s="557"/>
      <c r="L44" s="557"/>
      <c r="M44" s="557"/>
      <c r="N44" s="557"/>
      <c r="O44" s="557"/>
      <c r="P44" s="557"/>
      <c r="Q44" s="557"/>
      <c r="R44" s="557"/>
      <c r="S44" s="557"/>
      <c r="T44" s="557"/>
      <c r="U44" s="557"/>
      <c r="V44" s="557"/>
      <c r="W44" s="557"/>
      <c r="X44" s="557"/>
      <c r="Y44" s="557"/>
      <c r="Z44" s="557"/>
      <c r="AA44" s="557"/>
      <c r="AB44" s="557"/>
      <c r="AC44" s="557"/>
      <c r="AD44" s="557"/>
      <c r="AE44" s="557"/>
      <c r="AF44" s="557"/>
      <c r="AG44" s="557"/>
      <c r="AH44" s="557"/>
      <c r="AI44" s="557"/>
    </row>
    <row r="45" spans="2:35" ht="15" customHeight="1" x14ac:dyDescent="0.15">
      <c r="B45" s="18"/>
      <c r="C45" s="18"/>
      <c r="D45" s="3"/>
    </row>
  </sheetData>
  <mergeCells count="19">
    <mergeCell ref="B3:AI3"/>
    <mergeCell ref="B4:D4"/>
    <mergeCell ref="E4:I4"/>
    <mergeCell ref="J4:L4"/>
    <mergeCell ref="M4:R4"/>
    <mergeCell ref="AF4:AI5"/>
    <mergeCell ref="B5:D5"/>
    <mergeCell ref="E5:I5"/>
    <mergeCell ref="J5:L5"/>
    <mergeCell ref="M5:R5"/>
    <mergeCell ref="B32:B44"/>
    <mergeCell ref="C32:AI44"/>
    <mergeCell ref="S4:V5"/>
    <mergeCell ref="W4:AB5"/>
    <mergeCell ref="AC4:AE5"/>
    <mergeCell ref="B19:B31"/>
    <mergeCell ref="C19:AI31"/>
    <mergeCell ref="B6:B18"/>
    <mergeCell ref="C6:AI18"/>
  </mergeCells>
  <phoneticPr fontId="12"/>
  <printOptions horizontalCentered="1" verticalCentered="1"/>
  <pageMargins left="0.23622047244094491" right="0.23622047244094491" top="0.74803149606299213" bottom="0.74803149606299213" header="0.31496062992125984" footer="0.31496062992125984"/>
  <pageSetup paperSize="9" fitToHeight="0" orientation="landscape" copies="2" r:id="rId1"/>
  <headerFooter alignWithMargins="0"/>
  <rowBreaks count="1" manualBreakCount="1">
    <brk id="31" min="1" max="3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topLeftCell="B1" zoomScale="85" zoomScaleNormal="70" zoomScaleSheetLayoutView="85" workbookViewId="0">
      <selection activeCell="B12" sqref="B12:Y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530</v>
      </c>
      <c r="C2" s="234"/>
      <c r="D2" s="234"/>
      <c r="E2" s="234"/>
      <c r="F2" s="234"/>
      <c r="G2" s="234"/>
      <c r="H2" s="234"/>
      <c r="I2" s="234"/>
      <c r="J2" s="234"/>
      <c r="K2" s="234"/>
      <c r="L2" s="234"/>
      <c r="M2" s="236"/>
      <c r="N2" s="404" t="s">
        <v>531</v>
      </c>
      <c r="O2" s="404"/>
      <c r="P2" s="598">
        <v>45917</v>
      </c>
      <c r="Q2" s="599"/>
      <c r="R2" s="600"/>
      <c r="S2" s="404" t="s">
        <v>409</v>
      </c>
      <c r="T2" s="404"/>
      <c r="U2" s="404"/>
      <c r="V2" s="601" t="s">
        <v>410</v>
      </c>
      <c r="W2" s="601"/>
      <c r="X2" s="601"/>
      <c r="Y2" s="601"/>
      <c r="Z2" s="601"/>
    </row>
    <row r="3" spans="2:27" ht="20.100000000000001" customHeight="1" x14ac:dyDescent="0.15">
      <c r="B3" s="237" t="s">
        <v>411</v>
      </c>
      <c r="C3" s="405" t="s">
        <v>412</v>
      </c>
      <c r="D3" s="406"/>
      <c r="E3" s="406"/>
      <c r="F3" s="407"/>
      <c r="G3" s="349" t="s">
        <v>413</v>
      </c>
      <c r="H3" s="405" t="s">
        <v>414</v>
      </c>
      <c r="I3" s="406"/>
      <c r="J3" s="407"/>
      <c r="K3" s="349" t="s">
        <v>415</v>
      </c>
      <c r="L3" s="367" t="s">
        <v>532</v>
      </c>
      <c r="M3" s="367"/>
      <c r="N3" s="367"/>
      <c r="O3" s="367"/>
      <c r="P3" s="367"/>
      <c r="Q3" s="389" t="s">
        <v>533</v>
      </c>
      <c r="R3" s="391"/>
      <c r="S3" s="405" t="s">
        <v>534</v>
      </c>
      <c r="T3" s="406"/>
      <c r="U3" s="407"/>
      <c r="V3" s="602" t="s">
        <v>433</v>
      </c>
      <c r="W3" s="238" t="s">
        <v>434</v>
      </c>
      <c r="X3" s="334">
        <v>34.067999999999998</v>
      </c>
      <c r="Y3" s="335"/>
      <c r="Z3" s="336"/>
    </row>
    <row r="4" spans="2:27" ht="20.100000000000001" customHeight="1" x14ac:dyDescent="0.15">
      <c r="B4" s="205" t="s">
        <v>418</v>
      </c>
      <c r="C4" s="408" t="s">
        <v>419</v>
      </c>
      <c r="D4" s="409"/>
      <c r="E4" s="409"/>
      <c r="F4" s="410"/>
      <c r="G4" s="350"/>
      <c r="H4" s="408"/>
      <c r="I4" s="409"/>
      <c r="J4" s="410"/>
      <c r="K4" s="350"/>
      <c r="L4" s="370"/>
      <c r="M4" s="370"/>
      <c r="N4" s="370"/>
      <c r="O4" s="370"/>
      <c r="P4" s="370"/>
      <c r="Q4" s="392"/>
      <c r="R4" s="394"/>
      <c r="S4" s="408" t="s">
        <v>535</v>
      </c>
      <c r="T4" s="409"/>
      <c r="U4" s="410"/>
      <c r="V4" s="603"/>
      <c r="W4" s="239" t="s">
        <v>446</v>
      </c>
      <c r="X4" s="334">
        <v>132.23518000000001</v>
      </c>
      <c r="Y4" s="335"/>
      <c r="Z4" s="336"/>
    </row>
    <row r="5" spans="2:27" ht="20.100000000000001" customHeight="1" x14ac:dyDescent="0.15">
      <c r="B5" s="325" t="s">
        <v>421</v>
      </c>
      <c r="C5" s="201" t="s">
        <v>422</v>
      </c>
      <c r="D5" s="334" t="s">
        <v>536</v>
      </c>
      <c r="E5" s="335"/>
      <c r="F5" s="335"/>
      <c r="G5" s="380" t="s">
        <v>275</v>
      </c>
      <c r="H5" s="381"/>
      <c r="I5" s="334" t="s">
        <v>506</v>
      </c>
      <c r="J5" s="335"/>
      <c r="K5" s="336"/>
      <c r="L5" s="404" t="s">
        <v>427</v>
      </c>
      <c r="M5" s="404"/>
      <c r="N5" s="240" t="s">
        <v>428</v>
      </c>
      <c r="O5" s="241">
        <v>195</v>
      </c>
      <c r="P5" s="202" t="s">
        <v>429</v>
      </c>
      <c r="Q5" s="358" t="s">
        <v>537</v>
      </c>
      <c r="R5" s="604" t="s">
        <v>538</v>
      </c>
      <c r="S5" s="349" t="s">
        <v>57</v>
      </c>
      <c r="T5" s="349"/>
      <c r="U5" s="242" t="s">
        <v>420</v>
      </c>
      <c r="V5" s="389" t="s">
        <v>452</v>
      </c>
      <c r="W5" s="238" t="s">
        <v>434</v>
      </c>
      <c r="X5" s="334">
        <v>34.067529999999998</v>
      </c>
      <c r="Y5" s="335"/>
      <c r="Z5" s="336"/>
    </row>
    <row r="6" spans="2:27" ht="20.100000000000001" customHeight="1" x14ac:dyDescent="0.15">
      <c r="B6" s="328"/>
      <c r="C6" s="201" t="s">
        <v>430</v>
      </c>
      <c r="D6" s="334" t="s">
        <v>536</v>
      </c>
      <c r="E6" s="335"/>
      <c r="F6" s="335"/>
      <c r="G6" s="404" t="s">
        <v>539</v>
      </c>
      <c r="H6" s="404"/>
      <c r="I6" s="334" t="s">
        <v>540</v>
      </c>
      <c r="J6" s="335"/>
      <c r="K6" s="336"/>
      <c r="L6" s="404" t="s">
        <v>541</v>
      </c>
      <c r="M6" s="404"/>
      <c r="N6" s="240" t="s">
        <v>428</v>
      </c>
      <c r="O6" s="220">
        <v>9.75</v>
      </c>
      <c r="P6" s="202" t="s">
        <v>429</v>
      </c>
      <c r="Q6" s="394"/>
      <c r="R6" s="605"/>
      <c r="S6" s="404" t="s">
        <v>56</v>
      </c>
      <c r="T6" s="404"/>
      <c r="U6" s="243" t="s">
        <v>417</v>
      </c>
      <c r="V6" s="392"/>
      <c r="W6" s="238" t="s">
        <v>446</v>
      </c>
      <c r="X6" s="334">
        <v>132.23527000000001</v>
      </c>
      <c r="Y6" s="335"/>
      <c r="Z6" s="336"/>
    </row>
    <row r="7" spans="2:27" ht="7.5" customHeight="1" x14ac:dyDescent="0.15">
      <c r="B7" s="347" t="s">
        <v>542</v>
      </c>
      <c r="C7" s="347"/>
      <c r="D7" s="627" t="s">
        <v>543</v>
      </c>
      <c r="E7" s="627"/>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347"/>
      <c r="C8" s="347"/>
      <c r="D8" s="627"/>
      <c r="E8" s="627"/>
      <c r="F8" s="247"/>
      <c r="G8" s="356" t="s">
        <v>544</v>
      </c>
      <c r="H8" s="358"/>
      <c r="I8" s="632" t="s">
        <v>545</v>
      </c>
      <c r="J8" s="248" t="s">
        <v>546</v>
      </c>
      <c r="K8" s="249" t="s">
        <v>543</v>
      </c>
      <c r="L8" s="616">
        <v>32</v>
      </c>
      <c r="M8" s="617"/>
      <c r="N8" s="201" t="s">
        <v>547</v>
      </c>
      <c r="O8" s="618">
        <v>0</v>
      </c>
      <c r="P8" s="618"/>
      <c r="Q8" s="201" t="s">
        <v>548</v>
      </c>
      <c r="R8" s="616">
        <v>0</v>
      </c>
      <c r="S8" s="617"/>
      <c r="T8" s="356" t="s">
        <v>549</v>
      </c>
      <c r="U8" s="358"/>
      <c r="V8" s="356" t="s">
        <v>550</v>
      </c>
      <c r="W8" s="358"/>
      <c r="X8" s="606">
        <v>2</v>
      </c>
      <c r="Y8" s="607"/>
      <c r="Z8" s="247"/>
      <c r="AA8" s="117"/>
    </row>
    <row r="9" spans="2:27" ht="11.1" customHeight="1" x14ac:dyDescent="0.15">
      <c r="B9" s="347"/>
      <c r="C9" s="347"/>
      <c r="D9" s="627"/>
      <c r="E9" s="627"/>
      <c r="F9" s="247"/>
      <c r="G9" s="628"/>
      <c r="H9" s="629"/>
      <c r="I9" s="633"/>
      <c r="J9" s="610" t="s">
        <v>350</v>
      </c>
      <c r="K9" s="612" t="s">
        <v>543</v>
      </c>
      <c r="L9" s="606">
        <v>0</v>
      </c>
      <c r="M9" s="607"/>
      <c r="N9" s="610" t="s">
        <v>547</v>
      </c>
      <c r="O9" s="606">
        <v>0</v>
      </c>
      <c r="P9" s="607"/>
      <c r="Q9" s="610" t="s">
        <v>548</v>
      </c>
      <c r="R9" s="606">
        <v>0</v>
      </c>
      <c r="S9" s="607"/>
      <c r="T9" s="628"/>
      <c r="U9" s="629"/>
      <c r="V9" s="630"/>
      <c r="W9" s="631"/>
      <c r="X9" s="608"/>
      <c r="Y9" s="609"/>
      <c r="Z9" s="247"/>
      <c r="AA9" s="117"/>
    </row>
    <row r="10" spans="2:27" ht="11.1" customHeight="1" x14ac:dyDescent="0.15">
      <c r="B10" s="347"/>
      <c r="C10" s="347"/>
      <c r="D10" s="627"/>
      <c r="E10" s="627"/>
      <c r="F10" s="247"/>
      <c r="G10" s="628"/>
      <c r="H10" s="629"/>
      <c r="I10" s="633"/>
      <c r="J10" s="611"/>
      <c r="K10" s="613"/>
      <c r="L10" s="614"/>
      <c r="M10" s="615"/>
      <c r="N10" s="611"/>
      <c r="O10" s="614"/>
      <c r="P10" s="615"/>
      <c r="Q10" s="611"/>
      <c r="R10" s="614"/>
      <c r="S10" s="615"/>
      <c r="T10" s="628"/>
      <c r="U10" s="629"/>
      <c r="V10" s="620" t="s">
        <v>551</v>
      </c>
      <c r="W10" s="621"/>
      <c r="X10" s="606">
        <v>5</v>
      </c>
      <c r="Y10" s="607"/>
      <c r="Z10" s="247"/>
      <c r="AA10" s="117"/>
    </row>
    <row r="11" spans="2:27" ht="21.75" customHeight="1" x14ac:dyDescent="0.15">
      <c r="B11" s="347"/>
      <c r="C11" s="347"/>
      <c r="D11" s="627"/>
      <c r="E11" s="627"/>
      <c r="F11" s="247"/>
      <c r="G11" s="630"/>
      <c r="H11" s="631"/>
      <c r="I11" s="634"/>
      <c r="J11" s="201" t="s">
        <v>552</v>
      </c>
      <c r="K11" s="249" t="s">
        <v>543</v>
      </c>
      <c r="L11" s="624">
        <v>1</v>
      </c>
      <c r="M11" s="625"/>
      <c r="N11" s="201" t="s">
        <v>547</v>
      </c>
      <c r="O11" s="626">
        <v>0</v>
      </c>
      <c r="P11" s="626"/>
      <c r="Q11" s="201" t="s">
        <v>548</v>
      </c>
      <c r="R11" s="624">
        <v>0</v>
      </c>
      <c r="S11" s="625"/>
      <c r="T11" s="630"/>
      <c r="U11" s="631"/>
      <c r="V11" s="622"/>
      <c r="W11" s="623"/>
      <c r="X11" s="614"/>
      <c r="Y11" s="615"/>
      <c r="Z11" s="247"/>
      <c r="AA11" s="117"/>
    </row>
    <row r="12" spans="2:27" ht="21.75" customHeight="1" x14ac:dyDescent="0.15">
      <c r="B12" s="402"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10"/>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10"/>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10"/>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10"/>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10"/>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10"/>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10"/>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10"/>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10"/>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10"/>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10"/>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10"/>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10"/>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10"/>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10"/>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10"/>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11"/>
      <c r="C29" s="262"/>
      <c r="D29" s="262"/>
      <c r="E29" s="263"/>
      <c r="F29" s="264"/>
      <c r="G29" s="262"/>
      <c r="H29" s="262"/>
      <c r="I29" s="262"/>
      <c r="J29" s="619" t="s">
        <v>113</v>
      </c>
      <c r="K29" s="619"/>
      <c r="L29" s="619"/>
      <c r="M29" s="619"/>
      <c r="N29" s="619"/>
      <c r="O29" s="619"/>
      <c r="P29" s="619"/>
      <c r="Q29" s="619" t="s">
        <v>114</v>
      </c>
      <c r="R29" s="619"/>
      <c r="S29" s="619"/>
      <c r="T29" s="619"/>
      <c r="U29" s="619"/>
      <c r="V29" s="619"/>
      <c r="W29" s="619"/>
      <c r="X29" s="619"/>
      <c r="Y29" s="619"/>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view="pageBreakPreview" topLeftCell="A4" zoomScaleNormal="70" zoomScaleSheetLayoutView="100" workbookViewId="0">
      <selection activeCell="B12" sqref="B12:Z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530</v>
      </c>
      <c r="C2" s="234"/>
      <c r="D2" s="234"/>
      <c r="E2" s="234"/>
      <c r="F2" s="234"/>
      <c r="G2" s="234"/>
      <c r="H2" s="234"/>
      <c r="I2" s="234"/>
      <c r="J2" s="234"/>
      <c r="K2" s="234"/>
      <c r="L2" s="234"/>
      <c r="M2" s="236"/>
      <c r="N2" s="404" t="s">
        <v>531</v>
      </c>
      <c r="O2" s="404"/>
      <c r="P2" s="598">
        <v>45917</v>
      </c>
      <c r="Q2" s="599"/>
      <c r="R2" s="600"/>
      <c r="S2" s="404" t="s">
        <v>409</v>
      </c>
      <c r="T2" s="404"/>
      <c r="U2" s="404"/>
      <c r="V2" s="601" t="s">
        <v>410</v>
      </c>
      <c r="W2" s="601"/>
      <c r="X2" s="601"/>
      <c r="Y2" s="601"/>
      <c r="Z2" s="601"/>
    </row>
    <row r="3" spans="2:27" ht="20.100000000000001" customHeight="1" x14ac:dyDescent="0.15">
      <c r="B3" s="237" t="s">
        <v>411</v>
      </c>
      <c r="C3" s="405" t="s">
        <v>412</v>
      </c>
      <c r="D3" s="406"/>
      <c r="E3" s="406"/>
      <c r="F3" s="407"/>
      <c r="G3" s="349" t="s">
        <v>413</v>
      </c>
      <c r="H3" s="405" t="s">
        <v>414</v>
      </c>
      <c r="I3" s="406"/>
      <c r="J3" s="407"/>
      <c r="K3" s="349" t="s">
        <v>415</v>
      </c>
      <c r="L3" s="367" t="s">
        <v>532</v>
      </c>
      <c r="M3" s="367"/>
      <c r="N3" s="367"/>
      <c r="O3" s="367"/>
      <c r="P3" s="367"/>
      <c r="Q3" s="389" t="s">
        <v>533</v>
      </c>
      <c r="R3" s="391"/>
      <c r="S3" s="405" t="s">
        <v>534</v>
      </c>
      <c r="T3" s="406"/>
      <c r="U3" s="407"/>
      <c r="V3" s="602" t="s">
        <v>433</v>
      </c>
      <c r="W3" s="238" t="s">
        <v>434</v>
      </c>
      <c r="X3" s="334">
        <v>34.067999999999998</v>
      </c>
      <c r="Y3" s="335"/>
      <c r="Z3" s="336"/>
    </row>
    <row r="4" spans="2:27" ht="20.100000000000001" customHeight="1" x14ac:dyDescent="0.15">
      <c r="B4" s="205" t="s">
        <v>418</v>
      </c>
      <c r="C4" s="408" t="s">
        <v>419</v>
      </c>
      <c r="D4" s="409"/>
      <c r="E4" s="409"/>
      <c r="F4" s="410"/>
      <c r="G4" s="350"/>
      <c r="H4" s="408"/>
      <c r="I4" s="409"/>
      <c r="J4" s="410"/>
      <c r="K4" s="350"/>
      <c r="L4" s="370"/>
      <c r="M4" s="370"/>
      <c r="N4" s="370"/>
      <c r="O4" s="370"/>
      <c r="P4" s="370"/>
      <c r="Q4" s="392"/>
      <c r="R4" s="394"/>
      <c r="S4" s="408" t="s">
        <v>535</v>
      </c>
      <c r="T4" s="409"/>
      <c r="U4" s="410"/>
      <c r="V4" s="603"/>
      <c r="W4" s="239" t="s">
        <v>446</v>
      </c>
      <c r="X4" s="334">
        <v>132.23518000000001</v>
      </c>
      <c r="Y4" s="335"/>
      <c r="Z4" s="336"/>
    </row>
    <row r="5" spans="2:27" ht="20.100000000000001" customHeight="1" x14ac:dyDescent="0.15">
      <c r="B5" s="325" t="s">
        <v>421</v>
      </c>
      <c r="C5" s="201" t="s">
        <v>422</v>
      </c>
      <c r="D5" s="334" t="s">
        <v>536</v>
      </c>
      <c r="E5" s="335"/>
      <c r="F5" s="335"/>
      <c r="G5" s="380" t="s">
        <v>275</v>
      </c>
      <c r="H5" s="381"/>
      <c r="I5" s="334" t="s">
        <v>506</v>
      </c>
      <c r="J5" s="335"/>
      <c r="K5" s="336"/>
      <c r="L5" s="404" t="s">
        <v>427</v>
      </c>
      <c r="M5" s="404"/>
      <c r="N5" s="240" t="s">
        <v>428</v>
      </c>
      <c r="O5" s="241">
        <v>195</v>
      </c>
      <c r="P5" s="202" t="s">
        <v>429</v>
      </c>
      <c r="Q5" s="358" t="s">
        <v>537</v>
      </c>
      <c r="R5" s="604" t="s">
        <v>538</v>
      </c>
      <c r="S5" s="349" t="s">
        <v>57</v>
      </c>
      <c r="T5" s="349"/>
      <c r="U5" s="242" t="s">
        <v>420</v>
      </c>
      <c r="V5" s="389" t="s">
        <v>452</v>
      </c>
      <c r="W5" s="238" t="s">
        <v>434</v>
      </c>
      <c r="X5" s="334">
        <v>34.067529999999998</v>
      </c>
      <c r="Y5" s="335"/>
      <c r="Z5" s="336"/>
    </row>
    <row r="6" spans="2:27" ht="20.100000000000001" customHeight="1" x14ac:dyDescent="0.15">
      <c r="B6" s="328"/>
      <c r="C6" s="201" t="s">
        <v>430</v>
      </c>
      <c r="D6" s="334" t="s">
        <v>536</v>
      </c>
      <c r="E6" s="335"/>
      <c r="F6" s="335"/>
      <c r="G6" s="404" t="s">
        <v>539</v>
      </c>
      <c r="H6" s="404"/>
      <c r="I6" s="334" t="s">
        <v>540</v>
      </c>
      <c r="J6" s="335"/>
      <c r="K6" s="336"/>
      <c r="L6" s="404" t="s">
        <v>541</v>
      </c>
      <c r="M6" s="404"/>
      <c r="N6" s="240" t="s">
        <v>428</v>
      </c>
      <c r="O6" s="220">
        <v>9.75</v>
      </c>
      <c r="P6" s="202" t="s">
        <v>429</v>
      </c>
      <c r="Q6" s="394"/>
      <c r="R6" s="605"/>
      <c r="S6" s="404" t="s">
        <v>56</v>
      </c>
      <c r="T6" s="404"/>
      <c r="U6" s="243" t="s">
        <v>417</v>
      </c>
      <c r="V6" s="392"/>
      <c r="W6" s="238" t="s">
        <v>446</v>
      </c>
      <c r="X6" s="334">
        <v>132.23527000000001</v>
      </c>
      <c r="Y6" s="335"/>
      <c r="Z6" s="336"/>
    </row>
    <row r="7" spans="2:27" ht="7.5" customHeight="1" x14ac:dyDescent="0.15">
      <c r="B7" s="347" t="s">
        <v>542</v>
      </c>
      <c r="C7" s="347"/>
      <c r="D7" s="627" t="s">
        <v>543</v>
      </c>
      <c r="E7" s="627"/>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347"/>
      <c r="C8" s="347"/>
      <c r="D8" s="627"/>
      <c r="E8" s="627"/>
      <c r="F8" s="247"/>
      <c r="G8" s="356" t="s">
        <v>544</v>
      </c>
      <c r="H8" s="358"/>
      <c r="I8" s="632" t="s">
        <v>545</v>
      </c>
      <c r="J8" s="248" t="s">
        <v>546</v>
      </c>
      <c r="K8" s="249" t="s">
        <v>543</v>
      </c>
      <c r="L8" s="616">
        <v>32</v>
      </c>
      <c r="M8" s="617"/>
      <c r="N8" s="201" t="s">
        <v>547</v>
      </c>
      <c r="O8" s="618">
        <v>0</v>
      </c>
      <c r="P8" s="618"/>
      <c r="Q8" s="201" t="s">
        <v>548</v>
      </c>
      <c r="R8" s="616">
        <v>0</v>
      </c>
      <c r="S8" s="617"/>
      <c r="T8" s="356" t="s">
        <v>549</v>
      </c>
      <c r="U8" s="358"/>
      <c r="V8" s="356" t="s">
        <v>550</v>
      </c>
      <c r="W8" s="358"/>
      <c r="X8" s="606">
        <v>2</v>
      </c>
      <c r="Y8" s="607"/>
      <c r="Z8" s="247"/>
      <c r="AA8" s="117"/>
    </row>
    <row r="9" spans="2:27" ht="11.1" customHeight="1" x14ac:dyDescent="0.15">
      <c r="B9" s="347"/>
      <c r="C9" s="347"/>
      <c r="D9" s="627"/>
      <c r="E9" s="627"/>
      <c r="F9" s="247"/>
      <c r="G9" s="628"/>
      <c r="H9" s="629"/>
      <c r="I9" s="633"/>
      <c r="J9" s="610" t="s">
        <v>350</v>
      </c>
      <c r="K9" s="612" t="s">
        <v>543</v>
      </c>
      <c r="L9" s="606">
        <v>0</v>
      </c>
      <c r="M9" s="607"/>
      <c r="N9" s="610" t="s">
        <v>547</v>
      </c>
      <c r="O9" s="606">
        <v>0</v>
      </c>
      <c r="P9" s="607"/>
      <c r="Q9" s="610" t="s">
        <v>548</v>
      </c>
      <c r="R9" s="606">
        <v>0</v>
      </c>
      <c r="S9" s="607"/>
      <c r="T9" s="628"/>
      <c r="U9" s="629"/>
      <c r="V9" s="630"/>
      <c r="W9" s="631"/>
      <c r="X9" s="608"/>
      <c r="Y9" s="609"/>
      <c r="Z9" s="247"/>
      <c r="AA9" s="117"/>
    </row>
    <row r="10" spans="2:27" ht="11.1" customHeight="1" x14ac:dyDescent="0.15">
      <c r="B10" s="347"/>
      <c r="C10" s="347"/>
      <c r="D10" s="627"/>
      <c r="E10" s="627"/>
      <c r="F10" s="247"/>
      <c r="G10" s="628"/>
      <c r="H10" s="629"/>
      <c r="I10" s="633"/>
      <c r="J10" s="611"/>
      <c r="K10" s="613"/>
      <c r="L10" s="614"/>
      <c r="M10" s="615"/>
      <c r="N10" s="611"/>
      <c r="O10" s="614"/>
      <c r="P10" s="615"/>
      <c r="Q10" s="611"/>
      <c r="R10" s="614"/>
      <c r="S10" s="615"/>
      <c r="T10" s="628"/>
      <c r="U10" s="629"/>
      <c r="V10" s="620" t="s">
        <v>551</v>
      </c>
      <c r="W10" s="621"/>
      <c r="X10" s="606">
        <v>5</v>
      </c>
      <c r="Y10" s="607"/>
      <c r="Z10" s="247"/>
      <c r="AA10" s="117"/>
    </row>
    <row r="11" spans="2:27" ht="21.75" customHeight="1" x14ac:dyDescent="0.15">
      <c r="B11" s="347"/>
      <c r="C11" s="347"/>
      <c r="D11" s="627"/>
      <c r="E11" s="627"/>
      <c r="F11" s="247"/>
      <c r="G11" s="630"/>
      <c r="H11" s="631"/>
      <c r="I11" s="634"/>
      <c r="J11" s="201" t="s">
        <v>552</v>
      </c>
      <c r="K11" s="249" t="s">
        <v>543</v>
      </c>
      <c r="L11" s="624">
        <v>1</v>
      </c>
      <c r="M11" s="625"/>
      <c r="N11" s="201" t="s">
        <v>547</v>
      </c>
      <c r="O11" s="626">
        <v>0</v>
      </c>
      <c r="P11" s="626"/>
      <c r="Q11" s="201" t="s">
        <v>548</v>
      </c>
      <c r="R11" s="624">
        <v>0</v>
      </c>
      <c r="S11" s="625"/>
      <c r="T11" s="630"/>
      <c r="U11" s="631"/>
      <c r="V11" s="622"/>
      <c r="W11" s="623"/>
      <c r="X11" s="614"/>
      <c r="Y11" s="615"/>
      <c r="Z11" s="247"/>
      <c r="AA11" s="117"/>
    </row>
    <row r="12" spans="2:27" ht="21.75" customHeight="1" x14ac:dyDescent="0.15">
      <c r="B12" s="402"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10"/>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10"/>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10"/>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10"/>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10"/>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10"/>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10"/>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10"/>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10"/>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10"/>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10"/>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10"/>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10"/>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10"/>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10"/>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10"/>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11"/>
      <c r="C29" s="262"/>
      <c r="D29" s="262"/>
      <c r="E29" s="263"/>
      <c r="F29" s="264"/>
      <c r="G29" s="262"/>
      <c r="H29" s="262"/>
      <c r="I29" s="262"/>
      <c r="J29" s="619" t="s">
        <v>113</v>
      </c>
      <c r="K29" s="619"/>
      <c r="L29" s="619"/>
      <c r="M29" s="619"/>
      <c r="N29" s="619"/>
      <c r="O29" s="619"/>
      <c r="P29" s="619"/>
      <c r="Q29" s="619" t="s">
        <v>114</v>
      </c>
      <c r="R29" s="619"/>
      <c r="S29" s="619"/>
      <c r="T29" s="619"/>
      <c r="U29" s="619"/>
      <c r="V29" s="619"/>
      <c r="W29" s="619"/>
      <c r="X29" s="619"/>
      <c r="Y29" s="619"/>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12B2-471C-4CDB-9210-2FF296D0D68B}">
  <sheetPr>
    <pageSetUpPr fitToPage="1"/>
  </sheetPr>
  <dimension ref="B1:AA37"/>
  <sheetViews>
    <sheetView showGridLines="0" view="pageBreakPreview" topLeftCell="A6" zoomScaleNormal="70" zoomScaleSheetLayoutView="100" workbookViewId="0">
      <selection activeCell="B12" sqref="B12:Y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530</v>
      </c>
      <c r="C2" s="234"/>
      <c r="D2" s="234"/>
      <c r="E2" s="234"/>
      <c r="F2" s="234"/>
      <c r="G2" s="234"/>
      <c r="H2" s="234"/>
      <c r="I2" s="234"/>
      <c r="J2" s="234"/>
      <c r="K2" s="234"/>
      <c r="L2" s="234"/>
      <c r="M2" s="236"/>
      <c r="N2" s="404" t="s">
        <v>531</v>
      </c>
      <c r="O2" s="404"/>
      <c r="P2" s="598">
        <v>45917</v>
      </c>
      <c r="Q2" s="599"/>
      <c r="R2" s="600"/>
      <c r="S2" s="404" t="s">
        <v>409</v>
      </c>
      <c r="T2" s="404"/>
      <c r="U2" s="404"/>
      <c r="V2" s="601" t="s">
        <v>410</v>
      </c>
      <c r="W2" s="601"/>
      <c r="X2" s="601"/>
      <c r="Y2" s="601"/>
      <c r="Z2" s="601"/>
    </row>
    <row r="3" spans="2:27" ht="20.100000000000001" customHeight="1" x14ac:dyDescent="0.15">
      <c r="B3" s="237" t="s">
        <v>411</v>
      </c>
      <c r="C3" s="405" t="s">
        <v>412</v>
      </c>
      <c r="D3" s="406"/>
      <c r="E3" s="406"/>
      <c r="F3" s="407"/>
      <c r="G3" s="349" t="s">
        <v>413</v>
      </c>
      <c r="H3" s="405" t="s">
        <v>414</v>
      </c>
      <c r="I3" s="406"/>
      <c r="J3" s="407"/>
      <c r="K3" s="349" t="s">
        <v>415</v>
      </c>
      <c r="L3" s="367" t="s">
        <v>532</v>
      </c>
      <c r="M3" s="367"/>
      <c r="N3" s="367"/>
      <c r="O3" s="367"/>
      <c r="P3" s="367"/>
      <c r="Q3" s="389" t="s">
        <v>533</v>
      </c>
      <c r="R3" s="391"/>
      <c r="S3" s="405" t="s">
        <v>534</v>
      </c>
      <c r="T3" s="406"/>
      <c r="U3" s="407"/>
      <c r="V3" s="602" t="s">
        <v>433</v>
      </c>
      <c r="W3" s="238" t="s">
        <v>434</v>
      </c>
      <c r="X3" s="334">
        <v>34.067999999999998</v>
      </c>
      <c r="Y3" s="335"/>
      <c r="Z3" s="336"/>
    </row>
    <row r="4" spans="2:27" ht="20.100000000000001" customHeight="1" x14ac:dyDescent="0.15">
      <c r="B4" s="205" t="s">
        <v>418</v>
      </c>
      <c r="C4" s="408" t="s">
        <v>419</v>
      </c>
      <c r="D4" s="409"/>
      <c r="E4" s="409"/>
      <c r="F4" s="410"/>
      <c r="G4" s="350"/>
      <c r="H4" s="408"/>
      <c r="I4" s="409"/>
      <c r="J4" s="410"/>
      <c r="K4" s="350"/>
      <c r="L4" s="370"/>
      <c r="M4" s="370"/>
      <c r="N4" s="370"/>
      <c r="O4" s="370"/>
      <c r="P4" s="370"/>
      <c r="Q4" s="392"/>
      <c r="R4" s="394"/>
      <c r="S4" s="408" t="s">
        <v>535</v>
      </c>
      <c r="T4" s="409"/>
      <c r="U4" s="410"/>
      <c r="V4" s="603"/>
      <c r="W4" s="239" t="s">
        <v>446</v>
      </c>
      <c r="X4" s="334">
        <v>132.23518000000001</v>
      </c>
      <c r="Y4" s="335"/>
      <c r="Z4" s="336"/>
    </row>
    <row r="5" spans="2:27" ht="20.100000000000001" customHeight="1" x14ac:dyDescent="0.15">
      <c r="B5" s="325" t="s">
        <v>421</v>
      </c>
      <c r="C5" s="201" t="s">
        <v>422</v>
      </c>
      <c r="D5" s="334" t="s">
        <v>536</v>
      </c>
      <c r="E5" s="335"/>
      <c r="F5" s="335"/>
      <c r="G5" s="380" t="s">
        <v>275</v>
      </c>
      <c r="H5" s="381"/>
      <c r="I5" s="334" t="s">
        <v>506</v>
      </c>
      <c r="J5" s="335"/>
      <c r="K5" s="336"/>
      <c r="L5" s="404" t="s">
        <v>427</v>
      </c>
      <c r="M5" s="404"/>
      <c r="N5" s="240" t="s">
        <v>428</v>
      </c>
      <c r="O5" s="241">
        <v>195</v>
      </c>
      <c r="P5" s="202" t="s">
        <v>429</v>
      </c>
      <c r="Q5" s="358" t="s">
        <v>537</v>
      </c>
      <c r="R5" s="604" t="s">
        <v>538</v>
      </c>
      <c r="S5" s="349" t="s">
        <v>57</v>
      </c>
      <c r="T5" s="349"/>
      <c r="U5" s="242" t="s">
        <v>420</v>
      </c>
      <c r="V5" s="389" t="s">
        <v>452</v>
      </c>
      <c r="W5" s="238" t="s">
        <v>434</v>
      </c>
      <c r="X5" s="334">
        <v>34.067529999999998</v>
      </c>
      <c r="Y5" s="335"/>
      <c r="Z5" s="336"/>
    </row>
    <row r="6" spans="2:27" ht="20.100000000000001" customHeight="1" x14ac:dyDescent="0.15">
      <c r="B6" s="328"/>
      <c r="C6" s="201" t="s">
        <v>430</v>
      </c>
      <c r="D6" s="334" t="s">
        <v>536</v>
      </c>
      <c r="E6" s="335"/>
      <c r="F6" s="335"/>
      <c r="G6" s="404" t="s">
        <v>539</v>
      </c>
      <c r="H6" s="404"/>
      <c r="I6" s="334" t="s">
        <v>540</v>
      </c>
      <c r="J6" s="335"/>
      <c r="K6" s="336"/>
      <c r="L6" s="404" t="s">
        <v>541</v>
      </c>
      <c r="M6" s="404"/>
      <c r="N6" s="240" t="s">
        <v>428</v>
      </c>
      <c r="O6" s="220">
        <v>9.75</v>
      </c>
      <c r="P6" s="202" t="s">
        <v>429</v>
      </c>
      <c r="Q6" s="394"/>
      <c r="R6" s="605"/>
      <c r="S6" s="404" t="s">
        <v>56</v>
      </c>
      <c r="T6" s="404"/>
      <c r="U6" s="243" t="s">
        <v>417</v>
      </c>
      <c r="V6" s="392"/>
      <c r="W6" s="238" t="s">
        <v>446</v>
      </c>
      <c r="X6" s="334">
        <v>132.23527000000001</v>
      </c>
      <c r="Y6" s="335"/>
      <c r="Z6" s="336"/>
    </row>
    <row r="7" spans="2:27" ht="7.5" customHeight="1" x14ac:dyDescent="0.15">
      <c r="B7" s="347" t="s">
        <v>542</v>
      </c>
      <c r="C7" s="347"/>
      <c r="D7" s="627" t="s">
        <v>543</v>
      </c>
      <c r="E7" s="627"/>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347"/>
      <c r="C8" s="347"/>
      <c r="D8" s="627"/>
      <c r="E8" s="627"/>
      <c r="F8" s="247"/>
      <c r="G8" s="356" t="s">
        <v>544</v>
      </c>
      <c r="H8" s="358"/>
      <c r="I8" s="632" t="s">
        <v>545</v>
      </c>
      <c r="J8" s="248" t="s">
        <v>546</v>
      </c>
      <c r="K8" s="249" t="s">
        <v>543</v>
      </c>
      <c r="L8" s="616">
        <v>32</v>
      </c>
      <c r="M8" s="617"/>
      <c r="N8" s="201" t="s">
        <v>547</v>
      </c>
      <c r="O8" s="618">
        <v>0</v>
      </c>
      <c r="P8" s="618"/>
      <c r="Q8" s="201" t="s">
        <v>548</v>
      </c>
      <c r="R8" s="616">
        <v>0</v>
      </c>
      <c r="S8" s="617"/>
      <c r="T8" s="356" t="s">
        <v>549</v>
      </c>
      <c r="U8" s="358"/>
      <c r="V8" s="356" t="s">
        <v>550</v>
      </c>
      <c r="W8" s="358"/>
      <c r="X8" s="606">
        <v>2</v>
      </c>
      <c r="Y8" s="607"/>
      <c r="Z8" s="247"/>
      <c r="AA8" s="117"/>
    </row>
    <row r="9" spans="2:27" ht="11.1" customHeight="1" x14ac:dyDescent="0.15">
      <c r="B9" s="347"/>
      <c r="C9" s="347"/>
      <c r="D9" s="627"/>
      <c r="E9" s="627"/>
      <c r="F9" s="247"/>
      <c r="G9" s="628"/>
      <c r="H9" s="629"/>
      <c r="I9" s="633"/>
      <c r="J9" s="610" t="s">
        <v>350</v>
      </c>
      <c r="K9" s="612" t="s">
        <v>543</v>
      </c>
      <c r="L9" s="606">
        <v>0</v>
      </c>
      <c r="M9" s="607"/>
      <c r="N9" s="610" t="s">
        <v>547</v>
      </c>
      <c r="O9" s="606">
        <v>0</v>
      </c>
      <c r="P9" s="607"/>
      <c r="Q9" s="610" t="s">
        <v>548</v>
      </c>
      <c r="R9" s="606">
        <v>0</v>
      </c>
      <c r="S9" s="607"/>
      <c r="T9" s="628"/>
      <c r="U9" s="629"/>
      <c r="V9" s="630"/>
      <c r="W9" s="631"/>
      <c r="X9" s="608"/>
      <c r="Y9" s="609"/>
      <c r="Z9" s="247"/>
      <c r="AA9" s="117"/>
    </row>
    <row r="10" spans="2:27" ht="11.1" customHeight="1" x14ac:dyDescent="0.15">
      <c r="B10" s="347"/>
      <c r="C10" s="347"/>
      <c r="D10" s="627"/>
      <c r="E10" s="627"/>
      <c r="F10" s="247"/>
      <c r="G10" s="628"/>
      <c r="H10" s="629"/>
      <c r="I10" s="633"/>
      <c r="J10" s="611"/>
      <c r="K10" s="613"/>
      <c r="L10" s="614"/>
      <c r="M10" s="615"/>
      <c r="N10" s="611"/>
      <c r="O10" s="614"/>
      <c r="P10" s="615"/>
      <c r="Q10" s="611"/>
      <c r="R10" s="614"/>
      <c r="S10" s="615"/>
      <c r="T10" s="628"/>
      <c r="U10" s="629"/>
      <c r="V10" s="620" t="s">
        <v>551</v>
      </c>
      <c r="W10" s="621"/>
      <c r="X10" s="606">
        <v>5</v>
      </c>
      <c r="Y10" s="607"/>
      <c r="Z10" s="247"/>
      <c r="AA10" s="117"/>
    </row>
    <row r="11" spans="2:27" ht="21.75" customHeight="1" x14ac:dyDescent="0.15">
      <c r="B11" s="347"/>
      <c r="C11" s="347"/>
      <c r="D11" s="627"/>
      <c r="E11" s="627"/>
      <c r="F11" s="247"/>
      <c r="G11" s="630"/>
      <c r="H11" s="631"/>
      <c r="I11" s="634"/>
      <c r="J11" s="201" t="s">
        <v>552</v>
      </c>
      <c r="K11" s="249" t="s">
        <v>543</v>
      </c>
      <c r="L11" s="624">
        <v>1</v>
      </c>
      <c r="M11" s="625"/>
      <c r="N11" s="201" t="s">
        <v>547</v>
      </c>
      <c r="O11" s="626">
        <v>0</v>
      </c>
      <c r="P11" s="626"/>
      <c r="Q11" s="201" t="s">
        <v>548</v>
      </c>
      <c r="R11" s="624">
        <v>0</v>
      </c>
      <c r="S11" s="625"/>
      <c r="T11" s="630"/>
      <c r="U11" s="631"/>
      <c r="V11" s="622"/>
      <c r="W11" s="623"/>
      <c r="X11" s="614"/>
      <c r="Y11" s="615"/>
      <c r="Z11" s="247"/>
      <c r="AA11" s="117"/>
    </row>
    <row r="12" spans="2:27" ht="21.75" customHeight="1" x14ac:dyDescent="0.15">
      <c r="B12" s="402" t="s">
        <v>112</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10"/>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10"/>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10"/>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10"/>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10"/>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10"/>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10"/>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10"/>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10"/>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10"/>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10"/>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10"/>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10"/>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10"/>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10"/>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10"/>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11"/>
      <c r="C29" s="262"/>
      <c r="D29" s="262"/>
      <c r="E29" s="263"/>
      <c r="F29" s="264"/>
      <c r="G29" s="262"/>
      <c r="H29" s="262"/>
      <c r="I29" s="262"/>
      <c r="J29" s="619" t="s">
        <v>113</v>
      </c>
      <c r="K29" s="619"/>
      <c r="L29" s="619"/>
      <c r="M29" s="619"/>
      <c r="N29" s="619"/>
      <c r="O29" s="619"/>
      <c r="P29" s="619"/>
      <c r="Q29" s="619" t="s">
        <v>114</v>
      </c>
      <c r="R29" s="619"/>
      <c r="S29" s="619"/>
      <c r="T29" s="619"/>
      <c r="U29" s="619"/>
      <c r="V29" s="619"/>
      <c r="W29" s="619"/>
      <c r="X29" s="619"/>
      <c r="Y29" s="619"/>
      <c r="Z29" s="265"/>
    </row>
    <row r="30" spans="2:26" ht="15" customHeight="1" x14ac:dyDescent="0.15">
      <c r="C30" s="3" t="s">
        <v>115</v>
      </c>
    </row>
    <row r="31" spans="2:26" ht="15" customHeight="1" x14ac:dyDescent="0.15">
      <c r="C31" s="1" t="s">
        <v>116</v>
      </c>
    </row>
    <row r="32" spans="2:26" ht="15" customHeight="1" x14ac:dyDescent="0.15">
      <c r="C32" s="1" t="s">
        <v>117</v>
      </c>
    </row>
    <row r="33" spans="3:3" ht="15" customHeight="1" x14ac:dyDescent="0.15">
      <c r="C33" s="1" t="s">
        <v>118</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2"/>
  <dataValidations count="2">
    <dataValidation allowBlank="1" showInputMessage="1" showErrorMessage="1" prompt="緯度を小数点以下５桁まで入力する。" sqref="X3:Z3 X5:Z5" xr:uid="{A9AA6F56-FEF0-4678-8C2C-D0528A82A7AD}"/>
    <dataValidation allowBlank="1" showInputMessage="1" showErrorMessage="1" prompt="経度を小数点以下５桁まで入力する。" sqref="X4:Z4 X6:Z6" xr:uid="{C3F5EA28-15C3-44F0-B70F-349F6A18F1D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E29360C-464C-4219-9CF2-E2923EC95963}">
          <x14:formula1>
            <xm:f>'(参考)リスト'!$C$6:$C$11</xm:f>
          </x14:formula1>
          <xm:sqref>I5:K5</xm:sqref>
        </x14:dataValidation>
        <x14:dataValidation type="list" allowBlank="1" showInputMessage="1" showErrorMessage="1" xr:uid="{B1675254-BD54-4987-A902-8781CCA51C2C}">
          <x14:formula1>
            <xm:f>'(参考)リスト'!$D$6:$D$7</xm:f>
          </x14:formula1>
          <xm:sqref>R5:R6</xm:sqref>
        </x14:dataValidation>
        <x14:dataValidation type="list" allowBlank="1" showInputMessage="1" showErrorMessage="1" xr:uid="{1A28E0FE-39EB-4BBD-8419-E6F287D8F798}">
          <x14:formula1>
            <xm:f>'(参考)リスト'!$F$6:$F$7</xm:f>
          </x14:formula1>
          <xm:sqref>U5</xm:sqref>
        </x14:dataValidation>
        <x14:dataValidation type="list" allowBlank="1" showInputMessage="1" showErrorMessage="1" xr:uid="{D2AB6701-27E1-44D4-9CD7-F52800463351}">
          <x14:formula1>
            <xm:f>'(参考)リスト'!$E$6:$E$10</xm:f>
          </x14:formula1>
          <xm:sqref>U6</xm:sqref>
        </x14:dataValidation>
        <x14:dataValidation type="list" allowBlank="1" showInputMessage="1" showErrorMessage="1" xr:uid="{478E3E63-4AC1-4A25-8E26-32FB068D7524}">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82"/>
  <sheetViews>
    <sheetView showGridLines="0" showZeros="0" view="pageBreakPreview" zoomScale="85" zoomScaleNormal="55" zoomScaleSheetLayoutView="85" workbookViewId="0">
      <selection activeCell="A8" sqref="A8:XFD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331" t="s">
        <v>119</v>
      </c>
      <c r="C2" s="331"/>
      <c r="D2" s="331"/>
      <c r="E2" s="331"/>
      <c r="F2" s="332"/>
      <c r="G2" s="332"/>
      <c r="H2" s="332"/>
      <c r="I2" s="331"/>
      <c r="J2" s="331"/>
      <c r="K2" s="331"/>
      <c r="L2" s="331"/>
      <c r="M2" s="331"/>
      <c r="N2" s="331"/>
      <c r="O2" s="331"/>
      <c r="P2" s="331"/>
      <c r="Q2" s="331"/>
      <c r="R2" s="331"/>
      <c r="S2" s="331"/>
      <c r="T2" s="331"/>
      <c r="U2" s="331"/>
      <c r="V2" s="331"/>
      <c r="W2" s="331"/>
      <c r="X2" s="331"/>
      <c r="Y2" s="251"/>
    </row>
    <row r="3" spans="2:25" ht="20.100000000000001" customHeight="1" x14ac:dyDescent="0.15">
      <c r="B3" s="317" t="s">
        <v>411</v>
      </c>
      <c r="C3" s="318"/>
      <c r="D3" s="318"/>
      <c r="E3" s="318"/>
      <c r="F3" s="333" t="s">
        <v>412</v>
      </c>
      <c r="G3" s="333"/>
      <c r="H3" s="333"/>
      <c r="I3" s="341" t="s">
        <v>413</v>
      </c>
      <c r="J3" s="342"/>
      <c r="K3" s="334" t="s">
        <v>414</v>
      </c>
      <c r="L3" s="335"/>
      <c r="M3" s="335"/>
      <c r="N3" s="336"/>
      <c r="O3" s="349" t="s">
        <v>533</v>
      </c>
      <c r="P3" s="366" t="s">
        <v>534</v>
      </c>
      <c r="Q3" s="367"/>
      <c r="R3" s="367"/>
      <c r="S3" s="368"/>
      <c r="T3" s="356" t="s">
        <v>531</v>
      </c>
      <c r="U3" s="357"/>
      <c r="V3" s="357"/>
      <c r="W3" s="358"/>
      <c r="X3" s="362">
        <v>45917</v>
      </c>
      <c r="Y3" s="363"/>
    </row>
    <row r="4" spans="2:25" ht="20.100000000000001" customHeight="1" x14ac:dyDescent="0.15">
      <c r="B4" s="320" t="s">
        <v>553</v>
      </c>
      <c r="C4" s="321"/>
      <c r="D4" s="321"/>
      <c r="E4" s="321"/>
      <c r="F4" s="345" t="s">
        <v>419</v>
      </c>
      <c r="G4" s="345"/>
      <c r="H4" s="345"/>
      <c r="I4" s="343" t="s">
        <v>415</v>
      </c>
      <c r="J4" s="344"/>
      <c r="K4" s="334" t="s">
        <v>532</v>
      </c>
      <c r="L4" s="335"/>
      <c r="M4" s="335"/>
      <c r="N4" s="336"/>
      <c r="O4" s="350"/>
      <c r="P4" s="369" t="s">
        <v>535</v>
      </c>
      <c r="Q4" s="370"/>
      <c r="R4" s="370"/>
      <c r="S4" s="361"/>
      <c r="T4" s="359"/>
      <c r="U4" s="360"/>
      <c r="V4" s="360"/>
      <c r="W4" s="361"/>
      <c r="X4" s="364"/>
      <c r="Y4" s="365"/>
    </row>
    <row r="5" spans="2:25" ht="15" customHeight="1" x14ac:dyDescent="0.15">
      <c r="B5" s="299"/>
      <c r="C5" s="339" t="s">
        <v>121</v>
      </c>
      <c r="D5" s="340"/>
      <c r="E5" s="337" t="s">
        <v>122</v>
      </c>
      <c r="F5" s="337" t="s">
        <v>123</v>
      </c>
      <c r="G5" s="313" t="s">
        <v>124</v>
      </c>
      <c r="H5" s="314"/>
      <c r="I5" s="317" t="s">
        <v>125</v>
      </c>
      <c r="J5" s="318"/>
      <c r="K5" s="318"/>
      <c r="L5" s="318"/>
      <c r="M5" s="318"/>
      <c r="N5" s="319"/>
      <c r="O5" s="266" t="s">
        <v>126</v>
      </c>
      <c r="P5" s="325" t="s">
        <v>127</v>
      </c>
      <c r="Q5" s="326"/>
      <c r="R5" s="326"/>
      <c r="S5" s="327"/>
      <c r="T5" s="313" t="s">
        <v>128</v>
      </c>
      <c r="U5" s="323"/>
      <c r="V5" s="323"/>
      <c r="W5" s="323"/>
      <c r="X5" s="314"/>
      <c r="Y5" s="354" t="s">
        <v>129</v>
      </c>
    </row>
    <row r="6" spans="2:25" ht="15" customHeight="1" x14ac:dyDescent="0.15">
      <c r="B6" s="299"/>
      <c r="C6" s="339"/>
      <c r="D6" s="340"/>
      <c r="E6" s="337"/>
      <c r="F6" s="337"/>
      <c r="G6" s="315"/>
      <c r="H6" s="316"/>
      <c r="I6" s="320"/>
      <c r="J6" s="321"/>
      <c r="K6" s="321"/>
      <c r="L6" s="321"/>
      <c r="M6" s="321"/>
      <c r="N6" s="322"/>
      <c r="O6" s="267">
        <v>44027</v>
      </c>
      <c r="P6" s="328"/>
      <c r="Q6" s="329"/>
      <c r="R6" s="329"/>
      <c r="S6" s="330"/>
      <c r="T6" s="315"/>
      <c r="U6" s="324"/>
      <c r="V6" s="324"/>
      <c r="W6" s="324"/>
      <c r="X6" s="316"/>
      <c r="Y6" s="337"/>
    </row>
    <row r="7" spans="2:25" ht="16.350000000000001" customHeight="1" x14ac:dyDescent="0.15">
      <c r="B7" s="299"/>
      <c r="C7" s="339"/>
      <c r="D7" s="340"/>
      <c r="E7" s="337"/>
      <c r="F7" s="337"/>
      <c r="G7" s="347" t="s">
        <v>130</v>
      </c>
      <c r="H7" s="347" t="s">
        <v>131</v>
      </c>
      <c r="I7" s="346" t="s">
        <v>132</v>
      </c>
      <c r="J7" s="346" t="s">
        <v>133</v>
      </c>
      <c r="K7" s="304"/>
      <c r="L7" s="304"/>
      <c r="M7" s="352" t="s">
        <v>134</v>
      </c>
      <c r="N7" s="353" t="s">
        <v>135</v>
      </c>
      <c r="O7" s="346" t="s">
        <v>136</v>
      </c>
      <c r="P7" s="348" t="s">
        <v>137</v>
      </c>
      <c r="Q7" s="304"/>
      <c r="R7" s="347" t="s">
        <v>138</v>
      </c>
      <c r="S7" s="347" t="s">
        <v>139</v>
      </c>
      <c r="T7" s="371" t="s">
        <v>140</v>
      </c>
      <c r="U7" s="347" t="s">
        <v>141</v>
      </c>
      <c r="V7" s="304"/>
      <c r="W7" s="304"/>
      <c r="X7" s="304"/>
      <c r="Y7" s="337"/>
    </row>
    <row r="8" spans="2:25" ht="16.350000000000001" customHeight="1" x14ac:dyDescent="0.15">
      <c r="B8" s="299"/>
      <c r="C8" s="320"/>
      <c r="D8" s="322"/>
      <c r="E8" s="338"/>
      <c r="F8" s="338"/>
      <c r="G8" s="351"/>
      <c r="H8" s="351"/>
      <c r="I8" s="304"/>
      <c r="J8" s="304"/>
      <c r="K8" s="304"/>
      <c r="L8" s="304"/>
      <c r="M8" s="304"/>
      <c r="N8" s="304"/>
      <c r="O8" s="304"/>
      <c r="P8" s="268" t="s">
        <v>142</v>
      </c>
      <c r="Q8" s="268" t="s">
        <v>143</v>
      </c>
      <c r="R8" s="304"/>
      <c r="S8" s="304"/>
      <c r="T8" s="304"/>
      <c r="U8" s="304"/>
      <c r="V8" s="304"/>
      <c r="W8" s="304"/>
      <c r="X8" s="304"/>
      <c r="Y8" s="355"/>
    </row>
    <row r="9" spans="2:25" ht="15.75" customHeight="1" x14ac:dyDescent="0.15">
      <c r="B9" s="310" t="s">
        <v>407</v>
      </c>
      <c r="C9" s="308" t="s">
        <v>509</v>
      </c>
      <c r="D9" s="309"/>
      <c r="E9" s="228">
        <v>1</v>
      </c>
      <c r="F9" s="269">
        <v>2.2999999999999998</v>
      </c>
      <c r="G9" s="213" t="s">
        <v>554</v>
      </c>
      <c r="H9" s="213" t="s">
        <v>555</v>
      </c>
      <c r="I9" s="213" t="s">
        <v>546</v>
      </c>
      <c r="J9" s="303" t="s">
        <v>314</v>
      </c>
      <c r="K9" s="303"/>
      <c r="L9" s="303"/>
      <c r="M9" s="213" t="s">
        <v>556</v>
      </c>
      <c r="N9" s="213" t="s">
        <v>557</v>
      </c>
      <c r="O9" s="213" t="s">
        <v>558</v>
      </c>
      <c r="P9" s="213"/>
      <c r="Q9" s="213" t="s">
        <v>558</v>
      </c>
      <c r="R9" s="221" t="s">
        <v>559</v>
      </c>
      <c r="S9" s="221" t="s">
        <v>560</v>
      </c>
      <c r="T9" s="221" t="s">
        <v>561</v>
      </c>
      <c r="U9" s="303" t="s">
        <v>562</v>
      </c>
      <c r="V9" s="304"/>
      <c r="W9" s="304"/>
      <c r="X9" s="304"/>
      <c r="Y9" s="213" t="s">
        <v>563</v>
      </c>
    </row>
    <row r="10" spans="2:25" ht="15.95" customHeight="1" x14ac:dyDescent="0.15">
      <c r="B10" s="310"/>
      <c r="C10" s="308" t="s">
        <v>509</v>
      </c>
      <c r="D10" s="309"/>
      <c r="E10" s="228">
        <v>24</v>
      </c>
      <c r="F10" s="269">
        <v>7.4</v>
      </c>
      <c r="G10" s="213" t="s">
        <v>554</v>
      </c>
      <c r="H10" s="213" t="s">
        <v>564</v>
      </c>
      <c r="I10" s="213" t="s">
        <v>552</v>
      </c>
      <c r="J10" s="303" t="s">
        <v>314</v>
      </c>
      <c r="K10" s="303"/>
      <c r="L10" s="303"/>
      <c r="M10" s="213" t="s">
        <v>565</v>
      </c>
      <c r="N10" s="213" t="s">
        <v>566</v>
      </c>
      <c r="O10" s="213" t="s">
        <v>558</v>
      </c>
      <c r="P10" s="213"/>
      <c r="Q10" s="213" t="s">
        <v>567</v>
      </c>
      <c r="R10" s="221" t="s">
        <v>559</v>
      </c>
      <c r="S10" s="221" t="s">
        <v>568</v>
      </c>
      <c r="T10" s="221" t="s">
        <v>561</v>
      </c>
      <c r="U10" s="303" t="s">
        <v>562</v>
      </c>
      <c r="V10" s="312"/>
      <c r="W10" s="312"/>
      <c r="X10" s="312"/>
      <c r="Y10" s="300" t="s">
        <v>569</v>
      </c>
    </row>
    <row r="11" spans="2:25" ht="15.95" customHeight="1" x14ac:dyDescent="0.15">
      <c r="B11" s="310"/>
      <c r="C11" s="308" t="s">
        <v>509</v>
      </c>
      <c r="D11" s="309"/>
      <c r="E11" s="228">
        <v>49</v>
      </c>
      <c r="F11" s="269">
        <v>3.4</v>
      </c>
      <c r="G11" s="213" t="s">
        <v>554</v>
      </c>
      <c r="H11" s="213" t="s">
        <v>570</v>
      </c>
      <c r="I11" s="213" t="s">
        <v>546</v>
      </c>
      <c r="J11" s="303" t="s">
        <v>314</v>
      </c>
      <c r="K11" s="303"/>
      <c r="L11" s="303"/>
      <c r="M11" s="213" t="s">
        <v>571</v>
      </c>
      <c r="N11" s="213" t="s">
        <v>572</v>
      </c>
      <c r="O11" s="213" t="s">
        <v>558</v>
      </c>
      <c r="P11" s="213"/>
      <c r="Q11" s="213" t="s">
        <v>558</v>
      </c>
      <c r="R11" s="221" t="s">
        <v>559</v>
      </c>
      <c r="S11" s="221" t="s">
        <v>560</v>
      </c>
      <c r="T11" s="221" t="s">
        <v>561</v>
      </c>
      <c r="U11" s="303" t="s">
        <v>562</v>
      </c>
      <c r="V11" s="304"/>
      <c r="W11" s="304"/>
      <c r="X11" s="304"/>
      <c r="Y11" s="213" t="s">
        <v>563</v>
      </c>
    </row>
    <row r="12" spans="2:25" ht="15.95" customHeight="1" x14ac:dyDescent="0.15">
      <c r="B12" s="310"/>
      <c r="C12" s="308" t="s">
        <v>509</v>
      </c>
      <c r="D12" s="309"/>
      <c r="E12" s="228">
        <v>52</v>
      </c>
      <c r="F12" s="269">
        <v>10</v>
      </c>
      <c r="G12" s="213" t="s">
        <v>554</v>
      </c>
      <c r="H12" s="213" t="s">
        <v>573</v>
      </c>
      <c r="I12" s="213" t="s">
        <v>546</v>
      </c>
      <c r="J12" s="303" t="s">
        <v>322</v>
      </c>
      <c r="K12" s="303"/>
      <c r="L12" s="303"/>
      <c r="M12" s="213" t="s">
        <v>574</v>
      </c>
      <c r="N12" s="213" t="s">
        <v>574</v>
      </c>
      <c r="O12" s="213" t="s">
        <v>558</v>
      </c>
      <c r="P12" s="213"/>
      <c r="Q12" s="213" t="s">
        <v>558</v>
      </c>
      <c r="R12" s="221" t="s">
        <v>559</v>
      </c>
      <c r="S12" s="221" t="s">
        <v>560</v>
      </c>
      <c r="T12" s="221" t="s">
        <v>561</v>
      </c>
      <c r="U12" s="303" t="s">
        <v>562</v>
      </c>
      <c r="V12" s="304"/>
      <c r="W12" s="304"/>
      <c r="X12" s="304"/>
      <c r="Y12" s="213" t="s">
        <v>563</v>
      </c>
    </row>
    <row r="13" spans="2:25" ht="15.95" customHeight="1" x14ac:dyDescent="0.15">
      <c r="B13" s="310"/>
      <c r="C13" s="308" t="s">
        <v>509</v>
      </c>
      <c r="D13" s="309"/>
      <c r="E13" s="228">
        <v>65</v>
      </c>
      <c r="F13" s="270">
        <v>7.2</v>
      </c>
      <c r="G13" s="213" t="s">
        <v>554</v>
      </c>
      <c r="H13" s="213" t="s">
        <v>575</v>
      </c>
      <c r="I13" s="213" t="s">
        <v>546</v>
      </c>
      <c r="J13" s="303" t="s">
        <v>322</v>
      </c>
      <c r="K13" s="303"/>
      <c r="L13" s="303"/>
      <c r="M13" s="213" t="s">
        <v>576</v>
      </c>
      <c r="N13" s="213" t="s">
        <v>577</v>
      </c>
      <c r="O13" s="213" t="s">
        <v>577</v>
      </c>
      <c r="P13" s="213" t="s">
        <v>547</v>
      </c>
      <c r="Q13" s="213" t="s">
        <v>578</v>
      </c>
      <c r="R13" s="221" t="s">
        <v>559</v>
      </c>
      <c r="S13" s="221" t="s">
        <v>559</v>
      </c>
      <c r="T13" s="221" t="s">
        <v>579</v>
      </c>
      <c r="U13" s="303" t="s">
        <v>580</v>
      </c>
      <c r="V13" s="304"/>
      <c r="W13" s="304"/>
      <c r="X13" s="304"/>
      <c r="Y13" s="213"/>
    </row>
    <row r="14" spans="2:25" ht="15.95" customHeight="1" x14ac:dyDescent="0.15">
      <c r="B14" s="310"/>
      <c r="C14" s="308" t="s">
        <v>509</v>
      </c>
      <c r="D14" s="309"/>
      <c r="E14" s="228">
        <v>66</v>
      </c>
      <c r="F14" s="269">
        <v>6.8</v>
      </c>
      <c r="G14" s="213" t="s">
        <v>554</v>
      </c>
      <c r="H14" s="213" t="s">
        <v>570</v>
      </c>
      <c r="I14" s="213" t="s">
        <v>546</v>
      </c>
      <c r="J14" s="303" t="s">
        <v>322</v>
      </c>
      <c r="K14" s="303"/>
      <c r="L14" s="303"/>
      <c r="M14" s="213" t="s">
        <v>576</v>
      </c>
      <c r="N14" s="213" t="s">
        <v>577</v>
      </c>
      <c r="O14" s="271" t="s">
        <v>577</v>
      </c>
      <c r="P14" s="271" t="s">
        <v>547</v>
      </c>
      <c r="Q14" s="271" t="s">
        <v>578</v>
      </c>
      <c r="R14" s="221" t="s">
        <v>559</v>
      </c>
      <c r="S14" s="221" t="s">
        <v>559</v>
      </c>
      <c r="T14" s="221" t="s">
        <v>579</v>
      </c>
      <c r="U14" s="303" t="s">
        <v>580</v>
      </c>
      <c r="V14" s="304"/>
      <c r="W14" s="304"/>
      <c r="X14" s="304"/>
      <c r="Y14" s="213"/>
    </row>
    <row r="15" spans="2:25" ht="15.95" customHeight="1" x14ac:dyDescent="0.15">
      <c r="B15" s="310"/>
      <c r="C15" s="308" t="s">
        <v>509</v>
      </c>
      <c r="D15" s="309"/>
      <c r="E15" s="228">
        <v>67</v>
      </c>
      <c r="F15" s="269">
        <v>0.2</v>
      </c>
      <c r="G15" s="213" t="s">
        <v>554</v>
      </c>
      <c r="H15" s="213" t="s">
        <v>570</v>
      </c>
      <c r="I15" s="213" t="s">
        <v>546</v>
      </c>
      <c r="J15" s="303" t="s">
        <v>331</v>
      </c>
      <c r="K15" s="303"/>
      <c r="L15" s="303"/>
      <c r="M15" s="213" t="s">
        <v>576</v>
      </c>
      <c r="N15" s="213" t="s">
        <v>577</v>
      </c>
      <c r="O15" s="271" t="s">
        <v>577</v>
      </c>
      <c r="P15" s="271"/>
      <c r="Q15" s="271" t="s">
        <v>558</v>
      </c>
      <c r="R15" s="221" t="s">
        <v>559</v>
      </c>
      <c r="S15" s="221" t="s">
        <v>560</v>
      </c>
      <c r="T15" s="221" t="s">
        <v>577</v>
      </c>
      <c r="U15" s="303" t="s">
        <v>577</v>
      </c>
      <c r="V15" s="304"/>
      <c r="W15" s="304"/>
      <c r="X15" s="304"/>
      <c r="Y15" s="213" t="s">
        <v>563</v>
      </c>
    </row>
    <row r="16" spans="2:25" ht="15.95" customHeight="1" x14ac:dyDescent="0.15">
      <c r="B16" s="310"/>
      <c r="C16" s="308" t="s">
        <v>511</v>
      </c>
      <c r="D16" s="309"/>
      <c r="E16" s="228">
        <v>1</v>
      </c>
      <c r="F16" s="269">
        <v>15.6</v>
      </c>
      <c r="G16" s="213" t="s">
        <v>554</v>
      </c>
      <c r="H16" s="213" t="s">
        <v>575</v>
      </c>
      <c r="I16" s="213" t="s">
        <v>546</v>
      </c>
      <c r="J16" s="303" t="s">
        <v>314</v>
      </c>
      <c r="K16" s="303"/>
      <c r="L16" s="303"/>
      <c r="M16" s="213" t="s">
        <v>581</v>
      </c>
      <c r="N16" s="213" t="s">
        <v>582</v>
      </c>
      <c r="O16" s="271" t="s">
        <v>558</v>
      </c>
      <c r="P16" s="271"/>
      <c r="Q16" s="271" t="s">
        <v>558</v>
      </c>
      <c r="R16" s="221" t="s">
        <v>559</v>
      </c>
      <c r="S16" s="221" t="s">
        <v>560</v>
      </c>
      <c r="T16" s="221" t="s">
        <v>561</v>
      </c>
      <c r="U16" s="303" t="s">
        <v>562</v>
      </c>
      <c r="V16" s="304"/>
      <c r="W16" s="304"/>
      <c r="X16" s="304"/>
      <c r="Y16" s="213" t="s">
        <v>563</v>
      </c>
    </row>
    <row r="17" spans="2:25" ht="15.95" customHeight="1" x14ac:dyDescent="0.15">
      <c r="B17" s="310"/>
      <c r="C17" s="301" t="s">
        <v>511</v>
      </c>
      <c r="D17" s="302"/>
      <c r="E17" s="228">
        <v>2</v>
      </c>
      <c r="F17" s="269">
        <v>15.1</v>
      </c>
      <c r="G17" s="213" t="s">
        <v>554</v>
      </c>
      <c r="H17" s="213" t="s">
        <v>555</v>
      </c>
      <c r="I17" s="213" t="s">
        <v>546</v>
      </c>
      <c r="J17" s="305" t="s">
        <v>314</v>
      </c>
      <c r="K17" s="306"/>
      <c r="L17" s="307"/>
      <c r="M17" s="213" t="s">
        <v>583</v>
      </c>
      <c r="N17" s="213" t="s">
        <v>584</v>
      </c>
      <c r="O17" s="271" t="s">
        <v>558</v>
      </c>
      <c r="P17" s="271"/>
      <c r="Q17" s="271" t="s">
        <v>558</v>
      </c>
      <c r="R17" s="221" t="s">
        <v>559</v>
      </c>
      <c r="S17" s="221" t="s">
        <v>560</v>
      </c>
      <c r="T17" s="221" t="s">
        <v>561</v>
      </c>
      <c r="U17" s="305" t="s">
        <v>562</v>
      </c>
      <c r="V17" s="306"/>
      <c r="W17" s="306"/>
      <c r="X17" s="307"/>
      <c r="Y17" s="213" t="s">
        <v>563</v>
      </c>
    </row>
    <row r="18" spans="2:25" ht="15.95" customHeight="1" x14ac:dyDescent="0.15">
      <c r="B18" s="310"/>
      <c r="C18" s="301" t="s">
        <v>511</v>
      </c>
      <c r="D18" s="302"/>
      <c r="E18" s="228">
        <v>3</v>
      </c>
      <c r="F18" s="269">
        <v>12.8</v>
      </c>
      <c r="G18" s="213" t="s">
        <v>554</v>
      </c>
      <c r="H18" s="213" t="s">
        <v>570</v>
      </c>
      <c r="I18" s="213" t="s">
        <v>546</v>
      </c>
      <c r="J18" s="305" t="s">
        <v>314</v>
      </c>
      <c r="K18" s="306"/>
      <c r="L18" s="307"/>
      <c r="M18" s="213" t="s">
        <v>585</v>
      </c>
      <c r="N18" s="213" t="s">
        <v>586</v>
      </c>
      <c r="O18" s="271" t="s">
        <v>558</v>
      </c>
      <c r="P18" s="271"/>
      <c r="Q18" s="271" t="s">
        <v>558</v>
      </c>
      <c r="R18" s="221" t="s">
        <v>559</v>
      </c>
      <c r="S18" s="221" t="s">
        <v>560</v>
      </c>
      <c r="T18" s="221" t="s">
        <v>561</v>
      </c>
      <c r="U18" s="305" t="s">
        <v>562</v>
      </c>
      <c r="V18" s="306"/>
      <c r="W18" s="306"/>
      <c r="X18" s="307"/>
      <c r="Y18" s="213" t="s">
        <v>563</v>
      </c>
    </row>
    <row r="19" spans="2:25" ht="15.95" customHeight="1" x14ac:dyDescent="0.15">
      <c r="B19" s="310"/>
      <c r="C19" s="301" t="s">
        <v>511</v>
      </c>
      <c r="D19" s="302"/>
      <c r="E19" s="228">
        <v>5</v>
      </c>
      <c r="F19" s="269">
        <v>12.4</v>
      </c>
      <c r="G19" s="213" t="s">
        <v>587</v>
      </c>
      <c r="H19" s="213" t="s">
        <v>588</v>
      </c>
      <c r="I19" s="213"/>
      <c r="J19" s="305" t="s">
        <v>356</v>
      </c>
      <c r="K19" s="306"/>
      <c r="L19" s="307"/>
      <c r="M19" s="213" t="s">
        <v>589</v>
      </c>
      <c r="N19" s="213" t="s">
        <v>590</v>
      </c>
      <c r="O19" s="271" t="s">
        <v>558</v>
      </c>
      <c r="P19" s="271"/>
      <c r="Q19" s="271"/>
      <c r="R19" s="221" t="s">
        <v>559</v>
      </c>
      <c r="S19" s="221" t="s">
        <v>559</v>
      </c>
      <c r="T19" s="221" t="s">
        <v>577</v>
      </c>
      <c r="U19" s="305" t="s">
        <v>577</v>
      </c>
      <c r="V19" s="306"/>
      <c r="W19" s="306"/>
      <c r="X19" s="307"/>
      <c r="Y19" s="213"/>
    </row>
    <row r="20" spans="2:25" ht="15.95" customHeight="1" x14ac:dyDescent="0.15">
      <c r="B20" s="310"/>
      <c r="C20" s="301" t="s">
        <v>512</v>
      </c>
      <c r="D20" s="302"/>
      <c r="E20" s="228">
        <v>3</v>
      </c>
      <c r="F20" s="269">
        <v>24.7</v>
      </c>
      <c r="G20" s="213" t="s">
        <v>554</v>
      </c>
      <c r="H20" s="213" t="s">
        <v>575</v>
      </c>
      <c r="I20" s="213" t="s">
        <v>546</v>
      </c>
      <c r="J20" s="305" t="s">
        <v>322</v>
      </c>
      <c r="K20" s="306"/>
      <c r="L20" s="307"/>
      <c r="M20" s="213" t="s">
        <v>576</v>
      </c>
      <c r="N20" s="213" t="s">
        <v>576</v>
      </c>
      <c r="O20" s="271" t="s">
        <v>558</v>
      </c>
      <c r="P20" s="271" t="s">
        <v>558</v>
      </c>
      <c r="Q20" s="271" t="s">
        <v>578</v>
      </c>
      <c r="R20" s="221" t="s">
        <v>559</v>
      </c>
      <c r="S20" s="221" t="s">
        <v>559</v>
      </c>
      <c r="T20" s="221" t="s">
        <v>579</v>
      </c>
      <c r="U20" s="303" t="s">
        <v>591</v>
      </c>
      <c r="V20" s="304"/>
      <c r="W20" s="304"/>
      <c r="X20" s="304"/>
      <c r="Y20" s="213"/>
    </row>
    <row r="21" spans="2:25" ht="15.95" customHeight="1" x14ac:dyDescent="0.15">
      <c r="B21" s="310"/>
      <c r="C21" s="301" t="s">
        <v>512</v>
      </c>
      <c r="D21" s="302"/>
      <c r="E21" s="228">
        <v>8</v>
      </c>
      <c r="F21" s="269">
        <v>27.3</v>
      </c>
      <c r="G21" s="213" t="s">
        <v>554</v>
      </c>
      <c r="H21" s="213" t="s">
        <v>570</v>
      </c>
      <c r="I21" s="213" t="s">
        <v>546</v>
      </c>
      <c r="J21" s="303" t="s">
        <v>314</v>
      </c>
      <c r="K21" s="303"/>
      <c r="L21" s="303"/>
      <c r="M21" s="213" t="s">
        <v>592</v>
      </c>
      <c r="N21" s="213" t="s">
        <v>593</v>
      </c>
      <c r="O21" s="271" t="s">
        <v>558</v>
      </c>
      <c r="P21" s="271"/>
      <c r="Q21" s="271" t="s">
        <v>558</v>
      </c>
      <c r="R21" s="221" t="s">
        <v>559</v>
      </c>
      <c r="S21" s="221" t="s">
        <v>560</v>
      </c>
      <c r="T21" s="221" t="s">
        <v>561</v>
      </c>
      <c r="U21" s="303" t="s">
        <v>562</v>
      </c>
      <c r="V21" s="304"/>
      <c r="W21" s="304"/>
      <c r="X21" s="304"/>
      <c r="Y21" s="213" t="s">
        <v>563</v>
      </c>
    </row>
    <row r="22" spans="2:25" ht="15.95" customHeight="1" x14ac:dyDescent="0.15">
      <c r="B22" s="310"/>
      <c r="C22" s="301" t="s">
        <v>513</v>
      </c>
      <c r="D22" s="302"/>
      <c r="E22" s="228">
        <v>2</v>
      </c>
      <c r="F22" s="269">
        <v>35.9</v>
      </c>
      <c r="G22" s="213" t="s">
        <v>554</v>
      </c>
      <c r="H22" s="213" t="s">
        <v>570</v>
      </c>
      <c r="I22" s="213" t="s">
        <v>546</v>
      </c>
      <c r="J22" s="303" t="s">
        <v>314</v>
      </c>
      <c r="K22" s="303"/>
      <c r="L22" s="303"/>
      <c r="M22" s="213" t="s">
        <v>594</v>
      </c>
      <c r="N22" s="213" t="s">
        <v>595</v>
      </c>
      <c r="O22" s="213" t="s">
        <v>558</v>
      </c>
      <c r="P22" s="213"/>
      <c r="Q22" s="213" t="s">
        <v>558</v>
      </c>
      <c r="R22" s="221" t="s">
        <v>559</v>
      </c>
      <c r="S22" s="221" t="s">
        <v>560</v>
      </c>
      <c r="T22" s="221" t="s">
        <v>561</v>
      </c>
      <c r="U22" s="303" t="s">
        <v>562</v>
      </c>
      <c r="V22" s="304"/>
      <c r="W22" s="304"/>
      <c r="X22" s="304"/>
      <c r="Y22" s="213" t="s">
        <v>563</v>
      </c>
    </row>
    <row r="23" spans="2:25" ht="15.95" customHeight="1" x14ac:dyDescent="0.15">
      <c r="B23" s="310"/>
      <c r="C23" s="301" t="s">
        <v>514</v>
      </c>
      <c r="D23" s="302"/>
      <c r="E23" s="228">
        <v>1</v>
      </c>
      <c r="F23" s="269">
        <v>45.9</v>
      </c>
      <c r="G23" s="213" t="s">
        <v>554</v>
      </c>
      <c r="H23" s="213" t="s">
        <v>575</v>
      </c>
      <c r="I23" s="213" t="s">
        <v>546</v>
      </c>
      <c r="J23" s="303" t="s">
        <v>314</v>
      </c>
      <c r="K23" s="303"/>
      <c r="L23" s="303"/>
      <c r="M23" s="213" t="s">
        <v>596</v>
      </c>
      <c r="N23" s="213" t="s">
        <v>597</v>
      </c>
      <c r="O23" s="213" t="s">
        <v>558</v>
      </c>
      <c r="P23" s="213"/>
      <c r="Q23" s="213" t="s">
        <v>558</v>
      </c>
      <c r="R23" s="221" t="s">
        <v>559</v>
      </c>
      <c r="S23" s="221" t="s">
        <v>560</v>
      </c>
      <c r="T23" s="221" t="s">
        <v>561</v>
      </c>
      <c r="U23" s="303" t="s">
        <v>562</v>
      </c>
      <c r="V23" s="304"/>
      <c r="W23" s="304"/>
      <c r="X23" s="304"/>
      <c r="Y23" s="213" t="s">
        <v>563</v>
      </c>
    </row>
    <row r="24" spans="2:25" ht="15.95" customHeight="1" x14ac:dyDescent="0.15">
      <c r="B24" s="310"/>
      <c r="C24" s="301" t="s">
        <v>515</v>
      </c>
      <c r="D24" s="302"/>
      <c r="E24" s="228">
        <v>1</v>
      </c>
      <c r="F24" s="269">
        <v>56.6</v>
      </c>
      <c r="G24" s="213" t="s">
        <v>554</v>
      </c>
      <c r="H24" s="213" t="s">
        <v>575</v>
      </c>
      <c r="I24" s="213" t="s">
        <v>546</v>
      </c>
      <c r="J24" s="303" t="s">
        <v>314</v>
      </c>
      <c r="K24" s="303"/>
      <c r="L24" s="303"/>
      <c r="M24" s="213" t="s">
        <v>598</v>
      </c>
      <c r="N24" s="213" t="s">
        <v>599</v>
      </c>
      <c r="O24" s="213" t="s">
        <v>558</v>
      </c>
      <c r="P24" s="213"/>
      <c r="Q24" s="213" t="s">
        <v>558</v>
      </c>
      <c r="R24" s="221" t="s">
        <v>559</v>
      </c>
      <c r="S24" s="221" t="s">
        <v>560</v>
      </c>
      <c r="T24" s="221" t="s">
        <v>561</v>
      </c>
      <c r="U24" s="303" t="s">
        <v>562</v>
      </c>
      <c r="V24" s="304"/>
      <c r="W24" s="304"/>
      <c r="X24" s="304"/>
      <c r="Y24" s="213" t="s">
        <v>563</v>
      </c>
    </row>
    <row r="25" spans="2:25" ht="15.95" customHeight="1" x14ac:dyDescent="0.15">
      <c r="B25" s="310"/>
      <c r="C25" s="301" t="s">
        <v>516</v>
      </c>
      <c r="D25" s="302"/>
      <c r="E25" s="228">
        <v>1</v>
      </c>
      <c r="F25" s="269">
        <v>71.400000000000006</v>
      </c>
      <c r="G25" s="213" t="s">
        <v>554</v>
      </c>
      <c r="H25" s="213" t="s">
        <v>575</v>
      </c>
      <c r="I25" s="213" t="s">
        <v>546</v>
      </c>
      <c r="J25" s="303" t="s">
        <v>314</v>
      </c>
      <c r="K25" s="303"/>
      <c r="L25" s="303"/>
      <c r="M25" s="213" t="s">
        <v>600</v>
      </c>
      <c r="N25" s="213" t="s">
        <v>601</v>
      </c>
      <c r="O25" s="213" t="s">
        <v>558</v>
      </c>
      <c r="P25" s="213"/>
      <c r="Q25" s="213" t="s">
        <v>558</v>
      </c>
      <c r="R25" s="221" t="s">
        <v>559</v>
      </c>
      <c r="S25" s="221" t="s">
        <v>560</v>
      </c>
      <c r="T25" s="221" t="s">
        <v>561</v>
      </c>
      <c r="U25" s="303" t="s">
        <v>562</v>
      </c>
      <c r="V25" s="304"/>
      <c r="W25" s="304"/>
      <c r="X25" s="304"/>
      <c r="Y25" s="213" t="s">
        <v>563</v>
      </c>
    </row>
    <row r="26" spans="2:25" ht="15.95" customHeight="1" x14ac:dyDescent="0.15">
      <c r="B26" s="310"/>
      <c r="C26" s="301" t="s">
        <v>517</v>
      </c>
      <c r="D26" s="302"/>
      <c r="E26" s="228">
        <v>1</v>
      </c>
      <c r="F26" s="269">
        <v>77.3</v>
      </c>
      <c r="G26" s="213" t="s">
        <v>554</v>
      </c>
      <c r="H26" s="213" t="s">
        <v>575</v>
      </c>
      <c r="I26" s="213" t="s">
        <v>546</v>
      </c>
      <c r="J26" s="303" t="s">
        <v>314</v>
      </c>
      <c r="K26" s="303"/>
      <c r="L26" s="303"/>
      <c r="M26" s="213" t="s">
        <v>602</v>
      </c>
      <c r="N26" s="213" t="s">
        <v>603</v>
      </c>
      <c r="O26" s="213" t="s">
        <v>558</v>
      </c>
      <c r="P26" s="213"/>
      <c r="Q26" s="213" t="s">
        <v>558</v>
      </c>
      <c r="R26" s="221" t="s">
        <v>559</v>
      </c>
      <c r="S26" s="221" t="s">
        <v>560</v>
      </c>
      <c r="T26" s="221" t="s">
        <v>561</v>
      </c>
      <c r="U26" s="303" t="s">
        <v>562</v>
      </c>
      <c r="V26" s="304"/>
      <c r="W26" s="304"/>
      <c r="X26" s="304"/>
      <c r="Y26" s="213" t="s">
        <v>563</v>
      </c>
    </row>
    <row r="27" spans="2:25" ht="15.95" customHeight="1" x14ac:dyDescent="0.15">
      <c r="B27" s="310"/>
      <c r="C27" s="301" t="s">
        <v>517</v>
      </c>
      <c r="D27" s="302"/>
      <c r="E27" s="228">
        <v>2</v>
      </c>
      <c r="F27" s="269">
        <v>81.3</v>
      </c>
      <c r="G27" s="213" t="s">
        <v>554</v>
      </c>
      <c r="H27" s="213" t="s">
        <v>575</v>
      </c>
      <c r="I27" s="213" t="s">
        <v>546</v>
      </c>
      <c r="J27" s="303" t="s">
        <v>331</v>
      </c>
      <c r="K27" s="303"/>
      <c r="L27" s="303"/>
      <c r="M27" s="213" t="s">
        <v>576</v>
      </c>
      <c r="N27" s="213" t="s">
        <v>576</v>
      </c>
      <c r="O27" s="213" t="s">
        <v>558</v>
      </c>
      <c r="P27" s="213"/>
      <c r="Q27" s="213" t="s">
        <v>558</v>
      </c>
      <c r="R27" s="221" t="s">
        <v>559</v>
      </c>
      <c r="S27" s="221" t="s">
        <v>560</v>
      </c>
      <c r="T27" s="221" t="s">
        <v>561</v>
      </c>
      <c r="U27" s="303" t="s">
        <v>562</v>
      </c>
      <c r="V27" s="304"/>
      <c r="W27" s="304"/>
      <c r="X27" s="304"/>
      <c r="Y27" s="213" t="s">
        <v>563</v>
      </c>
    </row>
    <row r="28" spans="2:25" ht="15.95" customHeight="1" x14ac:dyDescent="0.15">
      <c r="B28" s="310"/>
      <c r="C28" s="301" t="s">
        <v>518</v>
      </c>
      <c r="D28" s="302"/>
      <c r="E28" s="228">
        <v>1</v>
      </c>
      <c r="F28" s="269">
        <v>85.6</v>
      </c>
      <c r="G28" s="213" t="s">
        <v>554</v>
      </c>
      <c r="H28" s="213" t="s">
        <v>575</v>
      </c>
      <c r="I28" s="213" t="s">
        <v>546</v>
      </c>
      <c r="J28" s="303" t="s">
        <v>314</v>
      </c>
      <c r="K28" s="303"/>
      <c r="L28" s="303"/>
      <c r="M28" s="213" t="s">
        <v>604</v>
      </c>
      <c r="N28" s="213" t="s">
        <v>605</v>
      </c>
      <c r="O28" s="213" t="s">
        <v>558</v>
      </c>
      <c r="P28" s="213"/>
      <c r="Q28" s="213" t="s">
        <v>558</v>
      </c>
      <c r="R28" s="221" t="s">
        <v>559</v>
      </c>
      <c r="S28" s="221" t="s">
        <v>560</v>
      </c>
      <c r="T28" s="221" t="s">
        <v>561</v>
      </c>
      <c r="U28" s="303" t="s">
        <v>562</v>
      </c>
      <c r="V28" s="304"/>
      <c r="W28" s="304"/>
      <c r="X28" s="304"/>
      <c r="Y28" s="213" t="s">
        <v>563</v>
      </c>
    </row>
    <row r="29" spans="2:25" ht="15.95" customHeight="1" x14ac:dyDescent="0.15">
      <c r="B29" s="310"/>
      <c r="C29" s="301" t="s">
        <v>518</v>
      </c>
      <c r="D29" s="302"/>
      <c r="E29" s="228">
        <v>2</v>
      </c>
      <c r="F29" s="269">
        <v>93.1</v>
      </c>
      <c r="G29" s="213" t="s">
        <v>554</v>
      </c>
      <c r="H29" s="213" t="s">
        <v>573</v>
      </c>
      <c r="I29" s="213" t="s">
        <v>546</v>
      </c>
      <c r="J29" s="303" t="s">
        <v>322</v>
      </c>
      <c r="K29" s="303"/>
      <c r="L29" s="303"/>
      <c r="M29" s="213" t="s">
        <v>606</v>
      </c>
      <c r="N29" s="213" t="s">
        <v>606</v>
      </c>
      <c r="O29" s="213" t="s">
        <v>558</v>
      </c>
      <c r="P29" s="213"/>
      <c r="Q29" s="213" t="s">
        <v>558</v>
      </c>
      <c r="R29" s="221" t="s">
        <v>559</v>
      </c>
      <c r="S29" s="221" t="s">
        <v>560</v>
      </c>
      <c r="T29" s="221" t="s">
        <v>561</v>
      </c>
      <c r="U29" s="303" t="s">
        <v>562</v>
      </c>
      <c r="V29" s="304"/>
      <c r="W29" s="304"/>
      <c r="X29" s="304"/>
      <c r="Y29" s="213" t="s">
        <v>563</v>
      </c>
    </row>
    <row r="30" spans="2:25" ht="15.95" customHeight="1" x14ac:dyDescent="0.15">
      <c r="B30" s="310"/>
      <c r="C30" s="301" t="s">
        <v>519</v>
      </c>
      <c r="D30" s="302"/>
      <c r="E30" s="228">
        <v>1</v>
      </c>
      <c r="F30" s="269">
        <v>101.7</v>
      </c>
      <c r="G30" s="213" t="s">
        <v>554</v>
      </c>
      <c r="H30" s="213" t="s">
        <v>575</v>
      </c>
      <c r="I30" s="213" t="s">
        <v>546</v>
      </c>
      <c r="J30" s="303" t="s">
        <v>314</v>
      </c>
      <c r="K30" s="303"/>
      <c r="L30" s="303"/>
      <c r="M30" s="213" t="s">
        <v>607</v>
      </c>
      <c r="N30" s="213" t="s">
        <v>601</v>
      </c>
      <c r="O30" s="213" t="s">
        <v>558</v>
      </c>
      <c r="P30" s="213"/>
      <c r="Q30" s="213" t="s">
        <v>558</v>
      </c>
      <c r="R30" s="221" t="s">
        <v>559</v>
      </c>
      <c r="S30" s="221" t="s">
        <v>560</v>
      </c>
      <c r="T30" s="221" t="s">
        <v>561</v>
      </c>
      <c r="U30" s="303" t="s">
        <v>562</v>
      </c>
      <c r="V30" s="304"/>
      <c r="W30" s="304"/>
      <c r="X30" s="304"/>
      <c r="Y30" s="213" t="s">
        <v>563</v>
      </c>
    </row>
    <row r="31" spans="2:25" ht="15.95" customHeight="1" x14ac:dyDescent="0.15">
      <c r="B31" s="310"/>
      <c r="C31" s="301" t="s">
        <v>520</v>
      </c>
      <c r="D31" s="302"/>
      <c r="E31" s="228">
        <v>1</v>
      </c>
      <c r="F31" s="269">
        <v>108.8</v>
      </c>
      <c r="G31" s="213" t="s">
        <v>554</v>
      </c>
      <c r="H31" s="213" t="s">
        <v>575</v>
      </c>
      <c r="I31" s="213" t="s">
        <v>546</v>
      </c>
      <c r="J31" s="303" t="s">
        <v>314</v>
      </c>
      <c r="K31" s="303"/>
      <c r="L31" s="303"/>
      <c r="M31" s="213" t="s">
        <v>608</v>
      </c>
      <c r="N31" s="213" t="s">
        <v>609</v>
      </c>
      <c r="O31" s="213" t="s">
        <v>558</v>
      </c>
      <c r="P31" s="213"/>
      <c r="Q31" s="213" t="s">
        <v>558</v>
      </c>
      <c r="R31" s="221" t="s">
        <v>559</v>
      </c>
      <c r="S31" s="221" t="s">
        <v>560</v>
      </c>
      <c r="T31" s="221" t="s">
        <v>561</v>
      </c>
      <c r="U31" s="303" t="s">
        <v>562</v>
      </c>
      <c r="V31" s="304"/>
      <c r="W31" s="304"/>
      <c r="X31" s="304"/>
      <c r="Y31" s="213" t="s">
        <v>563</v>
      </c>
    </row>
    <row r="32" spans="2:25" ht="15.95" customHeight="1" x14ac:dyDescent="0.15">
      <c r="B32" s="310"/>
      <c r="C32" s="301" t="s">
        <v>520</v>
      </c>
      <c r="D32" s="302"/>
      <c r="E32" s="228">
        <v>2</v>
      </c>
      <c r="F32" s="269">
        <v>112.8</v>
      </c>
      <c r="G32" s="213" t="s">
        <v>554</v>
      </c>
      <c r="H32" s="213" t="s">
        <v>575</v>
      </c>
      <c r="I32" s="213" t="s">
        <v>546</v>
      </c>
      <c r="J32" s="303" t="s">
        <v>322</v>
      </c>
      <c r="K32" s="303"/>
      <c r="L32" s="303"/>
      <c r="M32" s="213" t="s">
        <v>610</v>
      </c>
      <c r="N32" s="213" t="s">
        <v>611</v>
      </c>
      <c r="O32" s="213" t="s">
        <v>558</v>
      </c>
      <c r="P32" s="213" t="s">
        <v>567</v>
      </c>
      <c r="Q32" s="213" t="s">
        <v>578</v>
      </c>
      <c r="R32" s="221" t="s">
        <v>559</v>
      </c>
      <c r="S32" s="221" t="s">
        <v>559</v>
      </c>
      <c r="T32" s="221" t="s">
        <v>579</v>
      </c>
      <c r="U32" s="303" t="s">
        <v>580</v>
      </c>
      <c r="V32" s="304"/>
      <c r="W32" s="304"/>
      <c r="X32" s="304"/>
      <c r="Y32" s="213"/>
    </row>
    <row r="33" spans="2:25" ht="15.95" customHeight="1" x14ac:dyDescent="0.15">
      <c r="B33" s="310"/>
      <c r="C33" s="301" t="s">
        <v>521</v>
      </c>
      <c r="D33" s="302"/>
      <c r="E33" s="228">
        <v>1</v>
      </c>
      <c r="F33" s="269">
        <v>118.8</v>
      </c>
      <c r="G33" s="213" t="s">
        <v>554</v>
      </c>
      <c r="H33" s="213" t="s">
        <v>575</v>
      </c>
      <c r="I33" s="213" t="s">
        <v>546</v>
      </c>
      <c r="J33" s="303" t="s">
        <v>314</v>
      </c>
      <c r="K33" s="303"/>
      <c r="L33" s="303"/>
      <c r="M33" s="213" t="s">
        <v>612</v>
      </c>
      <c r="N33" s="213" t="s">
        <v>613</v>
      </c>
      <c r="O33" s="213" t="s">
        <v>558</v>
      </c>
      <c r="P33" s="213"/>
      <c r="Q33" s="213" t="s">
        <v>558</v>
      </c>
      <c r="R33" s="221" t="s">
        <v>559</v>
      </c>
      <c r="S33" s="221" t="s">
        <v>560</v>
      </c>
      <c r="T33" s="221" t="s">
        <v>561</v>
      </c>
      <c r="U33" s="303" t="s">
        <v>562</v>
      </c>
      <c r="V33" s="304"/>
      <c r="W33" s="304"/>
      <c r="X33" s="304"/>
      <c r="Y33" s="213" t="s">
        <v>563</v>
      </c>
    </row>
    <row r="34" spans="2:25" ht="15.95" customHeight="1" x14ac:dyDescent="0.15">
      <c r="B34" s="310"/>
      <c r="C34" s="301" t="s">
        <v>522</v>
      </c>
      <c r="D34" s="302"/>
      <c r="E34" s="228">
        <v>1</v>
      </c>
      <c r="F34" s="269">
        <v>130.4</v>
      </c>
      <c r="G34" s="213" t="s">
        <v>554</v>
      </c>
      <c r="H34" s="213" t="s">
        <v>575</v>
      </c>
      <c r="I34" s="213" t="s">
        <v>546</v>
      </c>
      <c r="J34" s="303" t="s">
        <v>314</v>
      </c>
      <c r="K34" s="303"/>
      <c r="L34" s="303"/>
      <c r="M34" s="213" t="s">
        <v>598</v>
      </c>
      <c r="N34" s="213" t="s">
        <v>601</v>
      </c>
      <c r="O34" s="213" t="s">
        <v>558</v>
      </c>
      <c r="P34" s="213"/>
      <c r="Q34" s="213" t="s">
        <v>558</v>
      </c>
      <c r="R34" s="221" t="s">
        <v>559</v>
      </c>
      <c r="S34" s="221" t="s">
        <v>560</v>
      </c>
      <c r="T34" s="221" t="s">
        <v>561</v>
      </c>
      <c r="U34" s="303" t="s">
        <v>562</v>
      </c>
      <c r="V34" s="304"/>
      <c r="W34" s="304"/>
      <c r="X34" s="304"/>
      <c r="Y34" s="213" t="s">
        <v>563</v>
      </c>
    </row>
    <row r="35" spans="2:25" ht="15.95" customHeight="1" x14ac:dyDescent="0.15">
      <c r="B35" s="310"/>
      <c r="C35" s="301" t="s">
        <v>522</v>
      </c>
      <c r="D35" s="302"/>
      <c r="E35" s="228">
        <v>2</v>
      </c>
      <c r="F35" s="269">
        <v>124.8</v>
      </c>
      <c r="G35" s="213" t="s">
        <v>554</v>
      </c>
      <c r="H35" s="213" t="s">
        <v>555</v>
      </c>
      <c r="I35" s="213" t="s">
        <v>546</v>
      </c>
      <c r="J35" s="303" t="s">
        <v>322</v>
      </c>
      <c r="K35" s="303"/>
      <c r="L35" s="303"/>
      <c r="M35" s="213" t="s">
        <v>614</v>
      </c>
      <c r="N35" s="213" t="s">
        <v>615</v>
      </c>
      <c r="O35" s="213" t="s">
        <v>567</v>
      </c>
      <c r="P35" s="213"/>
      <c r="Q35" s="213" t="s">
        <v>567</v>
      </c>
      <c r="R35" s="221" t="s">
        <v>559</v>
      </c>
      <c r="S35" s="221" t="s">
        <v>560</v>
      </c>
      <c r="T35" s="221" t="s">
        <v>577</v>
      </c>
      <c r="U35" s="303" t="s">
        <v>577</v>
      </c>
      <c r="V35" s="304"/>
      <c r="W35" s="304"/>
      <c r="X35" s="304"/>
      <c r="Y35" s="213" t="s">
        <v>569</v>
      </c>
    </row>
    <row r="36" spans="2:25" ht="15.95" customHeight="1" x14ac:dyDescent="0.15">
      <c r="B36" s="310"/>
      <c r="C36" s="301" t="s">
        <v>522</v>
      </c>
      <c r="D36" s="302"/>
      <c r="E36" s="228">
        <v>4</v>
      </c>
      <c r="F36" s="269">
        <v>134.6</v>
      </c>
      <c r="G36" s="213" t="s">
        <v>554</v>
      </c>
      <c r="H36" s="213" t="s">
        <v>573</v>
      </c>
      <c r="I36" s="213" t="s">
        <v>546</v>
      </c>
      <c r="J36" s="303" t="s">
        <v>322</v>
      </c>
      <c r="K36" s="303"/>
      <c r="L36" s="303"/>
      <c r="M36" s="213" t="s">
        <v>616</v>
      </c>
      <c r="N36" s="213" t="s">
        <v>617</v>
      </c>
      <c r="O36" s="213" t="s">
        <v>558</v>
      </c>
      <c r="P36" s="213"/>
      <c r="Q36" s="213" t="s">
        <v>558</v>
      </c>
      <c r="R36" s="221" t="s">
        <v>559</v>
      </c>
      <c r="S36" s="221" t="s">
        <v>560</v>
      </c>
      <c r="T36" s="221" t="s">
        <v>561</v>
      </c>
      <c r="U36" s="303" t="s">
        <v>562</v>
      </c>
      <c r="V36" s="304"/>
      <c r="W36" s="304"/>
      <c r="X36" s="304"/>
      <c r="Y36" s="213" t="s">
        <v>563</v>
      </c>
    </row>
    <row r="37" spans="2:25" ht="15.95" customHeight="1" x14ac:dyDescent="0.15">
      <c r="B37" s="310"/>
      <c r="C37" s="301" t="s">
        <v>523</v>
      </c>
      <c r="D37" s="302"/>
      <c r="E37" s="228">
        <v>1</v>
      </c>
      <c r="F37" s="269">
        <v>137.80000000000001</v>
      </c>
      <c r="G37" s="213" t="s">
        <v>554</v>
      </c>
      <c r="H37" s="213" t="s">
        <v>575</v>
      </c>
      <c r="I37" s="213" t="s">
        <v>546</v>
      </c>
      <c r="J37" s="303" t="s">
        <v>314</v>
      </c>
      <c r="K37" s="303"/>
      <c r="L37" s="303"/>
      <c r="M37" s="213" t="s">
        <v>600</v>
      </c>
      <c r="N37" s="213" t="s">
        <v>601</v>
      </c>
      <c r="O37" s="213" t="s">
        <v>558</v>
      </c>
      <c r="P37" s="213"/>
      <c r="Q37" s="213" t="s">
        <v>558</v>
      </c>
      <c r="R37" s="221" t="s">
        <v>559</v>
      </c>
      <c r="S37" s="221" t="s">
        <v>560</v>
      </c>
      <c r="T37" s="221" t="s">
        <v>561</v>
      </c>
      <c r="U37" s="303" t="s">
        <v>562</v>
      </c>
      <c r="V37" s="304"/>
      <c r="W37" s="304"/>
      <c r="X37" s="304"/>
      <c r="Y37" s="213" t="s">
        <v>563</v>
      </c>
    </row>
    <row r="38" spans="2:25" ht="15.95" customHeight="1" x14ac:dyDescent="0.15">
      <c r="B38" s="310"/>
      <c r="C38" s="301" t="s">
        <v>523</v>
      </c>
      <c r="D38" s="302"/>
      <c r="E38" s="228">
        <v>2</v>
      </c>
      <c r="F38" s="269">
        <v>135.4</v>
      </c>
      <c r="G38" s="213" t="s">
        <v>554</v>
      </c>
      <c r="H38" s="213" t="s">
        <v>555</v>
      </c>
      <c r="I38" s="213" t="s">
        <v>546</v>
      </c>
      <c r="J38" s="303" t="s">
        <v>322</v>
      </c>
      <c r="K38" s="303"/>
      <c r="L38" s="303"/>
      <c r="M38" s="213" t="s">
        <v>618</v>
      </c>
      <c r="N38" s="213" t="s">
        <v>619</v>
      </c>
      <c r="O38" s="213" t="s">
        <v>567</v>
      </c>
      <c r="P38" s="213"/>
      <c r="Q38" s="213" t="s">
        <v>558</v>
      </c>
      <c r="R38" s="221" t="s">
        <v>559</v>
      </c>
      <c r="S38" s="221" t="s">
        <v>560</v>
      </c>
      <c r="T38" s="221" t="s">
        <v>577</v>
      </c>
      <c r="U38" s="303" t="s">
        <v>577</v>
      </c>
      <c r="V38" s="304"/>
      <c r="W38" s="304"/>
      <c r="X38" s="304"/>
      <c r="Y38" s="213" t="s">
        <v>563</v>
      </c>
    </row>
    <row r="39" spans="2:25" ht="15.95" customHeight="1" x14ac:dyDescent="0.15">
      <c r="B39" s="310"/>
      <c r="C39" s="301" t="s">
        <v>524</v>
      </c>
      <c r="D39" s="302"/>
      <c r="E39" s="228">
        <v>1</v>
      </c>
      <c r="F39" s="269">
        <v>149.69999999999999</v>
      </c>
      <c r="G39" s="213" t="s">
        <v>554</v>
      </c>
      <c r="H39" s="213" t="s">
        <v>575</v>
      </c>
      <c r="I39" s="213" t="s">
        <v>546</v>
      </c>
      <c r="J39" s="303" t="s">
        <v>314</v>
      </c>
      <c r="K39" s="303"/>
      <c r="L39" s="303"/>
      <c r="M39" s="213" t="s">
        <v>612</v>
      </c>
      <c r="N39" s="213" t="s">
        <v>609</v>
      </c>
      <c r="O39" s="213" t="s">
        <v>558</v>
      </c>
      <c r="P39" s="213"/>
      <c r="Q39" s="213" t="s">
        <v>558</v>
      </c>
      <c r="R39" s="221" t="s">
        <v>559</v>
      </c>
      <c r="S39" s="221" t="s">
        <v>560</v>
      </c>
      <c r="T39" s="221" t="s">
        <v>561</v>
      </c>
      <c r="U39" s="303" t="s">
        <v>562</v>
      </c>
      <c r="V39" s="304"/>
      <c r="W39" s="304"/>
      <c r="X39" s="304"/>
      <c r="Y39" s="213" t="s">
        <v>563</v>
      </c>
    </row>
    <row r="40" spans="2:25" ht="15.95" customHeight="1" x14ac:dyDescent="0.15">
      <c r="B40" s="310"/>
      <c r="C40" s="301" t="s">
        <v>525</v>
      </c>
      <c r="D40" s="302"/>
      <c r="E40" s="228">
        <v>1</v>
      </c>
      <c r="F40" s="269">
        <v>160.5</v>
      </c>
      <c r="G40" s="213" t="s">
        <v>554</v>
      </c>
      <c r="H40" s="213" t="s">
        <v>575</v>
      </c>
      <c r="I40" s="213" t="s">
        <v>546</v>
      </c>
      <c r="J40" s="303" t="s">
        <v>314</v>
      </c>
      <c r="K40" s="303"/>
      <c r="L40" s="303"/>
      <c r="M40" s="213" t="s">
        <v>620</v>
      </c>
      <c r="N40" s="213" t="s">
        <v>601</v>
      </c>
      <c r="O40" s="213" t="s">
        <v>558</v>
      </c>
      <c r="P40" s="213"/>
      <c r="Q40" s="213" t="s">
        <v>558</v>
      </c>
      <c r="R40" s="221" t="s">
        <v>559</v>
      </c>
      <c r="S40" s="221" t="s">
        <v>560</v>
      </c>
      <c r="T40" s="221" t="s">
        <v>561</v>
      </c>
      <c r="U40" s="303" t="s">
        <v>562</v>
      </c>
      <c r="V40" s="304"/>
      <c r="W40" s="304"/>
      <c r="X40" s="304"/>
      <c r="Y40" s="213" t="s">
        <v>563</v>
      </c>
    </row>
    <row r="41" spans="2:25" ht="15.95" customHeight="1" x14ac:dyDescent="0.15">
      <c r="B41" s="310"/>
      <c r="C41" s="301" t="s">
        <v>526</v>
      </c>
      <c r="D41" s="302"/>
      <c r="E41" s="228">
        <v>1</v>
      </c>
      <c r="F41" s="269">
        <v>169.4</v>
      </c>
      <c r="G41" s="213" t="s">
        <v>554</v>
      </c>
      <c r="H41" s="213" t="s">
        <v>575</v>
      </c>
      <c r="I41" s="213" t="s">
        <v>546</v>
      </c>
      <c r="J41" s="303" t="s">
        <v>314</v>
      </c>
      <c r="K41" s="303"/>
      <c r="L41" s="303"/>
      <c r="M41" s="213" t="s">
        <v>621</v>
      </c>
      <c r="N41" s="213" t="s">
        <v>622</v>
      </c>
      <c r="O41" s="213" t="s">
        <v>558</v>
      </c>
      <c r="P41" s="213"/>
      <c r="Q41" s="213" t="s">
        <v>558</v>
      </c>
      <c r="R41" s="221" t="s">
        <v>559</v>
      </c>
      <c r="S41" s="221" t="s">
        <v>560</v>
      </c>
      <c r="T41" s="221" t="s">
        <v>561</v>
      </c>
      <c r="U41" s="303" t="s">
        <v>562</v>
      </c>
      <c r="V41" s="304"/>
      <c r="W41" s="304"/>
      <c r="X41" s="304"/>
      <c r="Y41" s="213" t="s">
        <v>563</v>
      </c>
    </row>
    <row r="42" spans="2:25" ht="15.95" customHeight="1" x14ac:dyDescent="0.15">
      <c r="B42" s="311"/>
      <c r="C42" s="301" t="s">
        <v>527</v>
      </c>
      <c r="D42" s="302"/>
      <c r="E42" s="228">
        <v>6</v>
      </c>
      <c r="F42" s="269">
        <v>183.8</v>
      </c>
      <c r="G42" s="213" t="s">
        <v>554</v>
      </c>
      <c r="H42" s="213" t="s">
        <v>555</v>
      </c>
      <c r="I42" s="213" t="s">
        <v>546</v>
      </c>
      <c r="J42" s="303" t="s">
        <v>314</v>
      </c>
      <c r="K42" s="303"/>
      <c r="L42" s="303"/>
      <c r="M42" s="213" t="s">
        <v>623</v>
      </c>
      <c r="N42" s="213" t="s">
        <v>624</v>
      </c>
      <c r="O42" s="213" t="s">
        <v>558</v>
      </c>
      <c r="P42" s="213"/>
      <c r="Q42" s="213" t="s">
        <v>558</v>
      </c>
      <c r="R42" s="221" t="s">
        <v>559</v>
      </c>
      <c r="S42" s="221" t="s">
        <v>560</v>
      </c>
      <c r="T42" s="221" t="s">
        <v>561</v>
      </c>
      <c r="U42" s="303" t="s">
        <v>562</v>
      </c>
      <c r="V42" s="304"/>
      <c r="W42" s="304"/>
      <c r="X42" s="304"/>
      <c r="Y42" s="213" t="s">
        <v>563</v>
      </c>
    </row>
    <row r="43" spans="2:25" ht="15.75" customHeight="1" x14ac:dyDescent="0.15">
      <c r="B43" s="310" t="s">
        <v>407</v>
      </c>
      <c r="C43" s="308" t="s">
        <v>527</v>
      </c>
      <c r="D43" s="309"/>
      <c r="E43" s="228">
        <v>8</v>
      </c>
      <c r="F43" s="269">
        <v>183</v>
      </c>
      <c r="G43" s="213" t="s">
        <v>554</v>
      </c>
      <c r="H43" s="213" t="s">
        <v>570</v>
      </c>
      <c r="I43" s="213" t="s">
        <v>546</v>
      </c>
      <c r="J43" s="303" t="s">
        <v>314</v>
      </c>
      <c r="K43" s="303"/>
      <c r="L43" s="303"/>
      <c r="M43" s="213" t="s">
        <v>625</v>
      </c>
      <c r="N43" s="213" t="s">
        <v>626</v>
      </c>
      <c r="O43" s="213" t="s">
        <v>558</v>
      </c>
      <c r="P43" s="213"/>
      <c r="Q43" s="213" t="s">
        <v>558</v>
      </c>
      <c r="R43" s="221" t="s">
        <v>559</v>
      </c>
      <c r="S43" s="221" t="s">
        <v>560</v>
      </c>
      <c r="T43" s="221" t="s">
        <v>561</v>
      </c>
      <c r="U43" s="303" t="s">
        <v>562</v>
      </c>
      <c r="V43" s="304"/>
      <c r="W43" s="304"/>
      <c r="X43" s="304"/>
      <c r="Y43" s="213" t="s">
        <v>563</v>
      </c>
    </row>
    <row r="44" spans="2:25" ht="15.95" customHeight="1" x14ac:dyDescent="0.15">
      <c r="B44" s="310"/>
      <c r="C44" s="308" t="s">
        <v>528</v>
      </c>
      <c r="D44" s="309"/>
      <c r="E44" s="228">
        <v>14</v>
      </c>
      <c r="F44" s="269">
        <v>191.3</v>
      </c>
      <c r="G44" s="213" t="s">
        <v>554</v>
      </c>
      <c r="H44" s="213" t="s">
        <v>575</v>
      </c>
      <c r="I44" s="213" t="s">
        <v>546</v>
      </c>
      <c r="J44" s="303" t="s">
        <v>314</v>
      </c>
      <c r="K44" s="303"/>
      <c r="L44" s="303"/>
      <c r="M44" s="213" t="s">
        <v>627</v>
      </c>
      <c r="N44" s="213" t="s">
        <v>628</v>
      </c>
      <c r="O44" s="213" t="s">
        <v>558</v>
      </c>
      <c r="P44" s="213"/>
      <c r="Q44" s="213" t="s">
        <v>558</v>
      </c>
      <c r="R44" s="221" t="s">
        <v>559</v>
      </c>
      <c r="S44" s="221" t="s">
        <v>560</v>
      </c>
      <c r="T44" s="221" t="s">
        <v>561</v>
      </c>
      <c r="U44" s="303" t="s">
        <v>562</v>
      </c>
      <c r="V44" s="312"/>
      <c r="W44" s="312"/>
      <c r="X44" s="312"/>
      <c r="Y44" s="300" t="s">
        <v>563</v>
      </c>
    </row>
    <row r="45" spans="2:25" ht="15.95" customHeight="1" x14ac:dyDescent="0.15">
      <c r="B45" s="310"/>
      <c r="C45" s="308" t="s">
        <v>528</v>
      </c>
      <c r="D45" s="309"/>
      <c r="E45" s="228">
        <v>46</v>
      </c>
      <c r="F45" s="269">
        <v>194.4</v>
      </c>
      <c r="G45" s="213" t="s">
        <v>554</v>
      </c>
      <c r="H45" s="213" t="s">
        <v>629</v>
      </c>
      <c r="I45" s="213" t="s">
        <v>546</v>
      </c>
      <c r="J45" s="303" t="s">
        <v>322</v>
      </c>
      <c r="K45" s="303"/>
      <c r="L45" s="303"/>
      <c r="M45" s="213" t="s">
        <v>617</v>
      </c>
      <c r="N45" s="213" t="s">
        <v>577</v>
      </c>
      <c r="O45" s="213" t="s">
        <v>577</v>
      </c>
      <c r="P45" s="213"/>
      <c r="Q45" s="213" t="s">
        <v>558</v>
      </c>
      <c r="R45" s="221" t="s">
        <v>559</v>
      </c>
      <c r="S45" s="221" t="s">
        <v>560</v>
      </c>
      <c r="T45" s="221" t="s">
        <v>577</v>
      </c>
      <c r="U45" s="303" t="s">
        <v>577</v>
      </c>
      <c r="V45" s="304"/>
      <c r="W45" s="304"/>
      <c r="X45" s="304"/>
      <c r="Y45" s="213" t="s">
        <v>563</v>
      </c>
    </row>
    <row r="46" spans="2:25" ht="15.95" customHeight="1" x14ac:dyDescent="0.15">
      <c r="B46" s="310"/>
      <c r="C46" s="308" t="s">
        <v>529</v>
      </c>
      <c r="D46" s="309"/>
      <c r="E46" s="228">
        <v>3</v>
      </c>
      <c r="F46" s="269">
        <v>195</v>
      </c>
      <c r="G46" s="213" t="s">
        <v>463</v>
      </c>
      <c r="H46" s="213" t="s">
        <v>630</v>
      </c>
      <c r="I46" s="213" t="s">
        <v>546</v>
      </c>
      <c r="J46" s="303" t="s">
        <v>314</v>
      </c>
      <c r="K46" s="303"/>
      <c r="L46" s="303"/>
      <c r="M46" s="213" t="s">
        <v>631</v>
      </c>
      <c r="N46" s="213" t="s">
        <v>632</v>
      </c>
      <c r="O46" s="213" t="s">
        <v>558</v>
      </c>
      <c r="P46" s="213"/>
      <c r="Q46" s="213" t="s">
        <v>558</v>
      </c>
      <c r="R46" s="221" t="s">
        <v>559</v>
      </c>
      <c r="S46" s="221" t="s">
        <v>560</v>
      </c>
      <c r="T46" s="221" t="s">
        <v>561</v>
      </c>
      <c r="U46" s="303" t="s">
        <v>562</v>
      </c>
      <c r="V46" s="304"/>
      <c r="W46" s="304"/>
      <c r="X46" s="304"/>
      <c r="Y46" s="213" t="s">
        <v>563</v>
      </c>
    </row>
    <row r="47" spans="2:25" ht="15.95" customHeight="1" x14ac:dyDescent="0.15">
      <c r="B47" s="310"/>
      <c r="C47" s="308"/>
      <c r="D47" s="309"/>
      <c r="E47" s="228"/>
      <c r="F47" s="270"/>
      <c r="G47" s="213"/>
      <c r="H47" s="213"/>
      <c r="I47" s="213"/>
      <c r="J47" s="303"/>
      <c r="K47" s="303"/>
      <c r="L47" s="303"/>
      <c r="M47" s="213"/>
      <c r="N47" s="213"/>
      <c r="O47" s="213"/>
      <c r="P47" s="213"/>
      <c r="Q47" s="213"/>
      <c r="R47" s="221"/>
      <c r="S47" s="221"/>
      <c r="T47" s="221"/>
      <c r="U47" s="303"/>
      <c r="V47" s="304"/>
      <c r="W47" s="304"/>
      <c r="X47" s="304"/>
      <c r="Y47" s="213"/>
    </row>
    <row r="48" spans="2:25" ht="15.95" customHeight="1" x14ac:dyDescent="0.15">
      <c r="B48" s="310"/>
      <c r="C48" s="308"/>
      <c r="D48" s="309"/>
      <c r="E48" s="228"/>
      <c r="F48" s="269"/>
      <c r="G48" s="213"/>
      <c r="H48" s="213"/>
      <c r="I48" s="213"/>
      <c r="J48" s="303"/>
      <c r="K48" s="303"/>
      <c r="L48" s="303"/>
      <c r="M48" s="213"/>
      <c r="N48" s="213"/>
      <c r="O48" s="271"/>
      <c r="P48" s="271"/>
      <c r="Q48" s="271"/>
      <c r="R48" s="221"/>
      <c r="S48" s="221"/>
      <c r="T48" s="221"/>
      <c r="U48" s="303"/>
      <c r="V48" s="304"/>
      <c r="W48" s="304"/>
      <c r="X48" s="304"/>
      <c r="Y48" s="213"/>
    </row>
    <row r="49" spans="2:25" ht="15.95" customHeight="1" x14ac:dyDescent="0.15">
      <c r="B49" s="310"/>
      <c r="C49" s="308"/>
      <c r="D49" s="309"/>
      <c r="E49" s="228"/>
      <c r="F49" s="269"/>
      <c r="G49" s="213"/>
      <c r="H49" s="213"/>
      <c r="I49" s="213"/>
      <c r="J49" s="303"/>
      <c r="K49" s="303"/>
      <c r="L49" s="303"/>
      <c r="M49" s="213"/>
      <c r="N49" s="213"/>
      <c r="O49" s="271"/>
      <c r="P49" s="271"/>
      <c r="Q49" s="271"/>
      <c r="R49" s="221"/>
      <c r="S49" s="221"/>
      <c r="T49" s="221"/>
      <c r="U49" s="303"/>
      <c r="V49" s="304"/>
      <c r="W49" s="304"/>
      <c r="X49" s="304"/>
      <c r="Y49" s="213"/>
    </row>
    <row r="50" spans="2:25" ht="15.95" customHeight="1" x14ac:dyDescent="0.15">
      <c r="B50" s="310"/>
      <c r="C50" s="308"/>
      <c r="D50" s="309"/>
      <c r="E50" s="228"/>
      <c r="F50" s="269"/>
      <c r="G50" s="213"/>
      <c r="H50" s="213"/>
      <c r="I50" s="213"/>
      <c r="J50" s="303"/>
      <c r="K50" s="303"/>
      <c r="L50" s="303"/>
      <c r="M50" s="213"/>
      <c r="N50" s="213"/>
      <c r="O50" s="271"/>
      <c r="P50" s="271"/>
      <c r="Q50" s="271"/>
      <c r="R50" s="221"/>
      <c r="S50" s="221"/>
      <c r="T50" s="221"/>
      <c r="U50" s="303"/>
      <c r="V50" s="304"/>
      <c r="W50" s="304"/>
      <c r="X50" s="304"/>
      <c r="Y50" s="213"/>
    </row>
    <row r="51" spans="2:25" ht="15.95" customHeight="1" x14ac:dyDescent="0.15">
      <c r="B51" s="310"/>
      <c r="C51" s="301"/>
      <c r="D51" s="302"/>
      <c r="E51" s="228"/>
      <c r="F51" s="269"/>
      <c r="G51" s="213"/>
      <c r="H51" s="213"/>
      <c r="I51" s="213"/>
      <c r="J51" s="305"/>
      <c r="K51" s="306"/>
      <c r="L51" s="307"/>
      <c r="M51" s="213"/>
      <c r="N51" s="213"/>
      <c r="O51" s="271"/>
      <c r="P51" s="271"/>
      <c r="Q51" s="271"/>
      <c r="R51" s="221"/>
      <c r="S51" s="221"/>
      <c r="T51" s="221"/>
      <c r="U51" s="305"/>
      <c r="V51" s="306"/>
      <c r="W51" s="306"/>
      <c r="X51" s="307"/>
      <c r="Y51" s="213"/>
    </row>
    <row r="52" spans="2:25" ht="15.95" customHeight="1" x14ac:dyDescent="0.15">
      <c r="B52" s="310"/>
      <c r="C52" s="301"/>
      <c r="D52" s="302"/>
      <c r="E52" s="228"/>
      <c r="F52" s="269"/>
      <c r="G52" s="213"/>
      <c r="H52" s="213"/>
      <c r="I52" s="213"/>
      <c r="J52" s="305"/>
      <c r="K52" s="306"/>
      <c r="L52" s="307"/>
      <c r="M52" s="213"/>
      <c r="N52" s="213"/>
      <c r="O52" s="271"/>
      <c r="P52" s="271"/>
      <c r="Q52" s="271"/>
      <c r="R52" s="221"/>
      <c r="S52" s="221"/>
      <c r="T52" s="221"/>
      <c r="U52" s="305"/>
      <c r="V52" s="306"/>
      <c r="W52" s="306"/>
      <c r="X52" s="307"/>
      <c r="Y52" s="213"/>
    </row>
    <row r="53" spans="2:25" ht="15.95" customHeight="1" x14ac:dyDescent="0.15">
      <c r="B53" s="310"/>
      <c r="C53" s="301"/>
      <c r="D53" s="302"/>
      <c r="E53" s="228"/>
      <c r="F53" s="269"/>
      <c r="G53" s="213"/>
      <c r="H53" s="213"/>
      <c r="I53" s="213"/>
      <c r="J53" s="305"/>
      <c r="K53" s="306"/>
      <c r="L53" s="307"/>
      <c r="M53" s="213"/>
      <c r="N53" s="213"/>
      <c r="O53" s="271"/>
      <c r="P53" s="271"/>
      <c r="Q53" s="271"/>
      <c r="R53" s="221"/>
      <c r="S53" s="221"/>
      <c r="T53" s="221"/>
      <c r="U53" s="305"/>
      <c r="V53" s="306"/>
      <c r="W53" s="306"/>
      <c r="X53" s="307"/>
      <c r="Y53" s="213"/>
    </row>
    <row r="54" spans="2:25" ht="15.95" customHeight="1" x14ac:dyDescent="0.15">
      <c r="B54" s="310"/>
      <c r="C54" s="301"/>
      <c r="D54" s="302"/>
      <c r="E54" s="228"/>
      <c r="F54" s="269"/>
      <c r="G54" s="213"/>
      <c r="H54" s="213"/>
      <c r="I54" s="213"/>
      <c r="J54" s="305"/>
      <c r="K54" s="306"/>
      <c r="L54" s="307"/>
      <c r="M54" s="213"/>
      <c r="N54" s="213"/>
      <c r="O54" s="271"/>
      <c r="P54" s="271"/>
      <c r="Q54" s="271"/>
      <c r="R54" s="221"/>
      <c r="S54" s="221"/>
      <c r="T54" s="221"/>
      <c r="U54" s="303"/>
      <c r="V54" s="304"/>
      <c r="W54" s="304"/>
      <c r="X54" s="304"/>
      <c r="Y54" s="213"/>
    </row>
    <row r="55" spans="2:25" ht="15.95" customHeight="1" x14ac:dyDescent="0.15">
      <c r="B55" s="310"/>
      <c r="C55" s="301"/>
      <c r="D55" s="302"/>
      <c r="E55" s="228"/>
      <c r="F55" s="269"/>
      <c r="G55" s="213"/>
      <c r="H55" s="213"/>
      <c r="I55" s="213"/>
      <c r="J55" s="303"/>
      <c r="K55" s="303"/>
      <c r="L55" s="303"/>
      <c r="M55" s="213"/>
      <c r="N55" s="213"/>
      <c r="O55" s="271"/>
      <c r="P55" s="271"/>
      <c r="Q55" s="271"/>
      <c r="R55" s="221"/>
      <c r="S55" s="221"/>
      <c r="T55" s="221"/>
      <c r="U55" s="303"/>
      <c r="V55" s="304"/>
      <c r="W55" s="304"/>
      <c r="X55" s="304"/>
      <c r="Y55" s="213"/>
    </row>
    <row r="56" spans="2:25" ht="15.95" customHeight="1" x14ac:dyDescent="0.15">
      <c r="B56" s="310"/>
      <c r="C56" s="301"/>
      <c r="D56" s="302"/>
      <c r="E56" s="228"/>
      <c r="F56" s="269"/>
      <c r="G56" s="213"/>
      <c r="H56" s="213"/>
      <c r="I56" s="213"/>
      <c r="J56" s="303"/>
      <c r="K56" s="303"/>
      <c r="L56" s="303"/>
      <c r="M56" s="213"/>
      <c r="N56" s="213"/>
      <c r="O56" s="213"/>
      <c r="P56" s="213"/>
      <c r="Q56" s="213"/>
      <c r="R56" s="221"/>
      <c r="S56" s="221"/>
      <c r="T56" s="221"/>
      <c r="U56" s="303"/>
      <c r="V56" s="304"/>
      <c r="W56" s="304"/>
      <c r="X56" s="304"/>
      <c r="Y56" s="213"/>
    </row>
    <row r="57" spans="2:25" ht="15.95" customHeight="1" x14ac:dyDescent="0.15">
      <c r="B57" s="310"/>
      <c r="C57" s="301"/>
      <c r="D57" s="302"/>
      <c r="E57" s="228"/>
      <c r="F57" s="269"/>
      <c r="G57" s="213"/>
      <c r="H57" s="213"/>
      <c r="I57" s="213"/>
      <c r="J57" s="303"/>
      <c r="K57" s="303"/>
      <c r="L57" s="303"/>
      <c r="M57" s="213"/>
      <c r="N57" s="213"/>
      <c r="O57" s="213"/>
      <c r="P57" s="213"/>
      <c r="Q57" s="213"/>
      <c r="R57" s="221"/>
      <c r="S57" s="221"/>
      <c r="T57" s="221"/>
      <c r="U57" s="303"/>
      <c r="V57" s="304"/>
      <c r="W57" s="304"/>
      <c r="X57" s="304"/>
      <c r="Y57" s="213"/>
    </row>
    <row r="58" spans="2:25" ht="15.95" customHeight="1" x14ac:dyDescent="0.15">
      <c r="B58" s="310"/>
      <c r="C58" s="301"/>
      <c r="D58" s="302"/>
      <c r="E58" s="228"/>
      <c r="F58" s="269"/>
      <c r="G58" s="213"/>
      <c r="H58" s="213"/>
      <c r="I58" s="213"/>
      <c r="J58" s="303"/>
      <c r="K58" s="303"/>
      <c r="L58" s="303"/>
      <c r="M58" s="213"/>
      <c r="N58" s="213"/>
      <c r="O58" s="213"/>
      <c r="P58" s="213"/>
      <c r="Q58" s="213"/>
      <c r="R58" s="221"/>
      <c r="S58" s="221"/>
      <c r="T58" s="221"/>
      <c r="U58" s="303"/>
      <c r="V58" s="304"/>
      <c r="W58" s="304"/>
      <c r="X58" s="304"/>
      <c r="Y58" s="213"/>
    </row>
    <row r="59" spans="2:25" ht="15.95" customHeight="1" x14ac:dyDescent="0.15">
      <c r="B59" s="310"/>
      <c r="C59" s="301"/>
      <c r="D59" s="302"/>
      <c r="E59" s="228"/>
      <c r="F59" s="269"/>
      <c r="G59" s="213"/>
      <c r="H59" s="213"/>
      <c r="I59" s="213"/>
      <c r="J59" s="303"/>
      <c r="K59" s="303"/>
      <c r="L59" s="303"/>
      <c r="M59" s="213"/>
      <c r="N59" s="213"/>
      <c r="O59" s="213"/>
      <c r="P59" s="213"/>
      <c r="Q59" s="213"/>
      <c r="R59" s="221"/>
      <c r="S59" s="221"/>
      <c r="T59" s="221"/>
      <c r="U59" s="303"/>
      <c r="V59" s="304"/>
      <c r="W59" s="304"/>
      <c r="X59" s="304"/>
      <c r="Y59" s="213"/>
    </row>
    <row r="60" spans="2:25" ht="15.95" customHeight="1" x14ac:dyDescent="0.15">
      <c r="B60" s="310"/>
      <c r="C60" s="301"/>
      <c r="D60" s="302"/>
      <c r="E60" s="228"/>
      <c r="F60" s="269"/>
      <c r="G60" s="213"/>
      <c r="H60" s="213"/>
      <c r="I60" s="213"/>
      <c r="J60" s="303"/>
      <c r="K60" s="303"/>
      <c r="L60" s="303"/>
      <c r="M60" s="213"/>
      <c r="N60" s="213"/>
      <c r="O60" s="213"/>
      <c r="P60" s="213"/>
      <c r="Q60" s="213"/>
      <c r="R60" s="221"/>
      <c r="S60" s="221"/>
      <c r="T60" s="221"/>
      <c r="U60" s="303"/>
      <c r="V60" s="304"/>
      <c r="W60" s="304"/>
      <c r="X60" s="304"/>
      <c r="Y60" s="213"/>
    </row>
    <row r="61" spans="2:25" ht="15.95" customHeight="1" x14ac:dyDescent="0.15">
      <c r="B61" s="310"/>
      <c r="C61" s="301"/>
      <c r="D61" s="302"/>
      <c r="E61" s="228"/>
      <c r="F61" s="269"/>
      <c r="G61" s="213"/>
      <c r="H61" s="213"/>
      <c r="I61" s="213"/>
      <c r="J61" s="303"/>
      <c r="K61" s="303"/>
      <c r="L61" s="303"/>
      <c r="M61" s="213"/>
      <c r="N61" s="213"/>
      <c r="O61" s="213"/>
      <c r="P61" s="213"/>
      <c r="Q61" s="213"/>
      <c r="R61" s="221"/>
      <c r="S61" s="221"/>
      <c r="T61" s="221"/>
      <c r="U61" s="303"/>
      <c r="V61" s="304"/>
      <c r="W61" s="304"/>
      <c r="X61" s="304"/>
      <c r="Y61" s="213"/>
    </row>
    <row r="62" spans="2:25" ht="15.95" customHeight="1" x14ac:dyDescent="0.15">
      <c r="B62" s="310"/>
      <c r="C62" s="301"/>
      <c r="D62" s="302"/>
      <c r="E62" s="228"/>
      <c r="F62" s="269"/>
      <c r="G62" s="213"/>
      <c r="H62" s="213"/>
      <c r="I62" s="213"/>
      <c r="J62" s="303"/>
      <c r="K62" s="303"/>
      <c r="L62" s="303"/>
      <c r="M62" s="213"/>
      <c r="N62" s="213"/>
      <c r="O62" s="213"/>
      <c r="P62" s="213"/>
      <c r="Q62" s="213"/>
      <c r="R62" s="221"/>
      <c r="S62" s="221"/>
      <c r="T62" s="221"/>
      <c r="U62" s="303"/>
      <c r="V62" s="304"/>
      <c r="W62" s="304"/>
      <c r="X62" s="304"/>
      <c r="Y62" s="213"/>
    </row>
    <row r="63" spans="2:25" ht="15.95" customHeight="1" x14ac:dyDescent="0.15">
      <c r="B63" s="310"/>
      <c r="C63" s="301"/>
      <c r="D63" s="302"/>
      <c r="E63" s="228"/>
      <c r="F63" s="269"/>
      <c r="G63" s="213"/>
      <c r="H63" s="213"/>
      <c r="I63" s="213"/>
      <c r="J63" s="303"/>
      <c r="K63" s="303"/>
      <c r="L63" s="303"/>
      <c r="M63" s="213"/>
      <c r="N63" s="213"/>
      <c r="O63" s="213"/>
      <c r="P63" s="213"/>
      <c r="Q63" s="213"/>
      <c r="R63" s="221"/>
      <c r="S63" s="221"/>
      <c r="T63" s="221"/>
      <c r="U63" s="303"/>
      <c r="V63" s="304"/>
      <c r="W63" s="304"/>
      <c r="X63" s="304"/>
      <c r="Y63" s="213"/>
    </row>
    <row r="64" spans="2:25" ht="15.95" customHeight="1" x14ac:dyDescent="0.15">
      <c r="B64" s="310"/>
      <c r="C64" s="301"/>
      <c r="D64" s="302"/>
      <c r="E64" s="228"/>
      <c r="F64" s="269"/>
      <c r="G64" s="213"/>
      <c r="H64" s="213"/>
      <c r="I64" s="213"/>
      <c r="J64" s="303"/>
      <c r="K64" s="303"/>
      <c r="L64" s="303"/>
      <c r="M64" s="213"/>
      <c r="N64" s="213"/>
      <c r="O64" s="213"/>
      <c r="P64" s="213"/>
      <c r="Q64" s="213"/>
      <c r="R64" s="221"/>
      <c r="S64" s="221"/>
      <c r="T64" s="221"/>
      <c r="U64" s="303"/>
      <c r="V64" s="304"/>
      <c r="W64" s="304"/>
      <c r="X64" s="304"/>
      <c r="Y64" s="213"/>
    </row>
    <row r="65" spans="2:25" ht="15.95" customHeight="1" x14ac:dyDescent="0.15">
      <c r="B65" s="310"/>
      <c r="C65" s="301"/>
      <c r="D65" s="302"/>
      <c r="E65" s="228"/>
      <c r="F65" s="269"/>
      <c r="G65" s="213"/>
      <c r="H65" s="213"/>
      <c r="I65" s="213"/>
      <c r="J65" s="303"/>
      <c r="K65" s="303"/>
      <c r="L65" s="303"/>
      <c r="M65" s="213"/>
      <c r="N65" s="213"/>
      <c r="O65" s="213"/>
      <c r="P65" s="213"/>
      <c r="Q65" s="213"/>
      <c r="R65" s="221"/>
      <c r="S65" s="221"/>
      <c r="T65" s="221"/>
      <c r="U65" s="303"/>
      <c r="V65" s="304"/>
      <c r="W65" s="304"/>
      <c r="X65" s="304"/>
      <c r="Y65" s="213"/>
    </row>
    <row r="66" spans="2:25" ht="15.95" customHeight="1" x14ac:dyDescent="0.15">
      <c r="B66" s="310"/>
      <c r="C66" s="301"/>
      <c r="D66" s="302"/>
      <c r="E66" s="228"/>
      <c r="F66" s="269"/>
      <c r="G66" s="213"/>
      <c r="H66" s="213"/>
      <c r="I66" s="213"/>
      <c r="J66" s="303"/>
      <c r="K66" s="303"/>
      <c r="L66" s="303"/>
      <c r="M66" s="213"/>
      <c r="N66" s="213"/>
      <c r="O66" s="213"/>
      <c r="P66" s="213"/>
      <c r="Q66" s="213"/>
      <c r="R66" s="221"/>
      <c r="S66" s="221"/>
      <c r="T66" s="221"/>
      <c r="U66" s="303"/>
      <c r="V66" s="304"/>
      <c r="W66" s="304"/>
      <c r="X66" s="304"/>
      <c r="Y66" s="213"/>
    </row>
    <row r="67" spans="2:25" ht="15.95" customHeight="1" x14ac:dyDescent="0.15">
      <c r="B67" s="310"/>
      <c r="C67" s="301"/>
      <c r="D67" s="302"/>
      <c r="E67" s="228"/>
      <c r="F67" s="269"/>
      <c r="G67" s="213"/>
      <c r="H67" s="213"/>
      <c r="I67" s="213"/>
      <c r="J67" s="303"/>
      <c r="K67" s="303"/>
      <c r="L67" s="303"/>
      <c r="M67" s="213"/>
      <c r="N67" s="213"/>
      <c r="O67" s="213"/>
      <c r="P67" s="213"/>
      <c r="Q67" s="213"/>
      <c r="R67" s="221"/>
      <c r="S67" s="221"/>
      <c r="T67" s="221"/>
      <c r="U67" s="303"/>
      <c r="V67" s="304"/>
      <c r="W67" s="304"/>
      <c r="X67" s="304"/>
      <c r="Y67" s="213"/>
    </row>
    <row r="68" spans="2:25" ht="15.95" customHeight="1" x14ac:dyDescent="0.15">
      <c r="B68" s="310"/>
      <c r="C68" s="301"/>
      <c r="D68" s="302"/>
      <c r="E68" s="228"/>
      <c r="F68" s="269"/>
      <c r="G68" s="213"/>
      <c r="H68" s="213"/>
      <c r="I68" s="213"/>
      <c r="J68" s="303"/>
      <c r="K68" s="303"/>
      <c r="L68" s="303"/>
      <c r="M68" s="213"/>
      <c r="N68" s="213"/>
      <c r="O68" s="213"/>
      <c r="P68" s="213"/>
      <c r="Q68" s="213"/>
      <c r="R68" s="221"/>
      <c r="S68" s="221"/>
      <c r="T68" s="221"/>
      <c r="U68" s="303"/>
      <c r="V68" s="304"/>
      <c r="W68" s="304"/>
      <c r="X68" s="304"/>
      <c r="Y68" s="213"/>
    </row>
    <row r="69" spans="2:25" ht="15.95" customHeight="1" x14ac:dyDescent="0.15">
      <c r="B69" s="310"/>
      <c r="C69" s="301"/>
      <c r="D69" s="302"/>
      <c r="E69" s="228"/>
      <c r="F69" s="269"/>
      <c r="G69" s="213"/>
      <c r="H69" s="213"/>
      <c r="I69" s="213"/>
      <c r="J69" s="303"/>
      <c r="K69" s="303"/>
      <c r="L69" s="303"/>
      <c r="M69" s="213"/>
      <c r="N69" s="213"/>
      <c r="O69" s="213"/>
      <c r="P69" s="213"/>
      <c r="Q69" s="213"/>
      <c r="R69" s="221"/>
      <c r="S69" s="221"/>
      <c r="T69" s="221"/>
      <c r="U69" s="303"/>
      <c r="V69" s="304"/>
      <c r="W69" s="304"/>
      <c r="X69" s="304"/>
      <c r="Y69" s="213"/>
    </row>
    <row r="70" spans="2:25" ht="15.95" customHeight="1" x14ac:dyDescent="0.15">
      <c r="B70" s="310"/>
      <c r="C70" s="301"/>
      <c r="D70" s="302"/>
      <c r="E70" s="228"/>
      <c r="F70" s="269"/>
      <c r="G70" s="213"/>
      <c r="H70" s="213"/>
      <c r="I70" s="213"/>
      <c r="J70" s="303"/>
      <c r="K70" s="303"/>
      <c r="L70" s="303"/>
      <c r="M70" s="213"/>
      <c r="N70" s="213"/>
      <c r="O70" s="213"/>
      <c r="P70" s="213"/>
      <c r="Q70" s="213"/>
      <c r="R70" s="221"/>
      <c r="S70" s="221"/>
      <c r="T70" s="221"/>
      <c r="U70" s="303"/>
      <c r="V70" s="304"/>
      <c r="W70" s="304"/>
      <c r="X70" s="304"/>
      <c r="Y70" s="213"/>
    </row>
    <row r="71" spans="2:25" ht="15.95" customHeight="1" x14ac:dyDescent="0.15">
      <c r="B71" s="310"/>
      <c r="C71" s="301"/>
      <c r="D71" s="302"/>
      <c r="E71" s="228"/>
      <c r="F71" s="269"/>
      <c r="G71" s="213"/>
      <c r="H71" s="213"/>
      <c r="I71" s="213"/>
      <c r="J71" s="303"/>
      <c r="K71" s="303"/>
      <c r="L71" s="303"/>
      <c r="M71" s="213"/>
      <c r="N71" s="213"/>
      <c r="O71" s="213"/>
      <c r="P71" s="213"/>
      <c r="Q71" s="213"/>
      <c r="R71" s="221"/>
      <c r="S71" s="221"/>
      <c r="T71" s="221"/>
      <c r="U71" s="303"/>
      <c r="V71" s="304"/>
      <c r="W71" s="304"/>
      <c r="X71" s="304"/>
      <c r="Y71" s="213"/>
    </row>
    <row r="72" spans="2:25" ht="15.95" customHeight="1" x14ac:dyDescent="0.15">
      <c r="B72" s="310"/>
      <c r="C72" s="301"/>
      <c r="D72" s="302"/>
      <c r="E72" s="228"/>
      <c r="F72" s="269"/>
      <c r="G72" s="213"/>
      <c r="H72" s="213"/>
      <c r="I72" s="213"/>
      <c r="J72" s="303"/>
      <c r="K72" s="303"/>
      <c r="L72" s="303"/>
      <c r="M72" s="213"/>
      <c r="N72" s="213"/>
      <c r="O72" s="213"/>
      <c r="P72" s="213"/>
      <c r="Q72" s="213"/>
      <c r="R72" s="221"/>
      <c r="S72" s="221"/>
      <c r="T72" s="221"/>
      <c r="U72" s="303"/>
      <c r="V72" s="304"/>
      <c r="W72" s="304"/>
      <c r="X72" s="304"/>
      <c r="Y72" s="213"/>
    </row>
    <row r="73" spans="2:25" ht="15.95" customHeight="1" x14ac:dyDescent="0.15">
      <c r="B73" s="310"/>
      <c r="C73" s="301"/>
      <c r="D73" s="302"/>
      <c r="E73" s="228"/>
      <c r="F73" s="269"/>
      <c r="G73" s="213"/>
      <c r="H73" s="213"/>
      <c r="I73" s="213"/>
      <c r="J73" s="303"/>
      <c r="K73" s="303"/>
      <c r="L73" s="303"/>
      <c r="M73" s="213"/>
      <c r="N73" s="213"/>
      <c r="O73" s="213"/>
      <c r="P73" s="213"/>
      <c r="Q73" s="213"/>
      <c r="R73" s="221"/>
      <c r="S73" s="221"/>
      <c r="T73" s="221"/>
      <c r="U73" s="303"/>
      <c r="V73" s="304"/>
      <c r="W73" s="304"/>
      <c r="X73" s="304"/>
      <c r="Y73" s="213"/>
    </row>
    <row r="74" spans="2:25" ht="15.95" customHeight="1" x14ac:dyDescent="0.15">
      <c r="B74" s="310"/>
      <c r="C74" s="301"/>
      <c r="D74" s="302"/>
      <c r="E74" s="228"/>
      <c r="F74" s="269"/>
      <c r="G74" s="213"/>
      <c r="H74" s="213"/>
      <c r="I74" s="213"/>
      <c r="J74" s="303"/>
      <c r="K74" s="303"/>
      <c r="L74" s="303"/>
      <c r="M74" s="213"/>
      <c r="N74" s="213"/>
      <c r="O74" s="213"/>
      <c r="P74" s="213"/>
      <c r="Q74" s="213"/>
      <c r="R74" s="221"/>
      <c r="S74" s="221"/>
      <c r="T74" s="221"/>
      <c r="U74" s="303"/>
      <c r="V74" s="304"/>
      <c r="W74" s="304"/>
      <c r="X74" s="304"/>
      <c r="Y74" s="213"/>
    </row>
    <row r="75" spans="2:25" ht="15.95" customHeight="1" x14ac:dyDescent="0.15">
      <c r="B75" s="310"/>
      <c r="C75" s="301"/>
      <c r="D75" s="302"/>
      <c r="E75" s="228"/>
      <c r="F75" s="269"/>
      <c r="G75" s="213"/>
      <c r="H75" s="213"/>
      <c r="I75" s="213"/>
      <c r="J75" s="303"/>
      <c r="K75" s="303"/>
      <c r="L75" s="303"/>
      <c r="M75" s="213"/>
      <c r="N75" s="213"/>
      <c r="O75" s="213"/>
      <c r="P75" s="213"/>
      <c r="Q75" s="213"/>
      <c r="R75" s="221"/>
      <c r="S75" s="221"/>
      <c r="T75" s="221"/>
      <c r="U75" s="303"/>
      <c r="V75" s="304"/>
      <c r="W75" s="304"/>
      <c r="X75" s="304"/>
      <c r="Y75" s="213"/>
    </row>
    <row r="76" spans="2:25" ht="15.95" customHeight="1" x14ac:dyDescent="0.15">
      <c r="B76" s="311"/>
      <c r="C76" s="301"/>
      <c r="D76" s="302"/>
      <c r="E76" s="228"/>
      <c r="F76" s="269"/>
      <c r="G76" s="213"/>
      <c r="H76" s="213"/>
      <c r="I76" s="213"/>
      <c r="J76" s="303"/>
      <c r="K76" s="303"/>
      <c r="L76" s="303"/>
      <c r="M76" s="213"/>
      <c r="N76" s="213"/>
      <c r="O76" s="213"/>
      <c r="P76" s="213"/>
      <c r="Q76" s="213"/>
      <c r="R76" s="221"/>
      <c r="S76" s="221"/>
      <c r="T76" s="221"/>
      <c r="U76" s="303"/>
      <c r="V76" s="304"/>
      <c r="W76" s="304"/>
      <c r="X76" s="304"/>
      <c r="Y76" s="213"/>
    </row>
    <row r="77" spans="2:25" ht="15.95" customHeight="1" x14ac:dyDescent="0.15">
      <c r="B77" s="26"/>
      <c r="C77" s="1" t="s">
        <v>144</v>
      </c>
      <c r="D77" s="7"/>
      <c r="F77" s="7"/>
      <c r="G77" s="24"/>
      <c r="H77" s="24"/>
      <c r="I77" s="24"/>
      <c r="J77" s="24"/>
      <c r="K77" s="24"/>
      <c r="L77" s="24"/>
      <c r="M77" s="24"/>
      <c r="N77" s="24"/>
      <c r="O77" s="24"/>
      <c r="P77" s="25"/>
      <c r="Q77" s="36"/>
      <c r="R77" s="7"/>
      <c r="S77" s="7"/>
      <c r="T77" s="24"/>
      <c r="U77" s="37"/>
      <c r="V77" s="37"/>
      <c r="W77" s="37"/>
      <c r="X77" s="37"/>
      <c r="Y77" s="7"/>
    </row>
    <row r="78" spans="2:25" ht="15.95" customHeight="1" x14ac:dyDescent="0.15">
      <c r="B78" s="26"/>
      <c r="C78" s="30" t="s">
        <v>145</v>
      </c>
      <c r="D78" s="7"/>
      <c r="F78" s="7"/>
      <c r="G78" s="24"/>
      <c r="H78" s="24"/>
      <c r="I78" s="24"/>
      <c r="J78" s="24"/>
      <c r="K78" s="24"/>
      <c r="L78" s="24"/>
      <c r="M78" s="24"/>
      <c r="N78" s="24"/>
      <c r="O78" s="24"/>
      <c r="P78" s="25"/>
      <c r="Q78" s="36"/>
      <c r="R78" s="7"/>
      <c r="S78" s="7"/>
      <c r="T78" s="24"/>
      <c r="U78" s="37"/>
      <c r="V78" s="37"/>
      <c r="W78" s="37"/>
      <c r="X78" s="37"/>
      <c r="Y78" s="7"/>
    </row>
    <row r="79" spans="2:25" ht="15.95" customHeight="1" x14ac:dyDescent="0.15">
      <c r="B79" s="27"/>
      <c r="C79" s="3" t="s">
        <v>146</v>
      </c>
      <c r="D79" s="3"/>
      <c r="E79" s="3"/>
      <c r="F79" s="3"/>
      <c r="G79" s="3"/>
      <c r="H79" s="3"/>
      <c r="I79" s="3"/>
      <c r="J79" s="3"/>
      <c r="K79" s="3"/>
      <c r="L79" s="3"/>
      <c r="M79" s="3"/>
      <c r="N79" s="3"/>
      <c r="O79" s="3"/>
      <c r="P79" s="3"/>
      <c r="Q79" s="3"/>
      <c r="R79" s="3"/>
      <c r="S79" s="3"/>
      <c r="T79" s="3"/>
      <c r="U79" s="3"/>
      <c r="V79" s="3"/>
      <c r="W79" s="3"/>
      <c r="X79" s="3"/>
    </row>
    <row r="80" spans="2:25" ht="15.95" customHeight="1" x14ac:dyDescent="0.15">
      <c r="B80" s="3"/>
      <c r="C80" s="3" t="s">
        <v>147</v>
      </c>
      <c r="D80" s="3"/>
      <c r="E80" s="3"/>
      <c r="F80" s="3"/>
      <c r="G80" s="3"/>
      <c r="H80" s="3"/>
      <c r="I80" s="3"/>
      <c r="J80" s="3"/>
      <c r="K80" s="3"/>
      <c r="L80" s="3"/>
      <c r="M80" s="3"/>
      <c r="N80" s="3"/>
      <c r="O80" s="3"/>
      <c r="P80" s="3"/>
      <c r="Q80" s="3"/>
      <c r="R80" s="3"/>
      <c r="S80" s="3"/>
      <c r="T80" s="3"/>
      <c r="U80" s="3"/>
      <c r="V80" s="3"/>
      <c r="W80" s="3"/>
      <c r="X80" s="3"/>
    </row>
    <row r="81" spans="2:24" ht="15.95" customHeight="1" x14ac:dyDescent="0.15">
      <c r="B81" s="3"/>
      <c r="C81" s="3" t="s">
        <v>148</v>
      </c>
      <c r="D81" s="3"/>
      <c r="E81" s="3"/>
      <c r="F81" s="3"/>
      <c r="G81" s="3"/>
      <c r="H81" s="3"/>
      <c r="I81" s="3"/>
      <c r="J81" s="3"/>
      <c r="K81" s="3"/>
      <c r="L81" s="3"/>
      <c r="M81" s="3"/>
      <c r="N81" s="3"/>
      <c r="O81" s="3"/>
      <c r="P81" s="3"/>
      <c r="Q81" s="3"/>
      <c r="R81" s="3"/>
      <c r="S81" s="3"/>
      <c r="T81" s="3"/>
      <c r="U81" s="3"/>
      <c r="V81" s="3"/>
      <c r="W81" s="3"/>
      <c r="X81" s="3"/>
    </row>
    <row r="82" spans="2:24" ht="15.95" customHeight="1" x14ac:dyDescent="0.15">
      <c r="C82" s="4" t="s">
        <v>106</v>
      </c>
    </row>
  </sheetData>
  <autoFilter ref="A8:Z8" xr:uid="{00000000-0001-0000-0600-000000000000}">
    <filterColumn colId="2" showButton="0"/>
    <filterColumn colId="9" showButton="0"/>
    <filterColumn colId="10" showButton="0"/>
    <filterColumn colId="20" showButton="0"/>
    <filterColumn colId="21" showButton="0"/>
    <filterColumn colId="22" showButton="0"/>
  </autoFilter>
  <dataConsolidate/>
  <mergeCells count="240">
    <mergeCell ref="U48:X48"/>
    <mergeCell ref="U15:X15"/>
    <mergeCell ref="I7:I8"/>
    <mergeCell ref="M7:M8"/>
    <mergeCell ref="N7:N8"/>
    <mergeCell ref="Y5:Y8"/>
    <mergeCell ref="T3:W4"/>
    <mergeCell ref="X3:Y4"/>
    <mergeCell ref="P3:S3"/>
    <mergeCell ref="P4:S4"/>
    <mergeCell ref="S7:S8"/>
    <mergeCell ref="T7:T8"/>
    <mergeCell ref="U7:X8"/>
    <mergeCell ref="G5:H6"/>
    <mergeCell ref="I5:N6"/>
    <mergeCell ref="T5:X6"/>
    <mergeCell ref="P5:S6"/>
    <mergeCell ref="U14:X14"/>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C51:D51"/>
    <mergeCell ref="J51:L51"/>
    <mergeCell ref="U51:X51"/>
    <mergeCell ref="C52:D52"/>
    <mergeCell ref="J52:L52"/>
    <mergeCell ref="U52:X52"/>
    <mergeCell ref="C53:D53"/>
    <mergeCell ref="J53:L53"/>
    <mergeCell ref="U53:X53"/>
    <mergeCell ref="C54:D54"/>
    <mergeCell ref="J54:L54"/>
    <mergeCell ref="U54:X54"/>
    <mergeCell ref="C55:D55"/>
    <mergeCell ref="J55:L55"/>
    <mergeCell ref="U55:X55"/>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15:D15"/>
    <mergeCell ref="J15:L15"/>
    <mergeCell ref="C16:D16"/>
    <mergeCell ref="J16:L16"/>
    <mergeCell ref="U16:X16"/>
    <mergeCell ref="C17:D17"/>
    <mergeCell ref="J17:L17"/>
    <mergeCell ref="U17:X17"/>
    <mergeCell ref="C18:D18"/>
    <mergeCell ref="J18:L18"/>
    <mergeCell ref="U18:X18"/>
    <mergeCell ref="C19:D19"/>
    <mergeCell ref="J19:L19"/>
    <mergeCell ref="U19:X19"/>
    <mergeCell ref="C20:D20"/>
    <mergeCell ref="J20:L20"/>
    <mergeCell ref="U20:X20"/>
    <mergeCell ref="C21:D21"/>
    <mergeCell ref="J21:L21"/>
    <mergeCell ref="U21:X21"/>
    <mergeCell ref="C22:D22"/>
    <mergeCell ref="J22:L22"/>
    <mergeCell ref="U22:X22"/>
    <mergeCell ref="C23:D23"/>
    <mergeCell ref="J23:L23"/>
    <mergeCell ref="U23:X23"/>
    <mergeCell ref="C24:D24"/>
    <mergeCell ref="J24:L24"/>
    <mergeCell ref="U24:X24"/>
    <mergeCell ref="C25:D25"/>
    <mergeCell ref="J25:L25"/>
    <mergeCell ref="U25:X25"/>
    <mergeCell ref="C26:D26"/>
    <mergeCell ref="J26:L26"/>
    <mergeCell ref="U26:X26"/>
    <mergeCell ref="C27:D27"/>
    <mergeCell ref="J27:L27"/>
    <mergeCell ref="U27:X27"/>
    <mergeCell ref="C28:D28"/>
    <mergeCell ref="J28:L28"/>
    <mergeCell ref="U28:X28"/>
    <mergeCell ref="C29:D29"/>
    <mergeCell ref="J29:L29"/>
    <mergeCell ref="U29:X29"/>
    <mergeCell ref="C30:D30"/>
    <mergeCell ref="J30:L30"/>
    <mergeCell ref="U30:X30"/>
    <mergeCell ref="C31:D31"/>
    <mergeCell ref="J31:L31"/>
    <mergeCell ref="U31:X31"/>
    <mergeCell ref="C32:D32"/>
    <mergeCell ref="J32:L32"/>
    <mergeCell ref="U32:X32"/>
    <mergeCell ref="C33:D33"/>
    <mergeCell ref="J33:L33"/>
    <mergeCell ref="U33:X33"/>
    <mergeCell ref="C34:D34"/>
    <mergeCell ref="J34:L34"/>
    <mergeCell ref="U34:X34"/>
    <mergeCell ref="C35:D35"/>
    <mergeCell ref="J35:L35"/>
    <mergeCell ref="U35:X35"/>
    <mergeCell ref="C36:D36"/>
    <mergeCell ref="J36:L36"/>
    <mergeCell ref="U36:X36"/>
    <mergeCell ref="C37:D37"/>
    <mergeCell ref="J37:L37"/>
    <mergeCell ref="U37:X37"/>
    <mergeCell ref="C38:D38"/>
    <mergeCell ref="J38:L38"/>
    <mergeCell ref="U38:X38"/>
    <mergeCell ref="C39:D39"/>
    <mergeCell ref="J39:L39"/>
    <mergeCell ref="U39:X39"/>
    <mergeCell ref="C40:D40"/>
    <mergeCell ref="J40:L40"/>
    <mergeCell ref="U40:X40"/>
    <mergeCell ref="C41:D41"/>
    <mergeCell ref="J41:L41"/>
    <mergeCell ref="U41:X41"/>
    <mergeCell ref="C42:D42"/>
    <mergeCell ref="J42:L42"/>
    <mergeCell ref="U42:X42"/>
  </mergeCells>
  <phoneticPr fontId="12"/>
  <dataValidations count="3">
    <dataValidation allowBlank="1" showInputMessage="1" showErrorMessage="1" prompt="前回の定期点検年月日を入力" sqref="O6" xr:uid="{1D395509-0137-49D3-AFC1-023B20EF71EE}"/>
    <dataValidation allowBlank="1" showInputMessage="1" showErrorMessage="1" prompt="覆工スパン毎に連番を記入。_x000a_数値で入力する。" sqref="E9:E76" xr:uid="{BCD82D75-7463-4E10-BEB1-7AF8A1394E47}"/>
    <dataValidation type="list" errorStyle="warning" allowBlank="1" showInputMessage="1" showErrorMessage="1" error="選択出来ません" sqref="H9:H76"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7" fitToHeight="0" orientation="landscape" copies="2" r:id="rId1"/>
  <headerFooter alignWithMargins="0"/>
  <rowBreaks count="1" manualBreakCount="1">
    <brk id="42"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I9:I76</xm:sqref>
        </x14:dataValidation>
        <x14:dataValidation type="list" allowBlank="1" showInputMessage="1" showErrorMessage="1" xr:uid="{00000000-0002-0000-0600-000006000000}">
          <x14:formula1>
            <xm:f>'(参考)リスト'!$J$16:$J$18</xm:f>
          </x14:formula1>
          <xm:sqref>T9:T76</xm:sqref>
        </x14:dataValidation>
        <x14:dataValidation type="list" allowBlank="1" showInputMessage="1" showErrorMessage="1" xr:uid="{00000000-0002-0000-0600-000007000000}">
          <x14:formula1>
            <xm:f>'(参考)リスト'!$H$16:$H$17</xm:f>
          </x14:formula1>
          <xm:sqref>R9:R76</xm:sqref>
        </x14:dataValidation>
        <x14:dataValidation type="list" allowBlank="1" showInputMessage="1" showErrorMessage="1" xr:uid="{00000000-0002-0000-0600-000008000000}">
          <x14:formula1>
            <xm:f>'(参考)リスト'!$I$16:$I$18</xm:f>
          </x14:formula1>
          <xm:sqref>S9:S76</xm:sqref>
        </x14:dataValidation>
        <x14:dataValidation type="list" allowBlank="1" showInputMessage="1" showErrorMessage="1" xr:uid="{00000000-0002-0000-0600-00000C000000}">
          <x14:formula1>
            <xm:f>'(参考)リスト'!$F$16:$F$21</xm:f>
          </x14:formula1>
          <xm:sqref>O9:Q76</xm:sqref>
        </x14:dataValidation>
        <x14:dataValidation type="list" showInputMessage="1" showErrorMessage="1" xr:uid="{029E4745-3D5D-4892-8FDA-530343C9ED98}">
          <x14:formula1>
            <xm:f>'(参考)リスト'!$B$16:$B$21</xm:f>
          </x14:formula1>
          <xm:sqref>G9:G76</xm:sqref>
        </x14:dataValidation>
        <x14:dataValidation type="list" allowBlank="1" showInputMessage="1" showErrorMessage="1" xr:uid="{91402F3D-BA0A-4172-8B61-7890E57CE66D}">
          <x14:formula1>
            <xm:f>'(参考)リスト'!$E$16:$E$27</xm:f>
          </x14:formula1>
          <xm:sqref>J9:L76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C8" sqref="C8:X14"/>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76" t="s">
        <v>149</v>
      </c>
      <c r="C2" s="576"/>
      <c r="D2" s="576"/>
      <c r="E2" s="576"/>
      <c r="F2" s="576"/>
      <c r="G2" s="576"/>
      <c r="H2" s="576"/>
      <c r="I2" s="576"/>
      <c r="J2" s="639"/>
      <c r="K2" s="639"/>
      <c r="L2" s="639"/>
      <c r="M2" s="639"/>
      <c r="N2" s="639"/>
      <c r="O2" s="639"/>
      <c r="P2" s="639"/>
      <c r="Q2" s="639"/>
      <c r="R2" s="639"/>
      <c r="S2" s="639"/>
      <c r="T2" s="639"/>
      <c r="U2" s="639"/>
      <c r="V2" s="639"/>
    </row>
    <row r="3" spans="2:24" ht="20.100000000000001" customHeight="1" x14ac:dyDescent="0.15">
      <c r="B3" s="317" t="s">
        <v>411</v>
      </c>
      <c r="C3" s="318"/>
      <c r="D3" s="318"/>
      <c r="E3" s="319"/>
      <c r="F3" s="644" t="s">
        <v>412</v>
      </c>
      <c r="G3" s="645"/>
      <c r="H3" s="645"/>
      <c r="I3" s="646"/>
      <c r="J3" s="208" t="s">
        <v>413</v>
      </c>
      <c r="K3" s="335" t="s">
        <v>414</v>
      </c>
      <c r="L3" s="335"/>
      <c r="M3" s="389" t="s">
        <v>533</v>
      </c>
      <c r="N3" s="391"/>
      <c r="O3" s="366" t="s">
        <v>534</v>
      </c>
      <c r="P3" s="367"/>
      <c r="Q3" s="367"/>
      <c r="R3" s="647"/>
      <c r="S3" s="356" t="s">
        <v>531</v>
      </c>
      <c r="T3" s="357"/>
      <c r="U3" s="357"/>
      <c r="V3" s="358"/>
      <c r="W3" s="362">
        <v>45917</v>
      </c>
      <c r="X3" s="363"/>
    </row>
    <row r="4" spans="2:24" ht="20.100000000000001" customHeight="1" x14ac:dyDescent="0.15">
      <c r="B4" s="320" t="s">
        <v>553</v>
      </c>
      <c r="C4" s="321"/>
      <c r="D4" s="321"/>
      <c r="E4" s="322"/>
      <c r="F4" s="640" t="s">
        <v>419</v>
      </c>
      <c r="G4" s="641"/>
      <c r="H4" s="641"/>
      <c r="I4" s="642"/>
      <c r="J4" s="272" t="s">
        <v>415</v>
      </c>
      <c r="K4" s="335" t="s">
        <v>532</v>
      </c>
      <c r="L4" s="335"/>
      <c r="M4" s="392"/>
      <c r="N4" s="394"/>
      <c r="O4" s="369" t="s">
        <v>535</v>
      </c>
      <c r="P4" s="370"/>
      <c r="Q4" s="370"/>
      <c r="R4" s="643"/>
      <c r="S4" s="359"/>
      <c r="T4" s="360"/>
      <c r="U4" s="360"/>
      <c r="V4" s="361"/>
      <c r="W4" s="364"/>
      <c r="X4" s="365"/>
    </row>
    <row r="5" spans="2:24" ht="30" customHeight="1" x14ac:dyDescent="0.15">
      <c r="B5" s="310" t="s">
        <v>120</v>
      </c>
      <c r="C5" s="339" t="s">
        <v>121</v>
      </c>
      <c r="D5" s="340"/>
      <c r="E5" s="337" t="s">
        <v>150</v>
      </c>
      <c r="F5" s="337" t="s">
        <v>123</v>
      </c>
      <c r="G5" s="339" t="s">
        <v>151</v>
      </c>
      <c r="H5" s="635"/>
      <c r="I5" s="636"/>
      <c r="J5" s="317" t="s">
        <v>152</v>
      </c>
      <c r="K5" s="318"/>
      <c r="L5" s="318"/>
      <c r="M5" s="318"/>
      <c r="N5" s="325" t="s">
        <v>120</v>
      </c>
      <c r="O5" s="327"/>
      <c r="P5" s="313" t="s">
        <v>153</v>
      </c>
      <c r="Q5" s="323"/>
      <c r="R5" s="323"/>
      <c r="S5" s="323"/>
      <c r="T5" s="323"/>
      <c r="U5" s="314"/>
      <c r="V5" s="313" t="s">
        <v>129</v>
      </c>
      <c r="W5" s="323"/>
      <c r="X5" s="314"/>
    </row>
    <row r="6" spans="2:24" ht="16.5" customHeight="1" x14ac:dyDescent="0.15">
      <c r="B6" s="310"/>
      <c r="C6" s="648"/>
      <c r="D6" s="340"/>
      <c r="E6" s="649"/>
      <c r="F6" s="649"/>
      <c r="G6" s="313" t="s">
        <v>154</v>
      </c>
      <c r="H6" s="314"/>
      <c r="I6" s="347" t="s">
        <v>131</v>
      </c>
      <c r="J6" s="346" t="s">
        <v>155</v>
      </c>
      <c r="K6" s="346"/>
      <c r="L6" s="352" t="s">
        <v>156</v>
      </c>
      <c r="M6" s="352"/>
      <c r="N6" s="347" t="s">
        <v>157</v>
      </c>
      <c r="O6" s="351"/>
      <c r="P6" s="371" t="s">
        <v>140</v>
      </c>
      <c r="Q6" s="347" t="s">
        <v>158</v>
      </c>
      <c r="R6" s="347"/>
      <c r="S6" s="347"/>
      <c r="T6" s="347"/>
      <c r="U6" s="347"/>
      <c r="V6" s="339"/>
      <c r="W6" s="635"/>
      <c r="X6" s="636"/>
    </row>
    <row r="7" spans="2:24" ht="16.5" customHeight="1" x14ac:dyDescent="0.15">
      <c r="B7" s="310"/>
      <c r="C7" s="364"/>
      <c r="D7" s="365"/>
      <c r="E7" s="650"/>
      <c r="F7" s="650"/>
      <c r="G7" s="315"/>
      <c r="H7" s="316"/>
      <c r="I7" s="351"/>
      <c r="J7" s="304"/>
      <c r="K7" s="304"/>
      <c r="L7" s="304"/>
      <c r="M7" s="304"/>
      <c r="N7" s="268" t="s">
        <v>142</v>
      </c>
      <c r="O7" s="268" t="s">
        <v>143</v>
      </c>
      <c r="P7" s="637"/>
      <c r="Q7" s="351"/>
      <c r="R7" s="351"/>
      <c r="S7" s="351"/>
      <c r="T7" s="351"/>
      <c r="U7" s="351"/>
      <c r="V7" s="273"/>
      <c r="W7" s="274"/>
      <c r="X7" s="275"/>
    </row>
    <row r="8" spans="2:24" ht="15.95" customHeight="1" x14ac:dyDescent="0.15">
      <c r="B8" s="310"/>
      <c r="C8" s="308" t="s">
        <v>509</v>
      </c>
      <c r="D8" s="309"/>
      <c r="E8" s="221">
        <v>1</v>
      </c>
      <c r="F8" s="269">
        <v>5.8</v>
      </c>
      <c r="G8" s="213" t="s">
        <v>633</v>
      </c>
      <c r="H8" s="213" t="s">
        <v>634</v>
      </c>
      <c r="I8" s="213" t="s">
        <v>635</v>
      </c>
      <c r="J8" s="303" t="s">
        <v>636</v>
      </c>
      <c r="K8" s="303"/>
      <c r="L8" s="638" t="s">
        <v>450</v>
      </c>
      <c r="M8" s="307"/>
      <c r="N8" s="213"/>
      <c r="O8" s="213" t="s">
        <v>510</v>
      </c>
      <c r="P8" s="221"/>
      <c r="Q8" s="303"/>
      <c r="R8" s="303"/>
      <c r="S8" s="303"/>
      <c r="T8" s="303"/>
      <c r="U8" s="303"/>
      <c r="V8" s="308"/>
      <c r="W8" s="382"/>
      <c r="X8" s="309"/>
    </row>
    <row r="9" spans="2:24" ht="15.95" customHeight="1" x14ac:dyDescent="0.15">
      <c r="B9" s="310"/>
      <c r="C9" s="308" t="s">
        <v>509</v>
      </c>
      <c r="D9" s="309"/>
      <c r="E9" s="221">
        <v>2</v>
      </c>
      <c r="F9" s="269">
        <v>9.1999999999999993</v>
      </c>
      <c r="G9" s="213" t="s">
        <v>637</v>
      </c>
      <c r="H9" s="213" t="s">
        <v>356</v>
      </c>
      <c r="I9" s="213" t="s">
        <v>635</v>
      </c>
      <c r="J9" s="303" t="s">
        <v>388</v>
      </c>
      <c r="K9" s="303"/>
      <c r="L9" s="638" t="s">
        <v>638</v>
      </c>
      <c r="M9" s="307"/>
      <c r="N9" s="213"/>
      <c r="O9" s="213" t="s">
        <v>639</v>
      </c>
      <c r="P9" s="221"/>
      <c r="Q9" s="303"/>
      <c r="R9" s="303"/>
      <c r="S9" s="303"/>
      <c r="T9" s="303"/>
      <c r="U9" s="303"/>
      <c r="V9" s="305"/>
      <c r="W9" s="306"/>
      <c r="X9" s="307"/>
    </row>
    <row r="10" spans="2:24" ht="15.95" customHeight="1" x14ac:dyDescent="0.15">
      <c r="B10" s="310"/>
      <c r="C10" s="308" t="s">
        <v>511</v>
      </c>
      <c r="D10" s="309"/>
      <c r="E10" s="221">
        <v>1</v>
      </c>
      <c r="F10" s="269">
        <v>10.9</v>
      </c>
      <c r="G10" s="213" t="s">
        <v>633</v>
      </c>
      <c r="H10" s="213" t="s">
        <v>634</v>
      </c>
      <c r="I10" s="213" t="s">
        <v>635</v>
      </c>
      <c r="J10" s="303" t="s">
        <v>636</v>
      </c>
      <c r="K10" s="303"/>
      <c r="L10" s="638" t="s">
        <v>450</v>
      </c>
      <c r="M10" s="307"/>
      <c r="N10" s="213"/>
      <c r="O10" s="213" t="s">
        <v>510</v>
      </c>
      <c r="P10" s="221"/>
      <c r="Q10" s="303"/>
      <c r="R10" s="303"/>
      <c r="S10" s="303"/>
      <c r="T10" s="303"/>
      <c r="U10" s="303"/>
      <c r="V10" s="308"/>
      <c r="W10" s="382"/>
      <c r="X10" s="309"/>
    </row>
    <row r="11" spans="2:24" ht="15.95" customHeight="1" x14ac:dyDescent="0.15">
      <c r="B11" s="310"/>
      <c r="C11" s="308" t="s">
        <v>513</v>
      </c>
      <c r="D11" s="309"/>
      <c r="E11" s="221">
        <v>1</v>
      </c>
      <c r="F11" s="269">
        <v>39.700000000000003</v>
      </c>
      <c r="G11" s="213" t="s">
        <v>637</v>
      </c>
      <c r="H11" s="213" t="s">
        <v>356</v>
      </c>
      <c r="I11" s="213" t="s">
        <v>635</v>
      </c>
      <c r="J11" s="303" t="s">
        <v>388</v>
      </c>
      <c r="K11" s="303"/>
      <c r="L11" s="638" t="s">
        <v>638</v>
      </c>
      <c r="M11" s="307"/>
      <c r="N11" s="213"/>
      <c r="O11" s="213" t="s">
        <v>639</v>
      </c>
      <c r="P11" s="221"/>
      <c r="Q11" s="303"/>
      <c r="R11" s="303"/>
      <c r="S11" s="303"/>
      <c r="T11" s="303"/>
      <c r="U11" s="303"/>
      <c r="V11" s="308"/>
      <c r="W11" s="382"/>
      <c r="X11" s="309"/>
    </row>
    <row r="12" spans="2:24" ht="15.95" customHeight="1" x14ac:dyDescent="0.15">
      <c r="B12" s="310"/>
      <c r="C12" s="308" t="s">
        <v>519</v>
      </c>
      <c r="D12" s="309"/>
      <c r="E12" s="221">
        <v>1</v>
      </c>
      <c r="F12" s="269">
        <v>99.4</v>
      </c>
      <c r="G12" s="213" t="s">
        <v>637</v>
      </c>
      <c r="H12" s="213" t="s">
        <v>356</v>
      </c>
      <c r="I12" s="213" t="s">
        <v>635</v>
      </c>
      <c r="J12" s="303" t="s">
        <v>388</v>
      </c>
      <c r="K12" s="303"/>
      <c r="L12" s="638" t="s">
        <v>638</v>
      </c>
      <c r="M12" s="307"/>
      <c r="N12" s="213"/>
      <c r="O12" s="213" t="s">
        <v>639</v>
      </c>
      <c r="P12" s="221"/>
      <c r="Q12" s="303"/>
      <c r="R12" s="303"/>
      <c r="S12" s="303"/>
      <c r="T12" s="303"/>
      <c r="U12" s="303"/>
      <c r="V12" s="308"/>
      <c r="W12" s="382"/>
      <c r="X12" s="309"/>
    </row>
    <row r="13" spans="2:24" ht="15.95" customHeight="1" x14ac:dyDescent="0.15">
      <c r="B13" s="310"/>
      <c r="C13" s="308" t="s">
        <v>522</v>
      </c>
      <c r="D13" s="309"/>
      <c r="E13" s="221">
        <v>1</v>
      </c>
      <c r="F13" s="269">
        <v>129.6</v>
      </c>
      <c r="G13" s="213" t="s">
        <v>637</v>
      </c>
      <c r="H13" s="213" t="s">
        <v>356</v>
      </c>
      <c r="I13" s="213" t="s">
        <v>635</v>
      </c>
      <c r="J13" s="303" t="s">
        <v>388</v>
      </c>
      <c r="K13" s="303"/>
      <c r="L13" s="303" t="s">
        <v>638</v>
      </c>
      <c r="M13" s="303"/>
      <c r="N13" s="213"/>
      <c r="O13" s="213" t="s">
        <v>639</v>
      </c>
      <c r="P13" s="221"/>
      <c r="Q13" s="303"/>
      <c r="R13" s="303"/>
      <c r="S13" s="303"/>
      <c r="T13" s="303"/>
      <c r="U13" s="303"/>
      <c r="V13" s="308"/>
      <c r="W13" s="382"/>
      <c r="X13" s="309"/>
    </row>
    <row r="14" spans="2:24" ht="15.95" customHeight="1" x14ac:dyDescent="0.15">
      <c r="B14" s="310"/>
      <c r="C14" s="308" t="s">
        <v>526</v>
      </c>
      <c r="D14" s="309"/>
      <c r="E14" s="221">
        <v>1</v>
      </c>
      <c r="F14" s="269">
        <v>175.2</v>
      </c>
      <c r="G14" s="213" t="s">
        <v>637</v>
      </c>
      <c r="H14" s="213" t="s">
        <v>356</v>
      </c>
      <c r="I14" s="213" t="s">
        <v>635</v>
      </c>
      <c r="J14" s="303" t="s">
        <v>388</v>
      </c>
      <c r="K14" s="303"/>
      <c r="L14" s="303" t="s">
        <v>638</v>
      </c>
      <c r="M14" s="303"/>
      <c r="N14" s="213"/>
      <c r="O14" s="213" t="s">
        <v>639</v>
      </c>
      <c r="P14" s="221"/>
      <c r="Q14" s="303"/>
      <c r="R14" s="303"/>
      <c r="S14" s="303"/>
      <c r="T14" s="303"/>
      <c r="U14" s="303"/>
      <c r="V14" s="308"/>
      <c r="W14" s="382"/>
      <c r="X14" s="309"/>
    </row>
    <row r="15" spans="2:24" ht="15.95" customHeight="1" x14ac:dyDescent="0.15">
      <c r="B15" s="310"/>
      <c r="C15" s="308"/>
      <c r="D15" s="309"/>
      <c r="E15" s="228"/>
      <c r="F15" s="269"/>
      <c r="G15" s="213"/>
      <c r="H15" s="213"/>
      <c r="I15" s="213"/>
      <c r="J15" s="303"/>
      <c r="K15" s="303"/>
      <c r="L15" s="303"/>
      <c r="M15" s="303"/>
      <c r="N15" s="213"/>
      <c r="O15" s="213"/>
      <c r="P15" s="221"/>
      <c r="Q15" s="303"/>
      <c r="R15" s="303"/>
      <c r="S15" s="303"/>
      <c r="T15" s="303"/>
      <c r="U15" s="303"/>
      <c r="V15" s="308"/>
      <c r="W15" s="382"/>
      <c r="X15" s="309"/>
    </row>
    <row r="16" spans="2:24" ht="15.95" customHeight="1" x14ac:dyDescent="0.15">
      <c r="B16" s="310"/>
      <c r="C16" s="308"/>
      <c r="D16" s="309"/>
      <c r="E16" s="228"/>
      <c r="F16" s="269"/>
      <c r="G16" s="213"/>
      <c r="H16" s="213"/>
      <c r="I16" s="213"/>
      <c r="J16" s="303"/>
      <c r="K16" s="303"/>
      <c r="L16" s="303"/>
      <c r="M16" s="303"/>
      <c r="N16" s="213"/>
      <c r="O16" s="213"/>
      <c r="P16" s="221"/>
      <c r="Q16" s="303"/>
      <c r="R16" s="303"/>
      <c r="S16" s="303"/>
      <c r="T16" s="303"/>
      <c r="U16" s="303"/>
      <c r="V16" s="308"/>
      <c r="W16" s="382"/>
      <c r="X16" s="309"/>
    </row>
    <row r="17" spans="2:24" ht="15.95" customHeight="1" x14ac:dyDescent="0.15">
      <c r="B17" s="310"/>
      <c r="C17" s="308"/>
      <c r="D17" s="309"/>
      <c r="E17" s="228"/>
      <c r="F17" s="269"/>
      <c r="G17" s="213"/>
      <c r="H17" s="213"/>
      <c r="I17" s="213"/>
      <c r="J17" s="303"/>
      <c r="K17" s="303"/>
      <c r="L17" s="303"/>
      <c r="M17" s="303"/>
      <c r="N17" s="213"/>
      <c r="O17" s="213"/>
      <c r="P17" s="221"/>
      <c r="Q17" s="303"/>
      <c r="R17" s="303"/>
      <c r="S17" s="303"/>
      <c r="T17" s="303"/>
      <c r="U17" s="303"/>
      <c r="V17" s="308"/>
      <c r="W17" s="382"/>
      <c r="X17" s="309"/>
    </row>
    <row r="18" spans="2:24" ht="15.95" customHeight="1" x14ac:dyDescent="0.15">
      <c r="B18" s="310"/>
      <c r="C18" s="308"/>
      <c r="D18" s="309"/>
      <c r="E18" s="228"/>
      <c r="F18" s="269"/>
      <c r="G18" s="213"/>
      <c r="H18" s="213"/>
      <c r="I18" s="213"/>
      <c r="J18" s="303"/>
      <c r="K18" s="303"/>
      <c r="L18" s="303"/>
      <c r="M18" s="303"/>
      <c r="N18" s="213"/>
      <c r="O18" s="213"/>
      <c r="P18" s="221"/>
      <c r="Q18" s="303"/>
      <c r="R18" s="303"/>
      <c r="S18" s="303"/>
      <c r="T18" s="303"/>
      <c r="U18" s="303"/>
      <c r="V18" s="308"/>
      <c r="W18" s="382"/>
      <c r="X18" s="309"/>
    </row>
    <row r="19" spans="2:24" ht="15.95" customHeight="1" x14ac:dyDescent="0.15">
      <c r="B19" s="310"/>
      <c r="C19" s="308"/>
      <c r="D19" s="309"/>
      <c r="E19" s="228"/>
      <c r="F19" s="269"/>
      <c r="G19" s="213"/>
      <c r="H19" s="213"/>
      <c r="I19" s="213"/>
      <c r="J19" s="303"/>
      <c r="K19" s="303"/>
      <c r="L19" s="303"/>
      <c r="M19" s="303"/>
      <c r="N19" s="213"/>
      <c r="O19" s="213"/>
      <c r="P19" s="221"/>
      <c r="Q19" s="303"/>
      <c r="R19" s="303"/>
      <c r="S19" s="303"/>
      <c r="T19" s="303"/>
      <c r="U19" s="303"/>
      <c r="V19" s="308"/>
      <c r="W19" s="382"/>
      <c r="X19" s="309"/>
    </row>
    <row r="20" spans="2:24" ht="15.95" customHeight="1" x14ac:dyDescent="0.15">
      <c r="B20" s="310"/>
      <c r="C20" s="308"/>
      <c r="D20" s="309"/>
      <c r="E20" s="228"/>
      <c r="F20" s="269"/>
      <c r="G20" s="213"/>
      <c r="H20" s="213"/>
      <c r="I20" s="213"/>
      <c r="J20" s="303"/>
      <c r="K20" s="303"/>
      <c r="L20" s="303"/>
      <c r="M20" s="303"/>
      <c r="N20" s="213"/>
      <c r="O20" s="213"/>
      <c r="P20" s="221"/>
      <c r="Q20" s="303"/>
      <c r="R20" s="303"/>
      <c r="S20" s="303"/>
      <c r="T20" s="303"/>
      <c r="U20" s="303"/>
      <c r="V20" s="308"/>
      <c r="W20" s="382"/>
      <c r="X20" s="309"/>
    </row>
    <row r="21" spans="2:24" ht="15.95" customHeight="1" x14ac:dyDescent="0.15">
      <c r="B21" s="310"/>
      <c r="C21" s="308"/>
      <c r="D21" s="309"/>
      <c r="E21" s="228"/>
      <c r="F21" s="269"/>
      <c r="G21" s="213"/>
      <c r="H21" s="213"/>
      <c r="I21" s="213"/>
      <c r="J21" s="303"/>
      <c r="K21" s="303"/>
      <c r="L21" s="303"/>
      <c r="M21" s="303"/>
      <c r="N21" s="213"/>
      <c r="O21" s="213"/>
      <c r="P21" s="221"/>
      <c r="Q21" s="303"/>
      <c r="R21" s="303"/>
      <c r="S21" s="303"/>
      <c r="T21" s="303"/>
      <c r="U21" s="303"/>
      <c r="V21" s="308"/>
      <c r="W21" s="382"/>
      <c r="X21" s="309"/>
    </row>
    <row r="22" spans="2:24" ht="15.95" customHeight="1" x14ac:dyDescent="0.15">
      <c r="B22" s="310"/>
      <c r="C22" s="308"/>
      <c r="D22" s="309"/>
      <c r="E22" s="228"/>
      <c r="F22" s="269"/>
      <c r="G22" s="213"/>
      <c r="H22" s="213"/>
      <c r="I22" s="213"/>
      <c r="J22" s="303"/>
      <c r="K22" s="303"/>
      <c r="L22" s="303"/>
      <c r="M22" s="303"/>
      <c r="N22" s="213"/>
      <c r="O22" s="213"/>
      <c r="P22" s="221"/>
      <c r="Q22" s="303"/>
      <c r="R22" s="303"/>
      <c r="S22" s="303"/>
      <c r="T22" s="303"/>
      <c r="U22" s="303"/>
      <c r="V22" s="308"/>
      <c r="W22" s="382"/>
      <c r="X22" s="309"/>
    </row>
    <row r="23" spans="2:24" ht="15.95" customHeight="1" x14ac:dyDescent="0.15">
      <c r="B23" s="310"/>
      <c r="C23" s="308"/>
      <c r="D23" s="309"/>
      <c r="E23" s="228"/>
      <c r="F23" s="269"/>
      <c r="G23" s="213"/>
      <c r="H23" s="213"/>
      <c r="I23" s="213"/>
      <c r="J23" s="303"/>
      <c r="K23" s="303"/>
      <c r="L23" s="303"/>
      <c r="M23" s="303"/>
      <c r="N23" s="213"/>
      <c r="O23" s="213"/>
      <c r="P23" s="221"/>
      <c r="Q23" s="303"/>
      <c r="R23" s="303"/>
      <c r="S23" s="303"/>
      <c r="T23" s="303"/>
      <c r="U23" s="303"/>
      <c r="V23" s="308"/>
      <c r="W23" s="382"/>
      <c r="X23" s="309"/>
    </row>
    <row r="24" spans="2:24" ht="15.95" customHeight="1" x14ac:dyDescent="0.15">
      <c r="B24" s="310"/>
      <c r="C24" s="308"/>
      <c r="D24" s="309"/>
      <c r="E24" s="228"/>
      <c r="F24" s="269"/>
      <c r="G24" s="213"/>
      <c r="H24" s="213"/>
      <c r="I24" s="213"/>
      <c r="J24" s="303"/>
      <c r="K24" s="303"/>
      <c r="L24" s="303"/>
      <c r="M24" s="303"/>
      <c r="N24" s="213"/>
      <c r="O24" s="213"/>
      <c r="P24" s="221"/>
      <c r="Q24" s="303"/>
      <c r="R24" s="303"/>
      <c r="S24" s="303"/>
      <c r="T24" s="303"/>
      <c r="U24" s="303"/>
      <c r="V24" s="308"/>
      <c r="W24" s="382"/>
      <c r="X24" s="309"/>
    </row>
    <row r="25" spans="2:24" ht="15.95" customHeight="1" x14ac:dyDescent="0.15">
      <c r="B25" s="310"/>
      <c r="C25" s="308"/>
      <c r="D25" s="309"/>
      <c r="E25" s="228"/>
      <c r="F25" s="269"/>
      <c r="G25" s="213"/>
      <c r="H25" s="213"/>
      <c r="I25" s="213"/>
      <c r="J25" s="303"/>
      <c r="K25" s="303"/>
      <c r="L25" s="303"/>
      <c r="M25" s="303"/>
      <c r="N25" s="213"/>
      <c r="O25" s="213"/>
      <c r="P25" s="221"/>
      <c r="Q25" s="303"/>
      <c r="R25" s="303"/>
      <c r="S25" s="303"/>
      <c r="T25" s="303"/>
      <c r="U25" s="303"/>
      <c r="V25" s="308"/>
      <c r="W25" s="382"/>
      <c r="X25" s="309"/>
    </row>
    <row r="26" spans="2:24" ht="15.95" customHeight="1" x14ac:dyDescent="0.15">
      <c r="B26" s="310"/>
      <c r="C26" s="308"/>
      <c r="D26" s="309"/>
      <c r="E26" s="228"/>
      <c r="F26" s="269"/>
      <c r="G26" s="213"/>
      <c r="H26" s="213"/>
      <c r="I26" s="213"/>
      <c r="J26" s="303"/>
      <c r="K26" s="303"/>
      <c r="L26" s="303"/>
      <c r="M26" s="303"/>
      <c r="N26" s="213"/>
      <c r="O26" s="213"/>
      <c r="P26" s="221"/>
      <c r="Q26" s="303"/>
      <c r="R26" s="303"/>
      <c r="S26" s="303"/>
      <c r="T26" s="303"/>
      <c r="U26" s="303"/>
      <c r="V26" s="308"/>
      <c r="W26" s="382"/>
      <c r="X26" s="309"/>
    </row>
    <row r="27" spans="2:24" ht="15.95" customHeight="1" x14ac:dyDescent="0.15">
      <c r="B27" s="310"/>
      <c r="C27" s="308"/>
      <c r="D27" s="309"/>
      <c r="E27" s="228"/>
      <c r="F27" s="269"/>
      <c r="G27" s="213"/>
      <c r="H27" s="213"/>
      <c r="I27" s="213"/>
      <c r="J27" s="303"/>
      <c r="K27" s="303"/>
      <c r="L27" s="303"/>
      <c r="M27" s="303"/>
      <c r="N27" s="213"/>
      <c r="O27" s="213"/>
      <c r="P27" s="221"/>
      <c r="Q27" s="303"/>
      <c r="R27" s="303"/>
      <c r="S27" s="303"/>
      <c r="T27" s="303"/>
      <c r="U27" s="303"/>
      <c r="V27" s="308"/>
      <c r="W27" s="382"/>
      <c r="X27" s="309"/>
    </row>
    <row r="28" spans="2:24" ht="15.95" customHeight="1" x14ac:dyDescent="0.15">
      <c r="B28" s="310"/>
      <c r="C28" s="308"/>
      <c r="D28" s="309"/>
      <c r="E28" s="228"/>
      <c r="F28" s="269"/>
      <c r="G28" s="213"/>
      <c r="H28" s="213"/>
      <c r="I28" s="213"/>
      <c r="J28" s="303"/>
      <c r="K28" s="303"/>
      <c r="L28" s="303"/>
      <c r="M28" s="303"/>
      <c r="N28" s="213"/>
      <c r="O28" s="213"/>
      <c r="P28" s="221"/>
      <c r="Q28" s="303"/>
      <c r="R28" s="303"/>
      <c r="S28" s="303"/>
      <c r="T28" s="303"/>
      <c r="U28" s="303"/>
      <c r="V28" s="308"/>
      <c r="W28" s="382"/>
      <c r="X28" s="309"/>
    </row>
    <row r="29" spans="2:24" ht="15.95" customHeight="1" x14ac:dyDescent="0.15">
      <c r="B29" s="310"/>
      <c r="C29" s="308"/>
      <c r="D29" s="309"/>
      <c r="E29" s="228"/>
      <c r="F29" s="269"/>
      <c r="G29" s="213"/>
      <c r="H29" s="213"/>
      <c r="I29" s="213"/>
      <c r="J29" s="303"/>
      <c r="K29" s="303"/>
      <c r="L29" s="303"/>
      <c r="M29" s="303"/>
      <c r="N29" s="213"/>
      <c r="O29" s="213"/>
      <c r="P29" s="221"/>
      <c r="Q29" s="303"/>
      <c r="R29" s="303"/>
      <c r="S29" s="303"/>
      <c r="T29" s="303"/>
      <c r="U29" s="303"/>
      <c r="V29" s="308"/>
      <c r="W29" s="382"/>
      <c r="X29" s="309"/>
    </row>
    <row r="30" spans="2:24" ht="15.95" customHeight="1" x14ac:dyDescent="0.15">
      <c r="B30" s="310"/>
      <c r="C30" s="308"/>
      <c r="D30" s="309"/>
      <c r="E30" s="228"/>
      <c r="F30" s="269"/>
      <c r="G30" s="213"/>
      <c r="H30" s="213"/>
      <c r="I30" s="213"/>
      <c r="J30" s="303"/>
      <c r="K30" s="303"/>
      <c r="L30" s="303"/>
      <c r="M30" s="303"/>
      <c r="N30" s="213"/>
      <c r="O30" s="213"/>
      <c r="P30" s="221"/>
      <c r="Q30" s="303"/>
      <c r="R30" s="303"/>
      <c r="S30" s="303"/>
      <c r="T30" s="303"/>
      <c r="U30" s="303"/>
      <c r="V30" s="308"/>
      <c r="W30" s="382"/>
      <c r="X30" s="309"/>
    </row>
    <row r="31" spans="2:24" ht="15.95" customHeight="1" x14ac:dyDescent="0.15">
      <c r="B31" s="310"/>
      <c r="C31" s="308"/>
      <c r="D31" s="309"/>
      <c r="E31" s="228"/>
      <c r="F31" s="269"/>
      <c r="G31" s="213"/>
      <c r="H31" s="213"/>
      <c r="I31" s="213"/>
      <c r="J31" s="303"/>
      <c r="K31" s="303"/>
      <c r="L31" s="303"/>
      <c r="M31" s="303"/>
      <c r="N31" s="213"/>
      <c r="O31" s="213"/>
      <c r="P31" s="221"/>
      <c r="Q31" s="303"/>
      <c r="R31" s="303"/>
      <c r="S31" s="303"/>
      <c r="T31" s="303"/>
      <c r="U31" s="303"/>
      <c r="V31" s="308"/>
      <c r="W31" s="382"/>
      <c r="X31" s="309"/>
    </row>
    <row r="32" spans="2:24" ht="15.95" customHeight="1" x14ac:dyDescent="0.15">
      <c r="B32" s="310"/>
      <c r="C32" s="308"/>
      <c r="D32" s="309"/>
      <c r="E32" s="228"/>
      <c r="F32" s="269"/>
      <c r="G32" s="213"/>
      <c r="H32" s="213"/>
      <c r="I32" s="213"/>
      <c r="J32" s="303"/>
      <c r="K32" s="303"/>
      <c r="L32" s="303"/>
      <c r="M32" s="303"/>
      <c r="N32" s="213"/>
      <c r="O32" s="213"/>
      <c r="P32" s="221"/>
      <c r="Q32" s="303"/>
      <c r="R32" s="303"/>
      <c r="S32" s="303"/>
      <c r="T32" s="303"/>
      <c r="U32" s="303"/>
      <c r="V32" s="308"/>
      <c r="W32" s="382"/>
      <c r="X32" s="309"/>
    </row>
    <row r="33" spans="2:24" ht="15.95" customHeight="1" x14ac:dyDescent="0.15">
      <c r="B33" s="310"/>
      <c r="C33" s="308"/>
      <c r="D33" s="309"/>
      <c r="E33" s="228"/>
      <c r="F33" s="269"/>
      <c r="G33" s="213"/>
      <c r="H33" s="213"/>
      <c r="I33" s="213"/>
      <c r="J33" s="303"/>
      <c r="K33" s="303"/>
      <c r="L33" s="303"/>
      <c r="M33" s="303"/>
      <c r="N33" s="213"/>
      <c r="O33" s="213"/>
      <c r="P33" s="221"/>
      <c r="Q33" s="303"/>
      <c r="R33" s="303"/>
      <c r="S33" s="303"/>
      <c r="T33" s="303"/>
      <c r="U33" s="303"/>
      <c r="V33" s="308"/>
      <c r="W33" s="382"/>
      <c r="X33" s="309"/>
    </row>
    <row r="34" spans="2:24" ht="15.95" customHeight="1" x14ac:dyDescent="0.15">
      <c r="B34" s="310"/>
      <c r="C34" s="308"/>
      <c r="D34" s="309"/>
      <c r="E34" s="228"/>
      <c r="F34" s="269"/>
      <c r="G34" s="213"/>
      <c r="H34" s="213"/>
      <c r="I34" s="213"/>
      <c r="J34" s="303"/>
      <c r="K34" s="303"/>
      <c r="L34" s="303"/>
      <c r="M34" s="303"/>
      <c r="N34" s="213"/>
      <c r="O34" s="213"/>
      <c r="P34" s="221"/>
      <c r="Q34" s="303"/>
      <c r="R34" s="303"/>
      <c r="S34" s="303"/>
      <c r="T34" s="303"/>
      <c r="U34" s="303"/>
      <c r="V34" s="308"/>
      <c r="W34" s="382"/>
      <c r="X34" s="309"/>
    </row>
    <row r="35" spans="2:24" ht="15.95" customHeight="1" x14ac:dyDescent="0.15">
      <c r="B35" s="310"/>
      <c r="C35" s="308"/>
      <c r="D35" s="309"/>
      <c r="E35" s="228"/>
      <c r="F35" s="269"/>
      <c r="G35" s="213"/>
      <c r="H35" s="213"/>
      <c r="I35" s="213"/>
      <c r="J35" s="303"/>
      <c r="K35" s="303"/>
      <c r="L35" s="303"/>
      <c r="M35" s="303"/>
      <c r="N35" s="213"/>
      <c r="O35" s="213"/>
      <c r="P35" s="221"/>
      <c r="Q35" s="303"/>
      <c r="R35" s="303"/>
      <c r="S35" s="303"/>
      <c r="T35" s="303"/>
      <c r="U35" s="303"/>
      <c r="V35" s="308"/>
      <c r="W35" s="382"/>
      <c r="X35" s="309"/>
    </row>
    <row r="36" spans="2:24" ht="15.95" customHeight="1" x14ac:dyDescent="0.15">
      <c r="B36" s="310"/>
      <c r="C36" s="308"/>
      <c r="D36" s="309"/>
      <c r="E36" s="228"/>
      <c r="F36" s="269"/>
      <c r="G36" s="213"/>
      <c r="H36" s="213"/>
      <c r="I36" s="213"/>
      <c r="J36" s="303"/>
      <c r="K36" s="303"/>
      <c r="L36" s="303"/>
      <c r="M36" s="303"/>
      <c r="N36" s="213"/>
      <c r="O36" s="213"/>
      <c r="P36" s="221"/>
      <c r="Q36" s="303"/>
      <c r="R36" s="303"/>
      <c r="S36" s="303"/>
      <c r="T36" s="303"/>
      <c r="U36" s="303"/>
      <c r="V36" s="308"/>
      <c r="W36" s="382"/>
      <c r="X36" s="309"/>
    </row>
    <row r="37" spans="2:24" ht="15.95" customHeight="1" x14ac:dyDescent="0.15">
      <c r="B37" s="310"/>
      <c r="C37" s="308"/>
      <c r="D37" s="309"/>
      <c r="E37" s="228"/>
      <c r="F37" s="269"/>
      <c r="G37" s="213"/>
      <c r="H37" s="213"/>
      <c r="I37" s="213"/>
      <c r="J37" s="303"/>
      <c r="K37" s="303"/>
      <c r="L37" s="303"/>
      <c r="M37" s="303"/>
      <c r="N37" s="213"/>
      <c r="O37" s="213"/>
      <c r="P37" s="221"/>
      <c r="Q37" s="303"/>
      <c r="R37" s="303"/>
      <c r="S37" s="303"/>
      <c r="T37" s="303"/>
      <c r="U37" s="303"/>
      <c r="V37" s="308"/>
      <c r="W37" s="382"/>
      <c r="X37" s="309"/>
    </row>
    <row r="38" spans="2:24" ht="15.95" customHeight="1" x14ac:dyDescent="0.15">
      <c r="B38" s="310"/>
      <c r="C38" s="308"/>
      <c r="D38" s="309"/>
      <c r="E38" s="228"/>
      <c r="F38" s="269"/>
      <c r="G38" s="213"/>
      <c r="H38" s="213"/>
      <c r="I38" s="213"/>
      <c r="J38" s="303"/>
      <c r="K38" s="303"/>
      <c r="L38" s="303"/>
      <c r="M38" s="303"/>
      <c r="N38" s="213"/>
      <c r="O38" s="213"/>
      <c r="P38" s="221"/>
      <c r="Q38" s="303"/>
      <c r="R38" s="303"/>
      <c r="S38" s="303"/>
      <c r="T38" s="303"/>
      <c r="U38" s="303"/>
      <c r="V38" s="308"/>
      <c r="W38" s="382"/>
      <c r="X38" s="309"/>
    </row>
    <row r="39" spans="2:24" ht="15.95" customHeight="1" x14ac:dyDescent="0.15">
      <c r="B39" s="310"/>
      <c r="C39" s="308"/>
      <c r="D39" s="309"/>
      <c r="E39" s="228"/>
      <c r="F39" s="269"/>
      <c r="G39" s="213"/>
      <c r="H39" s="213"/>
      <c r="I39" s="213"/>
      <c r="J39" s="303"/>
      <c r="K39" s="303"/>
      <c r="L39" s="303"/>
      <c r="M39" s="303"/>
      <c r="N39" s="213"/>
      <c r="O39" s="213"/>
      <c r="P39" s="221"/>
      <c r="Q39" s="303"/>
      <c r="R39" s="303"/>
      <c r="S39" s="303"/>
      <c r="T39" s="303"/>
      <c r="U39" s="303"/>
      <c r="V39" s="308"/>
      <c r="W39" s="382"/>
      <c r="X39" s="309"/>
    </row>
    <row r="40" spans="2:24" ht="15.95" customHeight="1" x14ac:dyDescent="0.15">
      <c r="B40" s="310"/>
      <c r="C40" s="301"/>
      <c r="D40" s="302"/>
      <c r="E40" s="228"/>
      <c r="F40" s="269"/>
      <c r="G40" s="213"/>
      <c r="H40" s="213"/>
      <c r="I40" s="213"/>
      <c r="J40" s="303"/>
      <c r="K40" s="303"/>
      <c r="L40" s="303"/>
      <c r="M40" s="303"/>
      <c r="N40" s="213"/>
      <c r="O40" s="213"/>
      <c r="P40" s="221"/>
      <c r="Q40" s="303"/>
      <c r="R40" s="303"/>
      <c r="S40" s="303"/>
      <c r="T40" s="303"/>
      <c r="U40" s="303"/>
      <c r="V40" s="308"/>
      <c r="W40" s="382"/>
      <c r="X40" s="309"/>
    </row>
    <row r="41" spans="2:24" ht="15.95" customHeight="1" x14ac:dyDescent="0.15">
      <c r="B41" s="311"/>
      <c r="C41" s="301"/>
      <c r="D41" s="302"/>
      <c r="E41" s="228"/>
      <c r="F41" s="269"/>
      <c r="G41" s="213"/>
      <c r="H41" s="213"/>
      <c r="I41" s="213"/>
      <c r="J41" s="303"/>
      <c r="K41" s="303"/>
      <c r="L41" s="303"/>
      <c r="M41" s="303"/>
      <c r="N41" s="213"/>
      <c r="O41" s="213"/>
      <c r="P41" s="221"/>
      <c r="Q41" s="303"/>
      <c r="R41" s="303"/>
      <c r="S41" s="303"/>
      <c r="T41" s="303"/>
      <c r="U41" s="303"/>
      <c r="V41" s="308"/>
      <c r="W41" s="382"/>
      <c r="X41" s="309"/>
    </row>
    <row r="42" spans="2:24" ht="15.95" customHeight="1" x14ac:dyDescent="0.15">
      <c r="B42" s="26"/>
      <c r="C42" s="1" t="s">
        <v>159</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160</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161</v>
      </c>
    </row>
    <row r="45" spans="2:24" ht="15.95" customHeight="1" x14ac:dyDescent="0.15">
      <c r="C45" s="3" t="s">
        <v>162</v>
      </c>
    </row>
    <row r="46" spans="2:24" ht="15.95" customHeight="1" x14ac:dyDescent="0.15">
      <c r="C46" s="4" t="s">
        <v>106</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F8" sqref="F8:G8"/>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39" t="s">
        <v>163</v>
      </c>
      <c r="C2" s="639"/>
      <c r="D2" s="639"/>
      <c r="E2" s="576"/>
      <c r="F2" s="576"/>
      <c r="G2" s="576"/>
      <c r="H2" s="639"/>
      <c r="I2" s="639"/>
      <c r="J2" s="639"/>
      <c r="K2" s="639"/>
      <c r="L2" s="639"/>
      <c r="M2" s="639"/>
      <c r="N2" s="639"/>
      <c r="O2" s="639"/>
      <c r="P2" s="639"/>
      <c r="Q2" s="639"/>
      <c r="R2" s="639"/>
      <c r="S2" s="639"/>
      <c r="T2" s="639"/>
      <c r="U2" s="639"/>
      <c r="V2" s="639"/>
      <c r="W2" s="639"/>
      <c r="X2" s="639"/>
      <c r="Y2" s="639"/>
      <c r="Z2" s="639"/>
    </row>
    <row r="3" spans="2:28" ht="20.100000000000001" customHeight="1" x14ac:dyDescent="0.15">
      <c r="B3" s="674" t="s">
        <v>411</v>
      </c>
      <c r="C3" s="674"/>
      <c r="D3" s="577"/>
      <c r="E3" s="675" t="s">
        <v>412</v>
      </c>
      <c r="F3" s="676"/>
      <c r="G3" s="677"/>
      <c r="H3" s="678" t="s">
        <v>413</v>
      </c>
      <c r="I3" s="583"/>
      <c r="J3" s="679" t="s">
        <v>414</v>
      </c>
      <c r="K3" s="679"/>
      <c r="L3" s="679"/>
      <c r="M3" s="389" t="s">
        <v>533</v>
      </c>
      <c r="N3" s="390"/>
      <c r="O3" s="390"/>
      <c r="P3" s="390"/>
      <c r="Q3" s="691" t="s">
        <v>534</v>
      </c>
      <c r="R3" s="692"/>
      <c r="S3" s="692"/>
      <c r="T3" s="693"/>
      <c r="U3" s="570" t="s">
        <v>531</v>
      </c>
      <c r="V3" s="571"/>
      <c r="W3" s="572"/>
      <c r="X3" s="585">
        <v>45917</v>
      </c>
      <c r="Y3" s="586"/>
      <c r="Z3" s="587"/>
    </row>
    <row r="4" spans="2:28" ht="20.100000000000001" customHeight="1" x14ac:dyDescent="0.15">
      <c r="B4" s="686" t="s">
        <v>553</v>
      </c>
      <c r="C4" s="686"/>
      <c r="D4" s="591"/>
      <c r="E4" s="687" t="s">
        <v>419</v>
      </c>
      <c r="F4" s="688"/>
      <c r="G4" s="689"/>
      <c r="H4" s="690" t="s">
        <v>415</v>
      </c>
      <c r="I4" s="597"/>
      <c r="J4" s="679" t="s">
        <v>532</v>
      </c>
      <c r="K4" s="679"/>
      <c r="L4" s="679"/>
      <c r="M4" s="392"/>
      <c r="N4" s="393"/>
      <c r="O4" s="393"/>
      <c r="P4" s="393"/>
      <c r="Q4" s="694" t="s">
        <v>535</v>
      </c>
      <c r="R4" s="695"/>
      <c r="S4" s="695"/>
      <c r="T4" s="696"/>
      <c r="U4" s="680"/>
      <c r="V4" s="681"/>
      <c r="W4" s="682"/>
      <c r="X4" s="683"/>
      <c r="Y4" s="684"/>
      <c r="Z4" s="685"/>
    </row>
    <row r="5" spans="2:28" ht="28.5" customHeight="1" x14ac:dyDescent="0.15">
      <c r="B5" s="651" t="s">
        <v>164</v>
      </c>
      <c r="C5" s="654" t="s">
        <v>165</v>
      </c>
      <c r="D5" s="654"/>
      <c r="E5" s="655" t="s">
        <v>122</v>
      </c>
      <c r="F5" s="664" t="s">
        <v>164</v>
      </c>
      <c r="G5" s="665"/>
      <c r="H5" s="666"/>
      <c r="I5" s="666"/>
      <c r="J5" s="666"/>
      <c r="K5" s="666"/>
      <c r="L5" s="666"/>
      <c r="M5" s="666"/>
      <c r="N5" s="666"/>
      <c r="O5" s="666"/>
      <c r="P5" s="666"/>
      <c r="Q5" s="666"/>
      <c r="R5" s="666"/>
      <c r="S5" s="667"/>
      <c r="T5" s="667"/>
      <c r="U5" s="667"/>
      <c r="V5" s="667"/>
      <c r="W5" s="667"/>
      <c r="X5" s="667"/>
      <c r="Y5" s="667"/>
      <c r="Z5" s="668"/>
      <c r="AA5" s="21"/>
      <c r="AB5" s="5"/>
    </row>
    <row r="6" spans="2:28" ht="24.75" customHeight="1" x14ac:dyDescent="0.15">
      <c r="B6" s="651"/>
      <c r="C6" s="597"/>
      <c r="D6" s="597"/>
      <c r="E6" s="656"/>
      <c r="F6" s="583" t="s">
        <v>166</v>
      </c>
      <c r="G6" s="583"/>
      <c r="H6" s="670" t="s">
        <v>167</v>
      </c>
      <c r="I6" s="667"/>
      <c r="J6" s="667"/>
      <c r="K6" s="667"/>
      <c r="L6" s="667"/>
      <c r="M6" s="667"/>
      <c r="N6" s="668"/>
      <c r="O6" s="670" t="s">
        <v>168</v>
      </c>
      <c r="P6" s="666"/>
      <c r="Q6" s="666"/>
      <c r="R6" s="666"/>
      <c r="S6" s="666"/>
      <c r="T6" s="666"/>
      <c r="U6" s="666"/>
      <c r="V6" s="666"/>
      <c r="W6" s="666"/>
      <c r="X6" s="690"/>
      <c r="Y6" s="670" t="s">
        <v>169</v>
      </c>
      <c r="Z6" s="690"/>
      <c r="AA6" s="5"/>
      <c r="AB6" s="5"/>
    </row>
    <row r="7" spans="2:28" ht="27.75" customHeight="1" x14ac:dyDescent="0.15">
      <c r="B7" s="652"/>
      <c r="C7" s="657"/>
      <c r="D7" s="658"/>
      <c r="E7" s="111"/>
      <c r="F7" s="659"/>
      <c r="G7" s="659"/>
      <c r="H7" s="671"/>
      <c r="I7" s="672"/>
      <c r="J7" s="672"/>
      <c r="K7" s="672"/>
      <c r="L7" s="672"/>
      <c r="M7" s="672"/>
      <c r="N7" s="673"/>
      <c r="O7" s="705"/>
      <c r="P7" s="706"/>
      <c r="Q7" s="706"/>
      <c r="R7" s="706"/>
      <c r="S7" s="706"/>
      <c r="T7" s="706"/>
      <c r="U7" s="706"/>
      <c r="V7" s="706"/>
      <c r="W7" s="706"/>
      <c r="X7" s="707"/>
      <c r="Y7" s="669"/>
      <c r="Z7" s="669"/>
    </row>
    <row r="8" spans="2:28" ht="27.75" customHeight="1" x14ac:dyDescent="0.15">
      <c r="B8" s="652"/>
      <c r="C8" s="657"/>
      <c r="D8" s="658"/>
      <c r="E8" s="111"/>
      <c r="F8" s="659"/>
      <c r="G8" s="659"/>
      <c r="H8" s="671"/>
      <c r="I8" s="697"/>
      <c r="J8" s="697"/>
      <c r="K8" s="697"/>
      <c r="L8" s="672"/>
      <c r="M8" s="672"/>
      <c r="N8" s="673"/>
      <c r="O8" s="705"/>
      <c r="P8" s="706"/>
      <c r="Q8" s="706"/>
      <c r="R8" s="706"/>
      <c r="S8" s="706"/>
      <c r="T8" s="706"/>
      <c r="U8" s="706"/>
      <c r="V8" s="706"/>
      <c r="W8" s="706"/>
      <c r="X8" s="707"/>
      <c r="Y8" s="669"/>
      <c r="Z8" s="669"/>
    </row>
    <row r="9" spans="2:28" ht="27.75" customHeight="1" x14ac:dyDescent="0.15">
      <c r="B9" s="652"/>
      <c r="C9" s="660"/>
      <c r="D9" s="661"/>
      <c r="E9" s="111"/>
      <c r="F9" s="659"/>
      <c r="G9" s="659"/>
      <c r="H9" s="671"/>
      <c r="I9" s="697"/>
      <c r="J9" s="697"/>
      <c r="K9" s="697"/>
      <c r="L9" s="672"/>
      <c r="M9" s="672"/>
      <c r="N9" s="673"/>
      <c r="O9" s="705"/>
      <c r="P9" s="706"/>
      <c r="Q9" s="706"/>
      <c r="R9" s="706"/>
      <c r="S9" s="706"/>
      <c r="T9" s="706"/>
      <c r="U9" s="706"/>
      <c r="V9" s="706"/>
      <c r="W9" s="706"/>
      <c r="X9" s="707"/>
      <c r="Y9" s="662"/>
      <c r="Z9" s="663"/>
    </row>
    <row r="10" spans="2:28" ht="27.75" customHeight="1" x14ac:dyDescent="0.15">
      <c r="B10" s="652"/>
      <c r="C10" s="660"/>
      <c r="D10" s="661"/>
      <c r="E10" s="111"/>
      <c r="F10" s="698"/>
      <c r="G10" s="699"/>
      <c r="H10" s="671"/>
      <c r="I10" s="697"/>
      <c r="J10" s="697"/>
      <c r="K10" s="697"/>
      <c r="L10" s="697"/>
      <c r="M10" s="697"/>
      <c r="N10" s="702"/>
      <c r="O10" s="705"/>
      <c r="P10" s="706"/>
      <c r="Q10" s="706"/>
      <c r="R10" s="706"/>
      <c r="S10" s="706"/>
      <c r="T10" s="706"/>
      <c r="U10" s="706"/>
      <c r="V10" s="706"/>
      <c r="W10" s="706"/>
      <c r="X10" s="707"/>
      <c r="Y10" s="662"/>
      <c r="Z10" s="663"/>
    </row>
    <row r="11" spans="2:28" ht="27.75" customHeight="1" x14ac:dyDescent="0.15">
      <c r="B11" s="652"/>
      <c r="C11" s="662"/>
      <c r="D11" s="663"/>
      <c r="E11" s="20"/>
      <c r="F11" s="700"/>
      <c r="G11" s="701"/>
      <c r="H11" s="671"/>
      <c r="I11" s="697"/>
      <c r="J11" s="697"/>
      <c r="K11" s="697"/>
      <c r="L11" s="697"/>
      <c r="M11" s="697"/>
      <c r="N11" s="702"/>
      <c r="O11" s="662"/>
      <c r="P11" s="704"/>
      <c r="Q11" s="704"/>
      <c r="R11" s="704"/>
      <c r="S11" s="704"/>
      <c r="T11" s="704"/>
      <c r="U11" s="704"/>
      <c r="V11" s="704"/>
      <c r="W11" s="704"/>
      <c r="X11" s="663"/>
      <c r="Y11" s="662"/>
      <c r="Z11" s="663"/>
    </row>
    <row r="12" spans="2:28" ht="27.75" customHeight="1" x14ac:dyDescent="0.15">
      <c r="B12" s="652"/>
      <c r="C12" s="662"/>
      <c r="D12" s="663"/>
      <c r="E12" s="20"/>
      <c r="F12" s="703"/>
      <c r="G12" s="703"/>
      <c r="H12" s="671"/>
      <c r="I12" s="697"/>
      <c r="J12" s="697"/>
      <c r="K12" s="697"/>
      <c r="L12" s="672"/>
      <c r="M12" s="672"/>
      <c r="N12" s="673"/>
      <c r="O12" s="662"/>
      <c r="P12" s="704"/>
      <c r="Q12" s="704"/>
      <c r="R12" s="704"/>
      <c r="S12" s="704"/>
      <c r="T12" s="704"/>
      <c r="U12" s="704"/>
      <c r="V12" s="704"/>
      <c r="W12" s="704"/>
      <c r="X12" s="663"/>
      <c r="Y12" s="662"/>
      <c r="Z12" s="663"/>
    </row>
    <row r="13" spans="2:28" ht="27.75" customHeight="1" x14ac:dyDescent="0.15">
      <c r="B13" s="652"/>
      <c r="C13" s="662"/>
      <c r="D13" s="663"/>
      <c r="E13" s="20"/>
      <c r="F13" s="703"/>
      <c r="G13" s="703"/>
      <c r="H13" s="671"/>
      <c r="I13" s="697"/>
      <c r="J13" s="697"/>
      <c r="K13" s="697"/>
      <c r="L13" s="672"/>
      <c r="M13" s="672"/>
      <c r="N13" s="673"/>
      <c r="O13" s="662"/>
      <c r="P13" s="704"/>
      <c r="Q13" s="704"/>
      <c r="R13" s="704"/>
      <c r="S13" s="704"/>
      <c r="T13" s="704"/>
      <c r="U13" s="704"/>
      <c r="V13" s="704"/>
      <c r="W13" s="704"/>
      <c r="X13" s="663"/>
      <c r="Y13" s="662"/>
      <c r="Z13" s="663"/>
    </row>
    <row r="14" spans="2:28" ht="27.75" customHeight="1" x14ac:dyDescent="0.15">
      <c r="B14" s="652"/>
      <c r="C14" s="662"/>
      <c r="D14" s="663"/>
      <c r="E14" s="20"/>
      <c r="F14" s="659"/>
      <c r="G14" s="659"/>
      <c r="H14" s="671"/>
      <c r="I14" s="697"/>
      <c r="J14" s="697"/>
      <c r="K14" s="697"/>
      <c r="L14" s="672"/>
      <c r="M14" s="672"/>
      <c r="N14" s="673"/>
      <c r="O14" s="662"/>
      <c r="P14" s="704"/>
      <c r="Q14" s="704"/>
      <c r="R14" s="704"/>
      <c r="S14" s="704"/>
      <c r="T14" s="704"/>
      <c r="U14" s="704"/>
      <c r="V14" s="704"/>
      <c r="W14" s="704"/>
      <c r="X14" s="663"/>
      <c r="Y14" s="662"/>
      <c r="Z14" s="663"/>
    </row>
    <row r="15" spans="2:28" ht="27.75" customHeight="1" x14ac:dyDescent="0.15">
      <c r="B15" s="652"/>
      <c r="C15" s="662"/>
      <c r="D15" s="663"/>
      <c r="E15" s="20"/>
      <c r="F15" s="703"/>
      <c r="G15" s="703"/>
      <c r="H15" s="671"/>
      <c r="I15" s="697"/>
      <c r="J15" s="697"/>
      <c r="K15" s="697"/>
      <c r="L15" s="672"/>
      <c r="M15" s="672"/>
      <c r="N15" s="673"/>
      <c r="O15" s="662"/>
      <c r="P15" s="704"/>
      <c r="Q15" s="704"/>
      <c r="R15" s="704"/>
      <c r="S15" s="704"/>
      <c r="T15" s="704"/>
      <c r="U15" s="704"/>
      <c r="V15" s="704"/>
      <c r="W15" s="704"/>
      <c r="X15" s="663"/>
      <c r="Y15" s="662"/>
      <c r="Z15" s="663"/>
    </row>
    <row r="16" spans="2:28" ht="27.75" customHeight="1" x14ac:dyDescent="0.15">
      <c r="B16" s="652"/>
      <c r="C16" s="662"/>
      <c r="D16" s="663"/>
      <c r="E16" s="20"/>
      <c r="F16" s="703"/>
      <c r="G16" s="703"/>
      <c r="H16" s="671"/>
      <c r="I16" s="697"/>
      <c r="J16" s="697"/>
      <c r="K16" s="697"/>
      <c r="L16" s="672"/>
      <c r="M16" s="672"/>
      <c r="N16" s="673"/>
      <c r="O16" s="662"/>
      <c r="P16" s="704"/>
      <c r="Q16" s="704"/>
      <c r="R16" s="704"/>
      <c r="S16" s="704"/>
      <c r="T16" s="704"/>
      <c r="U16" s="704"/>
      <c r="V16" s="704"/>
      <c r="W16" s="704"/>
      <c r="X16" s="663"/>
      <c r="Y16" s="662"/>
      <c r="Z16" s="663"/>
    </row>
    <row r="17" spans="2:26" ht="27.75" customHeight="1" x14ac:dyDescent="0.15">
      <c r="B17" s="652"/>
      <c r="C17" s="662"/>
      <c r="D17" s="663"/>
      <c r="E17" s="20"/>
      <c r="F17" s="703"/>
      <c r="G17" s="703"/>
      <c r="H17" s="671"/>
      <c r="I17" s="697"/>
      <c r="J17" s="697"/>
      <c r="K17" s="697"/>
      <c r="L17" s="672"/>
      <c r="M17" s="672"/>
      <c r="N17" s="673"/>
      <c r="O17" s="662"/>
      <c r="P17" s="704"/>
      <c r="Q17" s="704"/>
      <c r="R17" s="704"/>
      <c r="S17" s="704"/>
      <c r="T17" s="704"/>
      <c r="U17" s="704"/>
      <c r="V17" s="704"/>
      <c r="W17" s="704"/>
      <c r="X17" s="663"/>
      <c r="Y17" s="662"/>
      <c r="Z17" s="663"/>
    </row>
    <row r="18" spans="2:26" ht="27.75" customHeight="1" x14ac:dyDescent="0.15">
      <c r="B18" s="652"/>
      <c r="C18" s="662"/>
      <c r="D18" s="663"/>
      <c r="E18" s="20"/>
      <c r="F18" s="703"/>
      <c r="G18" s="703"/>
      <c r="H18" s="671"/>
      <c r="I18" s="697"/>
      <c r="J18" s="697"/>
      <c r="K18" s="697"/>
      <c r="L18" s="672"/>
      <c r="M18" s="672"/>
      <c r="N18" s="673"/>
      <c r="O18" s="662"/>
      <c r="P18" s="704"/>
      <c r="Q18" s="704"/>
      <c r="R18" s="704"/>
      <c r="S18" s="704"/>
      <c r="T18" s="704"/>
      <c r="U18" s="704"/>
      <c r="V18" s="704"/>
      <c r="W18" s="704"/>
      <c r="X18" s="663"/>
      <c r="Y18" s="662"/>
      <c r="Z18" s="663"/>
    </row>
    <row r="19" spans="2:26" ht="27.75" customHeight="1" x14ac:dyDescent="0.15">
      <c r="B19" s="652"/>
      <c r="C19" s="662"/>
      <c r="D19" s="663"/>
      <c r="E19" s="20"/>
      <c r="F19" s="703"/>
      <c r="G19" s="703"/>
      <c r="H19" s="671"/>
      <c r="I19" s="697"/>
      <c r="J19" s="697"/>
      <c r="K19" s="697"/>
      <c r="L19" s="672"/>
      <c r="M19" s="672"/>
      <c r="N19" s="673"/>
      <c r="O19" s="662"/>
      <c r="P19" s="704"/>
      <c r="Q19" s="704"/>
      <c r="R19" s="704"/>
      <c r="S19" s="704"/>
      <c r="T19" s="704"/>
      <c r="U19" s="704"/>
      <c r="V19" s="704"/>
      <c r="W19" s="704"/>
      <c r="X19" s="663"/>
      <c r="Y19" s="662"/>
      <c r="Z19" s="663"/>
    </row>
    <row r="20" spans="2:26" ht="27.75" customHeight="1" x14ac:dyDescent="0.15">
      <c r="B20" s="652"/>
      <c r="C20" s="662"/>
      <c r="D20" s="663"/>
      <c r="E20" s="20"/>
      <c r="F20" s="703"/>
      <c r="G20" s="703"/>
      <c r="H20" s="671"/>
      <c r="I20" s="697"/>
      <c r="J20" s="697"/>
      <c r="K20" s="697"/>
      <c r="L20" s="672"/>
      <c r="M20" s="672"/>
      <c r="N20" s="673"/>
      <c r="O20" s="662"/>
      <c r="P20" s="704"/>
      <c r="Q20" s="704"/>
      <c r="R20" s="704"/>
      <c r="S20" s="704"/>
      <c r="T20" s="704"/>
      <c r="U20" s="704"/>
      <c r="V20" s="704"/>
      <c r="W20" s="704"/>
      <c r="X20" s="663"/>
      <c r="Y20" s="662"/>
      <c r="Z20" s="663"/>
    </row>
    <row r="21" spans="2:26" ht="27.75" customHeight="1" x14ac:dyDescent="0.15">
      <c r="B21" s="653"/>
      <c r="C21" s="662"/>
      <c r="D21" s="663"/>
      <c r="E21" s="20"/>
      <c r="F21" s="703"/>
      <c r="G21" s="703"/>
      <c r="H21" s="671"/>
      <c r="I21" s="697"/>
      <c r="J21" s="697"/>
      <c r="K21" s="697"/>
      <c r="L21" s="672"/>
      <c r="M21" s="672"/>
      <c r="N21" s="673"/>
      <c r="O21" s="662"/>
      <c r="P21" s="704"/>
      <c r="Q21" s="704"/>
      <c r="R21" s="704"/>
      <c r="S21" s="704"/>
      <c r="T21" s="704"/>
      <c r="U21" s="704"/>
      <c r="V21" s="704"/>
      <c r="W21" s="704"/>
      <c r="X21" s="663"/>
      <c r="Y21" s="662"/>
      <c r="Z21" s="663"/>
    </row>
    <row r="22" spans="2:26" ht="15.95" customHeight="1" x14ac:dyDescent="0.15">
      <c r="B22" s="1" t="s">
        <v>170</v>
      </c>
    </row>
    <row r="23" spans="2:26" ht="15.95" customHeight="1" x14ac:dyDescent="0.15">
      <c r="B23" s="4" t="s">
        <v>106</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Normal="70" zoomScaleSheetLayoutView="100"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509</v>
      </c>
      <c r="F5" s="742"/>
      <c r="G5" s="743"/>
      <c r="H5" s="743"/>
      <c r="I5" s="743"/>
      <c r="J5" s="743"/>
      <c r="K5" s="743"/>
      <c r="L5" s="744"/>
      <c r="M5" s="738" t="s">
        <v>642</v>
      </c>
      <c r="N5" s="740" t="s">
        <v>643</v>
      </c>
      <c r="O5" s="741"/>
      <c r="P5" s="278" t="s">
        <v>509</v>
      </c>
      <c r="Q5" s="742"/>
      <c r="R5" s="743"/>
      <c r="S5" s="743"/>
      <c r="T5" s="743"/>
      <c r="U5" s="743"/>
      <c r="V5" s="743"/>
      <c r="W5" s="744"/>
    </row>
    <row r="6" spans="2:23" s="31" customFormat="1" ht="25.5" customHeight="1" x14ac:dyDescent="0.15">
      <c r="B6" s="739"/>
      <c r="C6" s="740" t="s">
        <v>173</v>
      </c>
      <c r="D6" s="741"/>
      <c r="E6" s="279">
        <v>1</v>
      </c>
      <c r="F6" s="745"/>
      <c r="G6" s="746"/>
      <c r="H6" s="746"/>
      <c r="I6" s="746"/>
      <c r="J6" s="746"/>
      <c r="K6" s="746"/>
      <c r="L6" s="747"/>
      <c r="M6" s="739"/>
      <c r="N6" s="740" t="s">
        <v>644</v>
      </c>
      <c r="O6" s="741"/>
      <c r="P6" s="279">
        <v>24</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555</v>
      </c>
      <c r="F8" s="745"/>
      <c r="G8" s="746"/>
      <c r="H8" s="746"/>
      <c r="I8" s="746"/>
      <c r="J8" s="746"/>
      <c r="K8" s="746"/>
      <c r="L8" s="747"/>
      <c r="M8" s="751"/>
      <c r="N8" s="740" t="s">
        <v>303</v>
      </c>
      <c r="O8" s="741"/>
      <c r="P8" s="278" t="s">
        <v>564</v>
      </c>
      <c r="Q8" s="745"/>
      <c r="R8" s="746"/>
      <c r="S8" s="746"/>
      <c r="T8" s="746"/>
      <c r="U8" s="746"/>
      <c r="V8" s="746"/>
      <c r="W8" s="747"/>
    </row>
    <row r="9" spans="2:23" s="31" customFormat="1" ht="25.5" customHeight="1" x14ac:dyDescent="0.15">
      <c r="B9" s="752" t="s">
        <v>133</v>
      </c>
      <c r="C9" s="755"/>
      <c r="D9" s="753"/>
      <c r="E9" s="281" t="s">
        <v>314</v>
      </c>
      <c r="F9" s="745"/>
      <c r="G9" s="746"/>
      <c r="H9" s="746"/>
      <c r="I9" s="746"/>
      <c r="J9" s="746"/>
      <c r="K9" s="746"/>
      <c r="L9" s="747"/>
      <c r="M9" s="752" t="s">
        <v>305</v>
      </c>
      <c r="N9" s="755"/>
      <c r="O9" s="753"/>
      <c r="P9" s="281" t="s">
        <v>314</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552</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567</v>
      </c>
      <c r="Q12" s="748"/>
      <c r="R12" s="749"/>
      <c r="S12" s="749"/>
      <c r="T12" s="749"/>
      <c r="U12" s="749"/>
      <c r="V12" s="749"/>
      <c r="W12" s="750"/>
    </row>
    <row r="13" spans="2:23" s="31" customFormat="1" ht="25.5" customHeight="1" x14ac:dyDescent="0.15">
      <c r="B13" s="757" t="s">
        <v>177</v>
      </c>
      <c r="C13" s="757"/>
      <c r="D13" s="757"/>
      <c r="E13" s="771" t="s">
        <v>650</v>
      </c>
      <c r="F13" s="772"/>
      <c r="G13" s="773"/>
      <c r="H13" s="757" t="s">
        <v>651</v>
      </c>
      <c r="I13" s="757"/>
      <c r="J13" s="758" t="s">
        <v>652</v>
      </c>
      <c r="K13" s="758"/>
      <c r="L13" s="758"/>
      <c r="M13" s="757" t="s">
        <v>653</v>
      </c>
      <c r="N13" s="757"/>
      <c r="O13" s="757"/>
      <c r="P13" s="774" t="s">
        <v>565</v>
      </c>
      <c r="Q13" s="775"/>
      <c r="R13" s="776"/>
      <c r="S13" s="757" t="s">
        <v>651</v>
      </c>
      <c r="T13" s="757"/>
      <c r="U13" s="758" t="s">
        <v>654</v>
      </c>
      <c r="V13" s="758"/>
      <c r="W13" s="758"/>
    </row>
    <row r="14" spans="2:23" s="31" customFormat="1" ht="25.5" customHeight="1" x14ac:dyDescent="0.15">
      <c r="B14" s="759" t="s">
        <v>179</v>
      </c>
      <c r="C14" s="759"/>
      <c r="D14" s="759"/>
      <c r="E14" s="760" t="s">
        <v>562</v>
      </c>
      <c r="F14" s="760"/>
      <c r="G14" s="760"/>
      <c r="H14" s="761" t="s">
        <v>655</v>
      </c>
      <c r="I14" s="762"/>
      <c r="J14" s="763" t="s">
        <v>561</v>
      </c>
      <c r="K14" s="764"/>
      <c r="L14" s="765"/>
      <c r="M14" s="761" t="s">
        <v>656</v>
      </c>
      <c r="N14" s="762"/>
      <c r="O14" s="766"/>
      <c r="P14" s="767" t="s">
        <v>562</v>
      </c>
      <c r="Q14" s="768"/>
      <c r="R14" s="768"/>
      <c r="S14" s="769" t="s">
        <v>655</v>
      </c>
      <c r="T14" s="770"/>
      <c r="U14" s="763" t="s">
        <v>561</v>
      </c>
      <c r="V14" s="764"/>
      <c r="W14" s="765"/>
    </row>
    <row r="15" spans="2:23" s="31" customFormat="1" ht="39.75" customHeight="1" x14ac:dyDescent="0.15">
      <c r="B15" s="754" t="s">
        <v>181</v>
      </c>
      <c r="C15" s="754"/>
      <c r="D15" s="754"/>
      <c r="E15" s="777" t="s">
        <v>657</v>
      </c>
      <c r="F15" s="778"/>
      <c r="G15" s="778"/>
      <c r="H15" s="778"/>
      <c r="I15" s="778"/>
      <c r="J15" s="778"/>
      <c r="K15" s="778"/>
      <c r="L15" s="779"/>
      <c r="M15" s="754" t="s">
        <v>658</v>
      </c>
      <c r="N15" s="754"/>
      <c r="O15" s="754"/>
      <c r="P15" s="777" t="s">
        <v>659</v>
      </c>
      <c r="Q15" s="778"/>
      <c r="R15" s="778"/>
      <c r="S15" s="778"/>
      <c r="T15" s="778"/>
      <c r="U15" s="778"/>
      <c r="V15" s="778"/>
      <c r="W15" s="779"/>
    </row>
    <row r="16" spans="2:23" s="31" customFormat="1" ht="25.5" customHeight="1" x14ac:dyDescent="0.15">
      <c r="B16" s="756" t="s">
        <v>171</v>
      </c>
      <c r="C16" s="756" t="s">
        <v>172</v>
      </c>
      <c r="D16" s="756"/>
      <c r="E16" s="278" t="s">
        <v>509</v>
      </c>
      <c r="F16" s="742"/>
      <c r="G16" s="743"/>
      <c r="H16" s="743"/>
      <c r="I16" s="743"/>
      <c r="J16" s="743"/>
      <c r="K16" s="743"/>
      <c r="L16" s="744"/>
      <c r="M16" s="756" t="s">
        <v>642</v>
      </c>
      <c r="N16" s="756" t="s">
        <v>643</v>
      </c>
      <c r="O16" s="756"/>
      <c r="P16" s="278" t="s">
        <v>509</v>
      </c>
      <c r="Q16" s="742"/>
      <c r="R16" s="743"/>
      <c r="S16" s="743"/>
      <c r="T16" s="743"/>
      <c r="U16" s="743"/>
      <c r="V16" s="743"/>
      <c r="W16" s="744"/>
    </row>
    <row r="17" spans="2:24" s="31" customFormat="1" ht="25.5" customHeight="1" x14ac:dyDescent="0.15">
      <c r="B17" s="756"/>
      <c r="C17" s="756" t="s">
        <v>173</v>
      </c>
      <c r="D17" s="756"/>
      <c r="E17" s="279">
        <v>49</v>
      </c>
      <c r="F17" s="745"/>
      <c r="G17" s="746"/>
      <c r="H17" s="746"/>
      <c r="I17" s="746"/>
      <c r="J17" s="746"/>
      <c r="K17" s="746"/>
      <c r="L17" s="747"/>
      <c r="M17" s="756"/>
      <c r="N17" s="756" t="s">
        <v>644</v>
      </c>
      <c r="O17" s="756"/>
      <c r="P17" s="279">
        <v>52</v>
      </c>
      <c r="Q17" s="745"/>
      <c r="R17" s="746"/>
      <c r="S17" s="746"/>
      <c r="T17" s="746"/>
      <c r="U17" s="746"/>
      <c r="V17" s="746"/>
      <c r="W17" s="747"/>
    </row>
    <row r="18" spans="2:24" s="31" customFormat="1" ht="25.5" customHeight="1" x14ac:dyDescent="0.15">
      <c r="B18" s="756" t="s">
        <v>174</v>
      </c>
      <c r="C18" s="756" t="s">
        <v>130</v>
      </c>
      <c r="D18" s="756"/>
      <c r="E18" s="280" t="s">
        <v>554</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570</v>
      </c>
      <c r="F19" s="745"/>
      <c r="G19" s="746"/>
      <c r="H19" s="746"/>
      <c r="I19" s="746"/>
      <c r="J19" s="746"/>
      <c r="K19" s="746"/>
      <c r="L19" s="747"/>
      <c r="M19" s="756"/>
      <c r="N19" s="756" t="s">
        <v>303</v>
      </c>
      <c r="O19" s="756"/>
      <c r="P19" s="278" t="s">
        <v>573</v>
      </c>
      <c r="Q19" s="745"/>
      <c r="R19" s="746"/>
      <c r="S19" s="746"/>
      <c r="T19" s="746"/>
      <c r="U19" s="746"/>
      <c r="V19" s="746"/>
      <c r="W19" s="747"/>
    </row>
    <row r="20" spans="2:24" s="31" customFormat="1" ht="25.5" customHeight="1" x14ac:dyDescent="0.15">
      <c r="B20" s="754" t="s">
        <v>133</v>
      </c>
      <c r="C20" s="754"/>
      <c r="D20" s="754"/>
      <c r="E20" s="281" t="s">
        <v>314</v>
      </c>
      <c r="F20" s="745"/>
      <c r="G20" s="746"/>
      <c r="H20" s="746"/>
      <c r="I20" s="746"/>
      <c r="J20" s="746"/>
      <c r="K20" s="746"/>
      <c r="L20" s="747"/>
      <c r="M20" s="754" t="s">
        <v>305</v>
      </c>
      <c r="N20" s="754"/>
      <c r="O20" s="754"/>
      <c r="P20" s="281" t="s">
        <v>322</v>
      </c>
      <c r="Q20" s="745"/>
      <c r="R20" s="746"/>
      <c r="S20" s="746"/>
      <c r="T20" s="746"/>
      <c r="U20" s="746"/>
      <c r="V20" s="746"/>
      <c r="W20" s="747"/>
    </row>
    <row r="21" spans="2:24" s="31" customFormat="1" ht="25.5" customHeight="1" x14ac:dyDescent="0.15">
      <c r="B21" s="738" t="s">
        <v>175</v>
      </c>
      <c r="C21" s="754" t="s">
        <v>176</v>
      </c>
      <c r="D21" s="754"/>
      <c r="E21" s="279" t="s">
        <v>546</v>
      </c>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c r="Q22" s="745"/>
      <c r="R22" s="746"/>
      <c r="S22" s="746"/>
      <c r="T22" s="746"/>
      <c r="U22" s="746"/>
      <c r="V22" s="746"/>
      <c r="W22" s="747"/>
    </row>
    <row r="23" spans="2:24" s="31" customFormat="1" ht="25.5" customHeight="1" x14ac:dyDescent="0.15">
      <c r="B23" s="739"/>
      <c r="C23" s="754" t="s">
        <v>143</v>
      </c>
      <c r="D23" s="754"/>
      <c r="E23" s="213" t="s">
        <v>558</v>
      </c>
      <c r="F23" s="748"/>
      <c r="G23" s="749"/>
      <c r="H23" s="749"/>
      <c r="I23" s="749"/>
      <c r="J23" s="749"/>
      <c r="K23" s="749"/>
      <c r="L23" s="750"/>
      <c r="M23" s="739"/>
      <c r="N23" s="754" t="s">
        <v>649</v>
      </c>
      <c r="O23" s="754"/>
      <c r="P23" s="213" t="s">
        <v>558</v>
      </c>
      <c r="Q23" s="748"/>
      <c r="R23" s="749"/>
      <c r="S23" s="749"/>
      <c r="T23" s="749"/>
      <c r="U23" s="749"/>
      <c r="V23" s="749"/>
      <c r="W23" s="750"/>
    </row>
    <row r="24" spans="2:24" s="31" customFormat="1" ht="25.5" customHeight="1" x14ac:dyDescent="0.15">
      <c r="B24" s="757" t="s">
        <v>177</v>
      </c>
      <c r="C24" s="757"/>
      <c r="D24" s="757"/>
      <c r="E24" s="774" t="s">
        <v>660</v>
      </c>
      <c r="F24" s="775"/>
      <c r="G24" s="776"/>
      <c r="H24" s="757" t="s">
        <v>651</v>
      </c>
      <c r="I24" s="757"/>
      <c r="J24" s="771" t="s">
        <v>661</v>
      </c>
      <c r="K24" s="772"/>
      <c r="L24" s="773"/>
      <c r="M24" s="757" t="s">
        <v>653</v>
      </c>
      <c r="N24" s="757"/>
      <c r="O24" s="757"/>
      <c r="P24" s="774" t="s">
        <v>662</v>
      </c>
      <c r="Q24" s="775"/>
      <c r="R24" s="776"/>
      <c r="S24" s="757" t="s">
        <v>651</v>
      </c>
      <c r="T24" s="757"/>
      <c r="U24" s="758" t="s">
        <v>663</v>
      </c>
      <c r="V24" s="758"/>
      <c r="W24" s="758"/>
    </row>
    <row r="25" spans="2:24" s="31" customFormat="1" ht="25.5" customHeight="1" x14ac:dyDescent="0.15">
      <c r="B25" s="759" t="s">
        <v>179</v>
      </c>
      <c r="C25" s="759"/>
      <c r="D25" s="759"/>
      <c r="E25" s="760" t="s">
        <v>562</v>
      </c>
      <c r="F25" s="760"/>
      <c r="G25" s="760"/>
      <c r="H25" s="761" t="s">
        <v>655</v>
      </c>
      <c r="I25" s="762"/>
      <c r="J25" s="763" t="s">
        <v>561</v>
      </c>
      <c r="K25" s="764"/>
      <c r="L25" s="765"/>
      <c r="M25" s="761" t="s">
        <v>656</v>
      </c>
      <c r="N25" s="762"/>
      <c r="O25" s="766"/>
      <c r="P25" s="783" t="s">
        <v>562</v>
      </c>
      <c r="Q25" s="760"/>
      <c r="R25" s="760"/>
      <c r="S25" s="769" t="s">
        <v>655</v>
      </c>
      <c r="T25" s="770"/>
      <c r="U25" s="763" t="s">
        <v>561</v>
      </c>
      <c r="V25" s="764"/>
      <c r="W25" s="765"/>
    </row>
    <row r="26" spans="2:24" s="31" customFormat="1" ht="39.75" customHeight="1" x14ac:dyDescent="0.15">
      <c r="B26" s="754" t="s">
        <v>181</v>
      </c>
      <c r="C26" s="754"/>
      <c r="D26" s="754"/>
      <c r="E26" s="777" t="s">
        <v>664</v>
      </c>
      <c r="F26" s="778"/>
      <c r="G26" s="778"/>
      <c r="H26" s="778"/>
      <c r="I26" s="778"/>
      <c r="J26" s="778"/>
      <c r="K26" s="778"/>
      <c r="L26" s="779"/>
      <c r="M26" s="754" t="s">
        <v>658</v>
      </c>
      <c r="N26" s="754"/>
      <c r="O26" s="754"/>
      <c r="P26" s="777" t="s">
        <v>665</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509</v>
      </c>
      <c r="F5" s="742"/>
      <c r="G5" s="743"/>
      <c r="H5" s="743"/>
      <c r="I5" s="743"/>
      <c r="J5" s="743"/>
      <c r="K5" s="743"/>
      <c r="L5" s="744"/>
      <c r="M5" s="738" t="s">
        <v>642</v>
      </c>
      <c r="N5" s="740" t="s">
        <v>643</v>
      </c>
      <c r="O5" s="741"/>
      <c r="P5" s="278" t="s">
        <v>509</v>
      </c>
      <c r="Q5" s="742"/>
      <c r="R5" s="743"/>
      <c r="S5" s="743"/>
      <c r="T5" s="743"/>
      <c r="U5" s="743"/>
      <c r="V5" s="743"/>
      <c r="W5" s="744"/>
    </row>
    <row r="6" spans="2:23" s="31" customFormat="1" ht="25.5" customHeight="1" x14ac:dyDescent="0.15">
      <c r="B6" s="739"/>
      <c r="C6" s="740" t="s">
        <v>173</v>
      </c>
      <c r="D6" s="741"/>
      <c r="E6" s="279">
        <v>65</v>
      </c>
      <c r="F6" s="745"/>
      <c r="G6" s="746"/>
      <c r="H6" s="746"/>
      <c r="I6" s="746"/>
      <c r="J6" s="746"/>
      <c r="K6" s="746"/>
      <c r="L6" s="747"/>
      <c r="M6" s="739"/>
      <c r="N6" s="740" t="s">
        <v>644</v>
      </c>
      <c r="O6" s="741"/>
      <c r="P6" s="279">
        <v>66</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575</v>
      </c>
      <c r="F8" s="745"/>
      <c r="G8" s="746"/>
      <c r="H8" s="746"/>
      <c r="I8" s="746"/>
      <c r="J8" s="746"/>
      <c r="K8" s="746"/>
      <c r="L8" s="747"/>
      <c r="M8" s="751"/>
      <c r="N8" s="740" t="s">
        <v>303</v>
      </c>
      <c r="O8" s="741"/>
      <c r="P8" s="278" t="s">
        <v>570</v>
      </c>
      <c r="Q8" s="745"/>
      <c r="R8" s="746"/>
      <c r="S8" s="746"/>
      <c r="T8" s="746"/>
      <c r="U8" s="746"/>
      <c r="V8" s="746"/>
      <c r="W8" s="747"/>
    </row>
    <row r="9" spans="2:23" s="31" customFormat="1" ht="25.5" customHeight="1" x14ac:dyDescent="0.15">
      <c r="B9" s="752" t="s">
        <v>133</v>
      </c>
      <c r="C9" s="755"/>
      <c r="D9" s="753"/>
      <c r="E9" s="281" t="s">
        <v>322</v>
      </c>
      <c r="F9" s="745"/>
      <c r="G9" s="746"/>
      <c r="H9" s="746"/>
      <c r="I9" s="746"/>
      <c r="J9" s="746"/>
      <c r="K9" s="746"/>
      <c r="L9" s="747"/>
      <c r="M9" s="752" t="s">
        <v>305</v>
      </c>
      <c r="N9" s="755"/>
      <c r="O9" s="753"/>
      <c r="P9" s="281" t="s">
        <v>322</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t="s">
        <v>547</v>
      </c>
      <c r="F11" s="745"/>
      <c r="G11" s="746"/>
      <c r="H11" s="746"/>
      <c r="I11" s="746"/>
      <c r="J11" s="746"/>
      <c r="K11" s="746"/>
      <c r="L11" s="747"/>
      <c r="M11" s="751"/>
      <c r="N11" s="752" t="s">
        <v>648</v>
      </c>
      <c r="O11" s="753"/>
      <c r="P11" s="213" t="s">
        <v>547</v>
      </c>
      <c r="Q11" s="745"/>
      <c r="R11" s="746"/>
      <c r="S11" s="746"/>
      <c r="T11" s="746"/>
      <c r="U11" s="746"/>
      <c r="V11" s="746"/>
      <c r="W11" s="747"/>
    </row>
    <row r="12" spans="2:23" s="31" customFormat="1" ht="25.5" customHeight="1" x14ac:dyDescent="0.15">
      <c r="B12" s="739"/>
      <c r="C12" s="754" t="s">
        <v>143</v>
      </c>
      <c r="D12" s="754"/>
      <c r="E12" s="213" t="s">
        <v>578</v>
      </c>
      <c r="F12" s="748"/>
      <c r="G12" s="749"/>
      <c r="H12" s="749"/>
      <c r="I12" s="749"/>
      <c r="J12" s="749"/>
      <c r="K12" s="749"/>
      <c r="L12" s="750"/>
      <c r="M12" s="739"/>
      <c r="N12" s="754" t="s">
        <v>649</v>
      </c>
      <c r="O12" s="754"/>
      <c r="P12" s="213" t="s">
        <v>578</v>
      </c>
      <c r="Q12" s="748"/>
      <c r="R12" s="749"/>
      <c r="S12" s="749"/>
      <c r="T12" s="749"/>
      <c r="U12" s="749"/>
      <c r="V12" s="749"/>
      <c r="W12" s="750"/>
    </row>
    <row r="13" spans="2:23" s="31" customFormat="1" ht="25.5" customHeight="1" x14ac:dyDescent="0.15">
      <c r="B13" s="757" t="s">
        <v>177</v>
      </c>
      <c r="C13" s="757"/>
      <c r="D13" s="757"/>
      <c r="E13" s="771" t="s">
        <v>666</v>
      </c>
      <c r="F13" s="772"/>
      <c r="G13" s="773"/>
      <c r="H13" s="757" t="s">
        <v>651</v>
      </c>
      <c r="I13" s="757"/>
      <c r="J13" s="758" t="s">
        <v>667</v>
      </c>
      <c r="K13" s="758"/>
      <c r="L13" s="758"/>
      <c r="M13" s="757" t="s">
        <v>653</v>
      </c>
      <c r="N13" s="757"/>
      <c r="O13" s="757"/>
      <c r="P13" s="774" t="s">
        <v>668</v>
      </c>
      <c r="Q13" s="775"/>
      <c r="R13" s="776"/>
      <c r="S13" s="757" t="s">
        <v>651</v>
      </c>
      <c r="T13" s="757"/>
      <c r="U13" s="758" t="s">
        <v>667</v>
      </c>
      <c r="V13" s="758"/>
      <c r="W13" s="758"/>
    </row>
    <row r="14" spans="2:23" s="31" customFormat="1" ht="25.5" customHeight="1" x14ac:dyDescent="0.15">
      <c r="B14" s="759" t="s">
        <v>179</v>
      </c>
      <c r="C14" s="759"/>
      <c r="D14" s="759"/>
      <c r="E14" s="760" t="s">
        <v>580</v>
      </c>
      <c r="F14" s="760"/>
      <c r="G14" s="760"/>
      <c r="H14" s="761" t="s">
        <v>655</v>
      </c>
      <c r="I14" s="762"/>
      <c r="J14" s="763">
        <v>45917</v>
      </c>
      <c r="K14" s="764"/>
      <c r="L14" s="765"/>
      <c r="M14" s="761" t="s">
        <v>656</v>
      </c>
      <c r="N14" s="762"/>
      <c r="O14" s="766"/>
      <c r="P14" s="767" t="s">
        <v>580</v>
      </c>
      <c r="Q14" s="768"/>
      <c r="R14" s="768"/>
      <c r="S14" s="769" t="s">
        <v>655</v>
      </c>
      <c r="T14" s="770"/>
      <c r="U14" s="763">
        <v>45917</v>
      </c>
      <c r="V14" s="764"/>
      <c r="W14" s="765"/>
    </row>
    <row r="15" spans="2:23" s="31" customFormat="1" ht="39.75" customHeight="1" x14ac:dyDescent="0.15">
      <c r="B15" s="754" t="s">
        <v>181</v>
      </c>
      <c r="C15" s="754"/>
      <c r="D15" s="754"/>
      <c r="E15" s="777" t="s">
        <v>669</v>
      </c>
      <c r="F15" s="778"/>
      <c r="G15" s="778"/>
      <c r="H15" s="778"/>
      <c r="I15" s="778"/>
      <c r="J15" s="778"/>
      <c r="K15" s="778"/>
      <c r="L15" s="779"/>
      <c r="M15" s="754" t="s">
        <v>658</v>
      </c>
      <c r="N15" s="754"/>
      <c r="O15" s="754"/>
      <c r="P15" s="777" t="s">
        <v>670</v>
      </c>
      <c r="Q15" s="778"/>
      <c r="R15" s="778"/>
      <c r="S15" s="778"/>
      <c r="T15" s="778"/>
      <c r="U15" s="778"/>
      <c r="V15" s="778"/>
      <c r="W15" s="779"/>
    </row>
    <row r="16" spans="2:23" s="31" customFormat="1" ht="25.5" customHeight="1" x14ac:dyDescent="0.15">
      <c r="B16" s="756" t="s">
        <v>171</v>
      </c>
      <c r="C16" s="756" t="s">
        <v>172</v>
      </c>
      <c r="D16" s="756"/>
      <c r="E16" s="278" t="s">
        <v>509</v>
      </c>
      <c r="F16" s="742"/>
      <c r="G16" s="743"/>
      <c r="H16" s="743"/>
      <c r="I16" s="743"/>
      <c r="J16" s="743"/>
      <c r="K16" s="743"/>
      <c r="L16" s="744"/>
      <c r="M16" s="756" t="s">
        <v>642</v>
      </c>
      <c r="N16" s="756" t="s">
        <v>643</v>
      </c>
      <c r="O16" s="756"/>
      <c r="P16" s="278" t="s">
        <v>511</v>
      </c>
      <c r="Q16" s="742"/>
      <c r="R16" s="743"/>
      <c r="S16" s="743"/>
      <c r="T16" s="743"/>
      <c r="U16" s="743"/>
      <c r="V16" s="743"/>
      <c r="W16" s="744"/>
    </row>
    <row r="17" spans="2:24" s="31" customFormat="1" ht="25.5" customHeight="1" x14ac:dyDescent="0.15">
      <c r="B17" s="756"/>
      <c r="C17" s="756" t="s">
        <v>173</v>
      </c>
      <c r="D17" s="756"/>
      <c r="E17" s="279">
        <v>67</v>
      </c>
      <c r="F17" s="745"/>
      <c r="G17" s="746"/>
      <c r="H17" s="746"/>
      <c r="I17" s="746"/>
      <c r="J17" s="746"/>
      <c r="K17" s="746"/>
      <c r="L17" s="747"/>
      <c r="M17" s="756"/>
      <c r="N17" s="756" t="s">
        <v>644</v>
      </c>
      <c r="O17" s="756"/>
      <c r="P17" s="279">
        <v>1</v>
      </c>
      <c r="Q17" s="745"/>
      <c r="R17" s="746"/>
      <c r="S17" s="746"/>
      <c r="T17" s="746"/>
      <c r="U17" s="746"/>
      <c r="V17" s="746"/>
      <c r="W17" s="747"/>
    </row>
    <row r="18" spans="2:24" s="31" customFormat="1" ht="25.5" customHeight="1" x14ac:dyDescent="0.15">
      <c r="B18" s="756" t="s">
        <v>174</v>
      </c>
      <c r="C18" s="756" t="s">
        <v>130</v>
      </c>
      <c r="D18" s="756"/>
      <c r="E18" s="280" t="s">
        <v>554</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570</v>
      </c>
      <c r="F19" s="745"/>
      <c r="G19" s="746"/>
      <c r="H19" s="746"/>
      <c r="I19" s="746"/>
      <c r="J19" s="746"/>
      <c r="K19" s="746"/>
      <c r="L19" s="747"/>
      <c r="M19" s="756"/>
      <c r="N19" s="756" t="s">
        <v>303</v>
      </c>
      <c r="O19" s="756"/>
      <c r="P19" s="278" t="s">
        <v>575</v>
      </c>
      <c r="Q19" s="745"/>
      <c r="R19" s="746"/>
      <c r="S19" s="746"/>
      <c r="T19" s="746"/>
      <c r="U19" s="746"/>
      <c r="V19" s="746"/>
      <c r="W19" s="747"/>
    </row>
    <row r="20" spans="2:24" s="31" customFormat="1" ht="25.5" customHeight="1" x14ac:dyDescent="0.15">
      <c r="B20" s="754" t="s">
        <v>133</v>
      </c>
      <c r="C20" s="754"/>
      <c r="D20" s="754"/>
      <c r="E20" s="281" t="s">
        <v>331</v>
      </c>
      <c r="F20" s="745"/>
      <c r="G20" s="746"/>
      <c r="H20" s="746"/>
      <c r="I20" s="746"/>
      <c r="J20" s="746"/>
      <c r="K20" s="746"/>
      <c r="L20" s="747"/>
      <c r="M20" s="754" t="s">
        <v>305</v>
      </c>
      <c r="N20" s="754"/>
      <c r="O20" s="754"/>
      <c r="P20" s="281" t="s">
        <v>314</v>
      </c>
      <c r="Q20" s="745"/>
      <c r="R20" s="746"/>
      <c r="S20" s="746"/>
      <c r="T20" s="746"/>
      <c r="U20" s="746"/>
      <c r="V20" s="746"/>
      <c r="W20" s="747"/>
    </row>
    <row r="21" spans="2:24" s="31" customFormat="1" ht="25.5" customHeight="1" x14ac:dyDescent="0.15">
      <c r="B21" s="738" t="s">
        <v>175</v>
      </c>
      <c r="C21" s="754" t="s">
        <v>176</v>
      </c>
      <c r="D21" s="754"/>
      <c r="E21" s="279" t="s">
        <v>546</v>
      </c>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c r="Q22" s="745"/>
      <c r="R22" s="746"/>
      <c r="S22" s="746"/>
      <c r="T22" s="746"/>
      <c r="U22" s="746"/>
      <c r="V22" s="746"/>
      <c r="W22" s="747"/>
    </row>
    <row r="23" spans="2:24" s="31" customFormat="1" ht="25.5" customHeight="1" x14ac:dyDescent="0.15">
      <c r="B23" s="739"/>
      <c r="C23" s="754" t="s">
        <v>143</v>
      </c>
      <c r="D23" s="754"/>
      <c r="E23" s="213" t="s">
        <v>558</v>
      </c>
      <c r="F23" s="748"/>
      <c r="G23" s="749"/>
      <c r="H23" s="749"/>
      <c r="I23" s="749"/>
      <c r="J23" s="749"/>
      <c r="K23" s="749"/>
      <c r="L23" s="750"/>
      <c r="M23" s="739"/>
      <c r="N23" s="754" t="s">
        <v>649</v>
      </c>
      <c r="O23" s="754"/>
      <c r="P23" s="213" t="s">
        <v>558</v>
      </c>
      <c r="Q23" s="748"/>
      <c r="R23" s="749"/>
      <c r="S23" s="749"/>
      <c r="T23" s="749"/>
      <c r="U23" s="749"/>
      <c r="V23" s="749"/>
      <c r="W23" s="750"/>
    </row>
    <row r="24" spans="2:24" s="31" customFormat="1" ht="25.5" customHeight="1" x14ac:dyDescent="0.15">
      <c r="B24" s="757" t="s">
        <v>177</v>
      </c>
      <c r="C24" s="757"/>
      <c r="D24" s="757"/>
      <c r="E24" s="774" t="s">
        <v>671</v>
      </c>
      <c r="F24" s="775"/>
      <c r="G24" s="776"/>
      <c r="H24" s="757" t="s">
        <v>651</v>
      </c>
      <c r="I24" s="757"/>
      <c r="J24" s="771" t="s">
        <v>667</v>
      </c>
      <c r="K24" s="772"/>
      <c r="L24" s="773"/>
      <c r="M24" s="757" t="s">
        <v>653</v>
      </c>
      <c r="N24" s="757"/>
      <c r="O24" s="757"/>
      <c r="P24" s="774" t="s">
        <v>672</v>
      </c>
      <c r="Q24" s="775"/>
      <c r="R24" s="776"/>
      <c r="S24" s="757" t="s">
        <v>651</v>
      </c>
      <c r="T24" s="757"/>
      <c r="U24" s="758" t="s">
        <v>673</v>
      </c>
      <c r="V24" s="758"/>
      <c r="W24" s="758"/>
    </row>
    <row r="25" spans="2:24" s="31" customFormat="1" ht="25.5" customHeight="1" x14ac:dyDescent="0.15">
      <c r="B25" s="759" t="s">
        <v>179</v>
      </c>
      <c r="C25" s="759"/>
      <c r="D25" s="759"/>
      <c r="E25" s="760" t="s">
        <v>577</v>
      </c>
      <c r="F25" s="760"/>
      <c r="G25" s="760"/>
      <c r="H25" s="761" t="s">
        <v>655</v>
      </c>
      <c r="I25" s="762"/>
      <c r="J25" s="763" t="s">
        <v>577</v>
      </c>
      <c r="K25" s="764"/>
      <c r="L25" s="765"/>
      <c r="M25" s="761" t="s">
        <v>656</v>
      </c>
      <c r="N25" s="762"/>
      <c r="O25" s="766"/>
      <c r="P25" s="783" t="s">
        <v>562</v>
      </c>
      <c r="Q25" s="760"/>
      <c r="R25" s="760"/>
      <c r="S25" s="769" t="s">
        <v>655</v>
      </c>
      <c r="T25" s="770"/>
      <c r="U25" s="763" t="s">
        <v>561</v>
      </c>
      <c r="V25" s="764"/>
      <c r="W25" s="765"/>
    </row>
    <row r="26" spans="2:24" s="31" customFormat="1" ht="39.75" customHeight="1" x14ac:dyDescent="0.15">
      <c r="B26" s="754" t="s">
        <v>181</v>
      </c>
      <c r="C26" s="754"/>
      <c r="D26" s="754"/>
      <c r="E26" s="777" t="s">
        <v>674</v>
      </c>
      <c r="F26" s="778"/>
      <c r="G26" s="778"/>
      <c r="H26" s="778"/>
      <c r="I26" s="778"/>
      <c r="J26" s="778"/>
      <c r="K26" s="778"/>
      <c r="L26" s="779"/>
      <c r="M26" s="754" t="s">
        <v>658</v>
      </c>
      <c r="N26" s="754"/>
      <c r="O26" s="754"/>
      <c r="P26" s="777" t="s">
        <v>675</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511</v>
      </c>
      <c r="F5" s="742"/>
      <c r="G5" s="743"/>
      <c r="H5" s="743"/>
      <c r="I5" s="743"/>
      <c r="J5" s="743"/>
      <c r="K5" s="743"/>
      <c r="L5" s="744"/>
      <c r="M5" s="738" t="s">
        <v>642</v>
      </c>
      <c r="N5" s="740" t="s">
        <v>643</v>
      </c>
      <c r="O5" s="741"/>
      <c r="P5" s="278" t="s">
        <v>511</v>
      </c>
      <c r="Q5" s="742"/>
      <c r="R5" s="743"/>
      <c r="S5" s="743"/>
      <c r="T5" s="743"/>
      <c r="U5" s="743"/>
      <c r="V5" s="743"/>
      <c r="W5" s="744"/>
    </row>
    <row r="6" spans="2:23" s="31" customFormat="1" ht="25.5" customHeight="1" x14ac:dyDescent="0.15">
      <c r="B6" s="739"/>
      <c r="C6" s="740" t="s">
        <v>173</v>
      </c>
      <c r="D6" s="741"/>
      <c r="E6" s="279">
        <v>2</v>
      </c>
      <c r="F6" s="745"/>
      <c r="G6" s="746"/>
      <c r="H6" s="746"/>
      <c r="I6" s="746"/>
      <c r="J6" s="746"/>
      <c r="K6" s="746"/>
      <c r="L6" s="747"/>
      <c r="M6" s="739"/>
      <c r="N6" s="740" t="s">
        <v>644</v>
      </c>
      <c r="O6" s="741"/>
      <c r="P6" s="279">
        <v>3</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555</v>
      </c>
      <c r="F8" s="745"/>
      <c r="G8" s="746"/>
      <c r="H8" s="746"/>
      <c r="I8" s="746"/>
      <c r="J8" s="746"/>
      <c r="K8" s="746"/>
      <c r="L8" s="747"/>
      <c r="M8" s="751"/>
      <c r="N8" s="740" t="s">
        <v>303</v>
      </c>
      <c r="O8" s="741"/>
      <c r="P8" s="278" t="s">
        <v>570</v>
      </c>
      <c r="Q8" s="745"/>
      <c r="R8" s="746"/>
      <c r="S8" s="746"/>
      <c r="T8" s="746"/>
      <c r="U8" s="746"/>
      <c r="V8" s="746"/>
      <c r="W8" s="747"/>
    </row>
    <row r="9" spans="2:23" s="31" customFormat="1" ht="25.5" customHeight="1" x14ac:dyDescent="0.15">
      <c r="B9" s="752" t="s">
        <v>133</v>
      </c>
      <c r="C9" s="755"/>
      <c r="D9" s="753"/>
      <c r="E9" s="281" t="s">
        <v>314</v>
      </c>
      <c r="F9" s="745"/>
      <c r="G9" s="746"/>
      <c r="H9" s="746"/>
      <c r="I9" s="746"/>
      <c r="J9" s="746"/>
      <c r="K9" s="746"/>
      <c r="L9" s="747"/>
      <c r="M9" s="752" t="s">
        <v>305</v>
      </c>
      <c r="N9" s="755"/>
      <c r="O9" s="753"/>
      <c r="P9" s="281" t="s">
        <v>314</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558</v>
      </c>
      <c r="Q12" s="748"/>
      <c r="R12" s="749"/>
      <c r="S12" s="749"/>
      <c r="T12" s="749"/>
      <c r="U12" s="749"/>
      <c r="V12" s="749"/>
      <c r="W12" s="750"/>
    </row>
    <row r="13" spans="2:23" s="31" customFormat="1" ht="25.5" customHeight="1" x14ac:dyDescent="0.15">
      <c r="B13" s="757" t="s">
        <v>177</v>
      </c>
      <c r="C13" s="757"/>
      <c r="D13" s="757"/>
      <c r="E13" s="771" t="s">
        <v>676</v>
      </c>
      <c r="F13" s="772"/>
      <c r="G13" s="773"/>
      <c r="H13" s="757" t="s">
        <v>651</v>
      </c>
      <c r="I13" s="757"/>
      <c r="J13" s="758" t="s">
        <v>677</v>
      </c>
      <c r="K13" s="758"/>
      <c r="L13" s="758"/>
      <c r="M13" s="757" t="s">
        <v>653</v>
      </c>
      <c r="N13" s="757"/>
      <c r="O13" s="757"/>
      <c r="P13" s="774" t="s">
        <v>678</v>
      </c>
      <c r="Q13" s="775"/>
      <c r="R13" s="776"/>
      <c r="S13" s="757" t="s">
        <v>651</v>
      </c>
      <c r="T13" s="757"/>
      <c r="U13" s="758" t="s">
        <v>679</v>
      </c>
      <c r="V13" s="758"/>
      <c r="W13" s="758"/>
    </row>
    <row r="14" spans="2:23" s="31" customFormat="1" ht="25.5" customHeight="1" x14ac:dyDescent="0.15">
      <c r="B14" s="759" t="s">
        <v>179</v>
      </c>
      <c r="C14" s="759"/>
      <c r="D14" s="759"/>
      <c r="E14" s="760" t="s">
        <v>562</v>
      </c>
      <c r="F14" s="760"/>
      <c r="G14" s="760"/>
      <c r="H14" s="761" t="s">
        <v>655</v>
      </c>
      <c r="I14" s="762"/>
      <c r="J14" s="763" t="s">
        <v>561</v>
      </c>
      <c r="K14" s="764"/>
      <c r="L14" s="765"/>
      <c r="M14" s="761" t="s">
        <v>656</v>
      </c>
      <c r="N14" s="762"/>
      <c r="O14" s="766"/>
      <c r="P14" s="767" t="s">
        <v>562</v>
      </c>
      <c r="Q14" s="768"/>
      <c r="R14" s="768"/>
      <c r="S14" s="769" t="s">
        <v>655</v>
      </c>
      <c r="T14" s="770"/>
      <c r="U14" s="763" t="s">
        <v>561</v>
      </c>
      <c r="V14" s="764"/>
      <c r="W14" s="765"/>
    </row>
    <row r="15" spans="2:23" s="31" customFormat="1" ht="39.75" customHeight="1" x14ac:dyDescent="0.15">
      <c r="B15" s="754" t="s">
        <v>181</v>
      </c>
      <c r="C15" s="754"/>
      <c r="D15" s="754"/>
      <c r="E15" s="777" t="s">
        <v>680</v>
      </c>
      <c r="F15" s="778"/>
      <c r="G15" s="778"/>
      <c r="H15" s="778"/>
      <c r="I15" s="778"/>
      <c r="J15" s="778"/>
      <c r="K15" s="778"/>
      <c r="L15" s="779"/>
      <c r="M15" s="754" t="s">
        <v>658</v>
      </c>
      <c r="N15" s="754"/>
      <c r="O15" s="754"/>
      <c r="P15" s="777" t="s">
        <v>681</v>
      </c>
      <c r="Q15" s="778"/>
      <c r="R15" s="778"/>
      <c r="S15" s="778"/>
      <c r="T15" s="778"/>
      <c r="U15" s="778"/>
      <c r="V15" s="778"/>
      <c r="W15" s="779"/>
    </row>
    <row r="16" spans="2:23" s="31" customFormat="1" ht="25.5" customHeight="1" x14ac:dyDescent="0.15">
      <c r="B16" s="756" t="s">
        <v>171</v>
      </c>
      <c r="C16" s="756" t="s">
        <v>172</v>
      </c>
      <c r="D16" s="756"/>
      <c r="E16" s="278" t="s">
        <v>511</v>
      </c>
      <c r="F16" s="742"/>
      <c r="G16" s="743"/>
      <c r="H16" s="743"/>
      <c r="I16" s="743"/>
      <c r="J16" s="743"/>
      <c r="K16" s="743"/>
      <c r="L16" s="744"/>
      <c r="M16" s="756" t="s">
        <v>642</v>
      </c>
      <c r="N16" s="756" t="s">
        <v>643</v>
      </c>
      <c r="O16" s="756"/>
      <c r="P16" s="278" t="s">
        <v>512</v>
      </c>
      <c r="Q16" s="742"/>
      <c r="R16" s="743"/>
      <c r="S16" s="743"/>
      <c r="T16" s="743"/>
      <c r="U16" s="743"/>
      <c r="V16" s="743"/>
      <c r="W16" s="744"/>
    </row>
    <row r="17" spans="2:24" s="31" customFormat="1" ht="25.5" customHeight="1" x14ac:dyDescent="0.15">
      <c r="B17" s="756"/>
      <c r="C17" s="756" t="s">
        <v>173</v>
      </c>
      <c r="D17" s="756"/>
      <c r="E17" s="279">
        <v>5</v>
      </c>
      <c r="F17" s="745"/>
      <c r="G17" s="746"/>
      <c r="H17" s="746"/>
      <c r="I17" s="746"/>
      <c r="J17" s="746"/>
      <c r="K17" s="746"/>
      <c r="L17" s="747"/>
      <c r="M17" s="756"/>
      <c r="N17" s="756" t="s">
        <v>644</v>
      </c>
      <c r="O17" s="756"/>
      <c r="P17" s="279">
        <v>3</v>
      </c>
      <c r="Q17" s="745"/>
      <c r="R17" s="746"/>
      <c r="S17" s="746"/>
      <c r="T17" s="746"/>
      <c r="U17" s="746"/>
      <c r="V17" s="746"/>
      <c r="W17" s="747"/>
    </row>
    <row r="18" spans="2:24" s="31" customFormat="1" ht="25.5" customHeight="1" x14ac:dyDescent="0.15">
      <c r="B18" s="756" t="s">
        <v>174</v>
      </c>
      <c r="C18" s="756" t="s">
        <v>130</v>
      </c>
      <c r="D18" s="756"/>
      <c r="E18" s="280" t="s">
        <v>587</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682</v>
      </c>
      <c r="F19" s="745"/>
      <c r="G19" s="746"/>
      <c r="H19" s="746"/>
      <c r="I19" s="746"/>
      <c r="J19" s="746"/>
      <c r="K19" s="746"/>
      <c r="L19" s="747"/>
      <c r="M19" s="756"/>
      <c r="N19" s="756" t="s">
        <v>303</v>
      </c>
      <c r="O19" s="756"/>
      <c r="P19" s="278" t="s">
        <v>575</v>
      </c>
      <c r="Q19" s="745"/>
      <c r="R19" s="746"/>
      <c r="S19" s="746"/>
      <c r="T19" s="746"/>
      <c r="U19" s="746"/>
      <c r="V19" s="746"/>
      <c r="W19" s="747"/>
    </row>
    <row r="20" spans="2:24" s="31" customFormat="1" ht="25.5" customHeight="1" x14ac:dyDescent="0.15">
      <c r="B20" s="754" t="s">
        <v>133</v>
      </c>
      <c r="C20" s="754"/>
      <c r="D20" s="754"/>
      <c r="E20" s="281" t="s">
        <v>356</v>
      </c>
      <c r="F20" s="745"/>
      <c r="G20" s="746"/>
      <c r="H20" s="746"/>
      <c r="I20" s="746"/>
      <c r="J20" s="746"/>
      <c r="K20" s="746"/>
      <c r="L20" s="747"/>
      <c r="M20" s="754" t="s">
        <v>305</v>
      </c>
      <c r="N20" s="754"/>
      <c r="O20" s="754"/>
      <c r="P20" s="281" t="s">
        <v>322</v>
      </c>
      <c r="Q20" s="745"/>
      <c r="R20" s="746"/>
      <c r="S20" s="746"/>
      <c r="T20" s="746"/>
      <c r="U20" s="746"/>
      <c r="V20" s="746"/>
      <c r="W20" s="747"/>
    </row>
    <row r="21" spans="2:24" s="31" customFormat="1" ht="25.5" customHeight="1" x14ac:dyDescent="0.15">
      <c r="B21" s="738" t="s">
        <v>175</v>
      </c>
      <c r="C21" s="754" t="s">
        <v>176</v>
      </c>
      <c r="D21" s="754"/>
      <c r="E21" s="279"/>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t="s">
        <v>558</v>
      </c>
      <c r="Q22" s="745"/>
      <c r="R22" s="746"/>
      <c r="S22" s="746"/>
      <c r="T22" s="746"/>
      <c r="U22" s="746"/>
      <c r="V22" s="746"/>
      <c r="W22" s="747"/>
    </row>
    <row r="23" spans="2:24" s="31" customFormat="1" ht="25.5" customHeight="1" x14ac:dyDescent="0.15">
      <c r="B23" s="739"/>
      <c r="C23" s="754" t="s">
        <v>143</v>
      </c>
      <c r="D23" s="754"/>
      <c r="E23" s="213"/>
      <c r="F23" s="748"/>
      <c r="G23" s="749"/>
      <c r="H23" s="749"/>
      <c r="I23" s="749"/>
      <c r="J23" s="749"/>
      <c r="K23" s="749"/>
      <c r="L23" s="750"/>
      <c r="M23" s="739"/>
      <c r="N23" s="754" t="s">
        <v>649</v>
      </c>
      <c r="O23" s="754"/>
      <c r="P23" s="213" t="s">
        <v>578</v>
      </c>
      <c r="Q23" s="748"/>
      <c r="R23" s="749"/>
      <c r="S23" s="749"/>
      <c r="T23" s="749"/>
      <c r="U23" s="749"/>
      <c r="V23" s="749"/>
      <c r="W23" s="750"/>
    </row>
    <row r="24" spans="2:24" s="31" customFormat="1" ht="25.5" customHeight="1" x14ac:dyDescent="0.15">
      <c r="B24" s="757" t="s">
        <v>177</v>
      </c>
      <c r="C24" s="757"/>
      <c r="D24" s="757"/>
      <c r="E24" s="774" t="s">
        <v>683</v>
      </c>
      <c r="F24" s="775"/>
      <c r="G24" s="776"/>
      <c r="H24" s="757" t="s">
        <v>651</v>
      </c>
      <c r="I24" s="757"/>
      <c r="J24" s="771" t="s">
        <v>684</v>
      </c>
      <c r="K24" s="772"/>
      <c r="L24" s="773"/>
      <c r="M24" s="757" t="s">
        <v>653</v>
      </c>
      <c r="N24" s="757"/>
      <c r="O24" s="757"/>
      <c r="P24" s="774" t="s">
        <v>685</v>
      </c>
      <c r="Q24" s="775"/>
      <c r="R24" s="776"/>
      <c r="S24" s="757" t="s">
        <v>651</v>
      </c>
      <c r="T24" s="757"/>
      <c r="U24" s="758" t="s">
        <v>686</v>
      </c>
      <c r="V24" s="758"/>
      <c r="W24" s="758"/>
    </row>
    <row r="25" spans="2:24" s="31" customFormat="1" ht="25.5" customHeight="1" x14ac:dyDescent="0.15">
      <c r="B25" s="759" t="s">
        <v>179</v>
      </c>
      <c r="C25" s="759"/>
      <c r="D25" s="759"/>
      <c r="E25" s="760" t="s">
        <v>577</v>
      </c>
      <c r="F25" s="760"/>
      <c r="G25" s="760"/>
      <c r="H25" s="761" t="s">
        <v>655</v>
      </c>
      <c r="I25" s="762"/>
      <c r="J25" s="763" t="s">
        <v>577</v>
      </c>
      <c r="K25" s="764"/>
      <c r="L25" s="765"/>
      <c r="M25" s="761" t="s">
        <v>656</v>
      </c>
      <c r="N25" s="762"/>
      <c r="O25" s="766"/>
      <c r="P25" s="783" t="s">
        <v>591</v>
      </c>
      <c r="Q25" s="760"/>
      <c r="R25" s="760"/>
      <c r="S25" s="769" t="s">
        <v>655</v>
      </c>
      <c r="T25" s="770"/>
      <c r="U25" s="763">
        <v>45917</v>
      </c>
      <c r="V25" s="764"/>
      <c r="W25" s="765"/>
    </row>
    <row r="26" spans="2:24" s="31" customFormat="1" ht="39.75" customHeight="1" x14ac:dyDescent="0.15">
      <c r="B26" s="754" t="s">
        <v>181</v>
      </c>
      <c r="C26" s="754"/>
      <c r="D26" s="754"/>
      <c r="E26" s="777" t="s">
        <v>687</v>
      </c>
      <c r="F26" s="778"/>
      <c r="G26" s="778"/>
      <c r="H26" s="778"/>
      <c r="I26" s="778"/>
      <c r="J26" s="778"/>
      <c r="K26" s="778"/>
      <c r="L26" s="779"/>
      <c r="M26" s="754" t="s">
        <v>658</v>
      </c>
      <c r="N26" s="754"/>
      <c r="O26" s="754"/>
      <c r="P26" s="777" t="s">
        <v>688</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512</v>
      </c>
      <c r="F5" s="742"/>
      <c r="G5" s="743"/>
      <c r="H5" s="743"/>
      <c r="I5" s="743"/>
      <c r="J5" s="743"/>
      <c r="K5" s="743"/>
      <c r="L5" s="744"/>
      <c r="M5" s="738" t="s">
        <v>642</v>
      </c>
      <c r="N5" s="740" t="s">
        <v>643</v>
      </c>
      <c r="O5" s="741"/>
      <c r="P5" s="278" t="s">
        <v>513</v>
      </c>
      <c r="Q5" s="742"/>
      <c r="R5" s="743"/>
      <c r="S5" s="743"/>
      <c r="T5" s="743"/>
      <c r="U5" s="743"/>
      <c r="V5" s="743"/>
      <c r="W5" s="744"/>
    </row>
    <row r="6" spans="2:23" s="31" customFormat="1" ht="25.5" customHeight="1" x14ac:dyDescent="0.15">
      <c r="B6" s="739"/>
      <c r="C6" s="740" t="s">
        <v>173</v>
      </c>
      <c r="D6" s="741"/>
      <c r="E6" s="279">
        <v>8</v>
      </c>
      <c r="F6" s="745"/>
      <c r="G6" s="746"/>
      <c r="H6" s="746"/>
      <c r="I6" s="746"/>
      <c r="J6" s="746"/>
      <c r="K6" s="746"/>
      <c r="L6" s="747"/>
      <c r="M6" s="739"/>
      <c r="N6" s="740" t="s">
        <v>644</v>
      </c>
      <c r="O6" s="741"/>
      <c r="P6" s="279">
        <v>2</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570</v>
      </c>
      <c r="F8" s="745"/>
      <c r="G8" s="746"/>
      <c r="H8" s="746"/>
      <c r="I8" s="746"/>
      <c r="J8" s="746"/>
      <c r="K8" s="746"/>
      <c r="L8" s="747"/>
      <c r="M8" s="751"/>
      <c r="N8" s="740" t="s">
        <v>303</v>
      </c>
      <c r="O8" s="741"/>
      <c r="P8" s="278" t="s">
        <v>570</v>
      </c>
      <c r="Q8" s="745"/>
      <c r="R8" s="746"/>
      <c r="S8" s="746"/>
      <c r="T8" s="746"/>
      <c r="U8" s="746"/>
      <c r="V8" s="746"/>
      <c r="W8" s="747"/>
    </row>
    <row r="9" spans="2:23" s="31" customFormat="1" ht="25.5" customHeight="1" x14ac:dyDescent="0.15">
      <c r="B9" s="752" t="s">
        <v>133</v>
      </c>
      <c r="C9" s="755"/>
      <c r="D9" s="753"/>
      <c r="E9" s="281" t="s">
        <v>314</v>
      </c>
      <c r="F9" s="745"/>
      <c r="G9" s="746"/>
      <c r="H9" s="746"/>
      <c r="I9" s="746"/>
      <c r="J9" s="746"/>
      <c r="K9" s="746"/>
      <c r="L9" s="747"/>
      <c r="M9" s="752" t="s">
        <v>305</v>
      </c>
      <c r="N9" s="755"/>
      <c r="O9" s="753"/>
      <c r="P9" s="281" t="s">
        <v>314</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558</v>
      </c>
      <c r="Q12" s="748"/>
      <c r="R12" s="749"/>
      <c r="S12" s="749"/>
      <c r="T12" s="749"/>
      <c r="U12" s="749"/>
      <c r="V12" s="749"/>
      <c r="W12" s="750"/>
    </row>
    <row r="13" spans="2:23" s="31" customFormat="1" ht="25.5" customHeight="1" x14ac:dyDescent="0.15">
      <c r="B13" s="757" t="s">
        <v>177</v>
      </c>
      <c r="C13" s="757"/>
      <c r="D13" s="757"/>
      <c r="E13" s="771" t="s">
        <v>689</v>
      </c>
      <c r="F13" s="772"/>
      <c r="G13" s="773"/>
      <c r="H13" s="757" t="s">
        <v>651</v>
      </c>
      <c r="I13" s="757"/>
      <c r="J13" s="758" t="s">
        <v>690</v>
      </c>
      <c r="K13" s="758"/>
      <c r="L13" s="758"/>
      <c r="M13" s="757" t="s">
        <v>653</v>
      </c>
      <c r="N13" s="757"/>
      <c r="O13" s="757"/>
      <c r="P13" s="774" t="s">
        <v>691</v>
      </c>
      <c r="Q13" s="775"/>
      <c r="R13" s="776"/>
      <c r="S13" s="757" t="s">
        <v>651</v>
      </c>
      <c r="T13" s="757"/>
      <c r="U13" s="758" t="s">
        <v>692</v>
      </c>
      <c r="V13" s="758"/>
      <c r="W13" s="758"/>
    </row>
    <row r="14" spans="2:23" s="31" customFormat="1" ht="25.5" customHeight="1" x14ac:dyDescent="0.15">
      <c r="B14" s="759" t="s">
        <v>179</v>
      </c>
      <c r="C14" s="759"/>
      <c r="D14" s="759"/>
      <c r="E14" s="760" t="s">
        <v>562</v>
      </c>
      <c r="F14" s="760"/>
      <c r="G14" s="760"/>
      <c r="H14" s="761" t="s">
        <v>655</v>
      </c>
      <c r="I14" s="762"/>
      <c r="J14" s="763" t="s">
        <v>561</v>
      </c>
      <c r="K14" s="764"/>
      <c r="L14" s="765"/>
      <c r="M14" s="761" t="s">
        <v>656</v>
      </c>
      <c r="N14" s="762"/>
      <c r="O14" s="766"/>
      <c r="P14" s="767" t="s">
        <v>562</v>
      </c>
      <c r="Q14" s="768"/>
      <c r="R14" s="768"/>
      <c r="S14" s="769" t="s">
        <v>655</v>
      </c>
      <c r="T14" s="770"/>
      <c r="U14" s="763" t="s">
        <v>561</v>
      </c>
      <c r="V14" s="764"/>
      <c r="W14" s="765"/>
    </row>
    <row r="15" spans="2:23" s="31" customFormat="1" ht="39.75" customHeight="1" x14ac:dyDescent="0.15">
      <c r="B15" s="754" t="s">
        <v>181</v>
      </c>
      <c r="C15" s="754"/>
      <c r="D15" s="754"/>
      <c r="E15" s="777" t="s">
        <v>681</v>
      </c>
      <c r="F15" s="778"/>
      <c r="G15" s="778"/>
      <c r="H15" s="778"/>
      <c r="I15" s="778"/>
      <c r="J15" s="778"/>
      <c r="K15" s="778"/>
      <c r="L15" s="779"/>
      <c r="M15" s="754" t="s">
        <v>658</v>
      </c>
      <c r="N15" s="754"/>
      <c r="O15" s="754"/>
      <c r="P15" s="777" t="s">
        <v>681</v>
      </c>
      <c r="Q15" s="778"/>
      <c r="R15" s="778"/>
      <c r="S15" s="778"/>
      <c r="T15" s="778"/>
      <c r="U15" s="778"/>
      <c r="V15" s="778"/>
      <c r="W15" s="779"/>
    </row>
    <row r="16" spans="2:23" s="31" customFormat="1" ht="25.5" customHeight="1" x14ac:dyDescent="0.15">
      <c r="B16" s="756" t="s">
        <v>171</v>
      </c>
      <c r="C16" s="756" t="s">
        <v>172</v>
      </c>
      <c r="D16" s="756"/>
      <c r="E16" s="278" t="s">
        <v>514</v>
      </c>
      <c r="F16" s="742"/>
      <c r="G16" s="743"/>
      <c r="H16" s="743"/>
      <c r="I16" s="743"/>
      <c r="J16" s="743"/>
      <c r="K16" s="743"/>
      <c r="L16" s="744"/>
      <c r="M16" s="756" t="s">
        <v>642</v>
      </c>
      <c r="N16" s="756" t="s">
        <v>643</v>
      </c>
      <c r="O16" s="756"/>
      <c r="P16" s="278" t="s">
        <v>515</v>
      </c>
      <c r="Q16" s="742"/>
      <c r="R16" s="743"/>
      <c r="S16" s="743"/>
      <c r="T16" s="743"/>
      <c r="U16" s="743"/>
      <c r="V16" s="743"/>
      <c r="W16" s="744"/>
    </row>
    <row r="17" spans="2:24" s="31" customFormat="1" ht="25.5" customHeight="1" x14ac:dyDescent="0.15">
      <c r="B17" s="756"/>
      <c r="C17" s="756" t="s">
        <v>173</v>
      </c>
      <c r="D17" s="756"/>
      <c r="E17" s="279">
        <v>1</v>
      </c>
      <c r="F17" s="745"/>
      <c r="G17" s="746"/>
      <c r="H17" s="746"/>
      <c r="I17" s="746"/>
      <c r="J17" s="746"/>
      <c r="K17" s="746"/>
      <c r="L17" s="747"/>
      <c r="M17" s="756"/>
      <c r="N17" s="756" t="s">
        <v>644</v>
      </c>
      <c r="O17" s="756"/>
      <c r="P17" s="279">
        <v>1</v>
      </c>
      <c r="Q17" s="745"/>
      <c r="R17" s="746"/>
      <c r="S17" s="746"/>
      <c r="T17" s="746"/>
      <c r="U17" s="746"/>
      <c r="V17" s="746"/>
      <c r="W17" s="747"/>
    </row>
    <row r="18" spans="2:24" s="31" customFormat="1" ht="25.5" customHeight="1" x14ac:dyDescent="0.15">
      <c r="B18" s="756" t="s">
        <v>174</v>
      </c>
      <c r="C18" s="756" t="s">
        <v>130</v>
      </c>
      <c r="D18" s="756"/>
      <c r="E18" s="280" t="s">
        <v>554</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575</v>
      </c>
      <c r="F19" s="745"/>
      <c r="G19" s="746"/>
      <c r="H19" s="746"/>
      <c r="I19" s="746"/>
      <c r="J19" s="746"/>
      <c r="K19" s="746"/>
      <c r="L19" s="747"/>
      <c r="M19" s="756"/>
      <c r="N19" s="756" t="s">
        <v>303</v>
      </c>
      <c r="O19" s="756"/>
      <c r="P19" s="278" t="s">
        <v>575</v>
      </c>
      <c r="Q19" s="745"/>
      <c r="R19" s="746"/>
      <c r="S19" s="746"/>
      <c r="T19" s="746"/>
      <c r="U19" s="746"/>
      <c r="V19" s="746"/>
      <c r="W19" s="747"/>
    </row>
    <row r="20" spans="2:24" s="31" customFormat="1" ht="25.5" customHeight="1" x14ac:dyDescent="0.15">
      <c r="B20" s="754" t="s">
        <v>133</v>
      </c>
      <c r="C20" s="754"/>
      <c r="D20" s="754"/>
      <c r="E20" s="281" t="s">
        <v>314</v>
      </c>
      <c r="F20" s="745"/>
      <c r="G20" s="746"/>
      <c r="H20" s="746"/>
      <c r="I20" s="746"/>
      <c r="J20" s="746"/>
      <c r="K20" s="746"/>
      <c r="L20" s="747"/>
      <c r="M20" s="754" t="s">
        <v>305</v>
      </c>
      <c r="N20" s="754"/>
      <c r="O20" s="754"/>
      <c r="P20" s="281" t="s">
        <v>314</v>
      </c>
      <c r="Q20" s="745"/>
      <c r="R20" s="746"/>
      <c r="S20" s="746"/>
      <c r="T20" s="746"/>
      <c r="U20" s="746"/>
      <c r="V20" s="746"/>
      <c r="W20" s="747"/>
    </row>
    <row r="21" spans="2:24" s="31" customFormat="1" ht="25.5" customHeight="1" x14ac:dyDescent="0.15">
      <c r="B21" s="738" t="s">
        <v>175</v>
      </c>
      <c r="C21" s="754" t="s">
        <v>176</v>
      </c>
      <c r="D21" s="754"/>
      <c r="E21" s="279" t="s">
        <v>546</v>
      </c>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c r="Q22" s="745"/>
      <c r="R22" s="746"/>
      <c r="S22" s="746"/>
      <c r="T22" s="746"/>
      <c r="U22" s="746"/>
      <c r="V22" s="746"/>
      <c r="W22" s="747"/>
    </row>
    <row r="23" spans="2:24" s="31" customFormat="1" ht="25.5" customHeight="1" x14ac:dyDescent="0.15">
      <c r="B23" s="739"/>
      <c r="C23" s="754" t="s">
        <v>143</v>
      </c>
      <c r="D23" s="754"/>
      <c r="E23" s="213" t="s">
        <v>558</v>
      </c>
      <c r="F23" s="748"/>
      <c r="G23" s="749"/>
      <c r="H23" s="749"/>
      <c r="I23" s="749"/>
      <c r="J23" s="749"/>
      <c r="K23" s="749"/>
      <c r="L23" s="750"/>
      <c r="M23" s="739"/>
      <c r="N23" s="754" t="s">
        <v>649</v>
      </c>
      <c r="O23" s="754"/>
      <c r="P23" s="213" t="s">
        <v>558</v>
      </c>
      <c r="Q23" s="748"/>
      <c r="R23" s="749"/>
      <c r="S23" s="749"/>
      <c r="T23" s="749"/>
      <c r="U23" s="749"/>
      <c r="V23" s="749"/>
      <c r="W23" s="750"/>
    </row>
    <row r="24" spans="2:24" s="31" customFormat="1" ht="25.5" customHeight="1" x14ac:dyDescent="0.15">
      <c r="B24" s="757" t="s">
        <v>177</v>
      </c>
      <c r="C24" s="757"/>
      <c r="D24" s="757"/>
      <c r="E24" s="774" t="s">
        <v>693</v>
      </c>
      <c r="F24" s="775"/>
      <c r="G24" s="776"/>
      <c r="H24" s="757" t="s">
        <v>651</v>
      </c>
      <c r="I24" s="757"/>
      <c r="J24" s="771" t="s">
        <v>694</v>
      </c>
      <c r="K24" s="772"/>
      <c r="L24" s="773"/>
      <c r="M24" s="757" t="s">
        <v>653</v>
      </c>
      <c r="N24" s="757"/>
      <c r="O24" s="757"/>
      <c r="P24" s="774" t="s">
        <v>695</v>
      </c>
      <c r="Q24" s="775"/>
      <c r="R24" s="776"/>
      <c r="S24" s="757" t="s">
        <v>651</v>
      </c>
      <c r="T24" s="757"/>
      <c r="U24" s="758" t="s">
        <v>696</v>
      </c>
      <c r="V24" s="758"/>
      <c r="W24" s="758"/>
    </row>
    <row r="25" spans="2:24" s="31" customFormat="1" ht="25.5" customHeight="1" x14ac:dyDescent="0.15">
      <c r="B25" s="759" t="s">
        <v>179</v>
      </c>
      <c r="C25" s="759"/>
      <c r="D25" s="759"/>
      <c r="E25" s="760" t="s">
        <v>562</v>
      </c>
      <c r="F25" s="760"/>
      <c r="G25" s="760"/>
      <c r="H25" s="761" t="s">
        <v>655</v>
      </c>
      <c r="I25" s="762"/>
      <c r="J25" s="763" t="s">
        <v>561</v>
      </c>
      <c r="K25" s="764"/>
      <c r="L25" s="765"/>
      <c r="M25" s="761" t="s">
        <v>656</v>
      </c>
      <c r="N25" s="762"/>
      <c r="O25" s="766"/>
      <c r="P25" s="783" t="s">
        <v>562</v>
      </c>
      <c r="Q25" s="760"/>
      <c r="R25" s="760"/>
      <c r="S25" s="769" t="s">
        <v>655</v>
      </c>
      <c r="T25" s="770"/>
      <c r="U25" s="763" t="s">
        <v>561</v>
      </c>
      <c r="V25" s="764"/>
      <c r="W25" s="765"/>
    </row>
    <row r="26" spans="2:24" s="31" customFormat="1" ht="39.75" customHeight="1" x14ac:dyDescent="0.15">
      <c r="B26" s="754" t="s">
        <v>181</v>
      </c>
      <c r="C26" s="754"/>
      <c r="D26" s="754"/>
      <c r="E26" s="777" t="s">
        <v>675</v>
      </c>
      <c r="F26" s="778"/>
      <c r="G26" s="778"/>
      <c r="H26" s="778"/>
      <c r="I26" s="778"/>
      <c r="J26" s="778"/>
      <c r="K26" s="778"/>
      <c r="L26" s="779"/>
      <c r="M26" s="754" t="s">
        <v>658</v>
      </c>
      <c r="N26" s="754"/>
      <c r="O26" s="754"/>
      <c r="P26" s="777" t="s">
        <v>675</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topLeftCell="A4"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516</v>
      </c>
      <c r="F5" s="742"/>
      <c r="G5" s="743"/>
      <c r="H5" s="743"/>
      <c r="I5" s="743"/>
      <c r="J5" s="743"/>
      <c r="K5" s="743"/>
      <c r="L5" s="744"/>
      <c r="M5" s="738" t="s">
        <v>642</v>
      </c>
      <c r="N5" s="740" t="s">
        <v>643</v>
      </c>
      <c r="O5" s="741"/>
      <c r="P5" s="278" t="s">
        <v>517</v>
      </c>
      <c r="Q5" s="742"/>
      <c r="R5" s="743"/>
      <c r="S5" s="743"/>
      <c r="T5" s="743"/>
      <c r="U5" s="743"/>
      <c r="V5" s="743"/>
      <c r="W5" s="744"/>
    </row>
    <row r="6" spans="2:23" s="31" customFormat="1" ht="25.5" customHeight="1" x14ac:dyDescent="0.15">
      <c r="B6" s="739"/>
      <c r="C6" s="740" t="s">
        <v>173</v>
      </c>
      <c r="D6" s="741"/>
      <c r="E6" s="279">
        <v>1</v>
      </c>
      <c r="F6" s="745"/>
      <c r="G6" s="746"/>
      <c r="H6" s="746"/>
      <c r="I6" s="746"/>
      <c r="J6" s="746"/>
      <c r="K6" s="746"/>
      <c r="L6" s="747"/>
      <c r="M6" s="739"/>
      <c r="N6" s="740" t="s">
        <v>644</v>
      </c>
      <c r="O6" s="741"/>
      <c r="P6" s="279">
        <v>1</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575</v>
      </c>
      <c r="F8" s="745"/>
      <c r="G8" s="746"/>
      <c r="H8" s="746"/>
      <c r="I8" s="746"/>
      <c r="J8" s="746"/>
      <c r="K8" s="746"/>
      <c r="L8" s="747"/>
      <c r="M8" s="751"/>
      <c r="N8" s="740" t="s">
        <v>303</v>
      </c>
      <c r="O8" s="741"/>
      <c r="P8" s="278" t="s">
        <v>575</v>
      </c>
      <c r="Q8" s="745"/>
      <c r="R8" s="746"/>
      <c r="S8" s="746"/>
      <c r="T8" s="746"/>
      <c r="U8" s="746"/>
      <c r="V8" s="746"/>
      <c r="W8" s="747"/>
    </row>
    <row r="9" spans="2:23" s="31" customFormat="1" ht="25.5" customHeight="1" x14ac:dyDescent="0.15">
      <c r="B9" s="752" t="s">
        <v>133</v>
      </c>
      <c r="C9" s="755"/>
      <c r="D9" s="753"/>
      <c r="E9" s="281" t="s">
        <v>314</v>
      </c>
      <c r="F9" s="745"/>
      <c r="G9" s="746"/>
      <c r="H9" s="746"/>
      <c r="I9" s="746"/>
      <c r="J9" s="746"/>
      <c r="K9" s="746"/>
      <c r="L9" s="747"/>
      <c r="M9" s="752" t="s">
        <v>305</v>
      </c>
      <c r="N9" s="755"/>
      <c r="O9" s="753"/>
      <c r="P9" s="281" t="s">
        <v>314</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558</v>
      </c>
      <c r="Q12" s="748"/>
      <c r="R12" s="749"/>
      <c r="S12" s="749"/>
      <c r="T12" s="749"/>
      <c r="U12" s="749"/>
      <c r="V12" s="749"/>
      <c r="W12" s="750"/>
    </row>
    <row r="13" spans="2:23" s="31" customFormat="1" ht="25.5" customHeight="1" x14ac:dyDescent="0.15">
      <c r="B13" s="757" t="s">
        <v>177</v>
      </c>
      <c r="C13" s="757"/>
      <c r="D13" s="757"/>
      <c r="E13" s="771" t="s">
        <v>697</v>
      </c>
      <c r="F13" s="772"/>
      <c r="G13" s="773"/>
      <c r="H13" s="757" t="s">
        <v>651</v>
      </c>
      <c r="I13" s="757"/>
      <c r="J13" s="758" t="s">
        <v>698</v>
      </c>
      <c r="K13" s="758"/>
      <c r="L13" s="758"/>
      <c r="M13" s="757" t="s">
        <v>653</v>
      </c>
      <c r="N13" s="757"/>
      <c r="O13" s="757"/>
      <c r="P13" s="774" t="s">
        <v>699</v>
      </c>
      <c r="Q13" s="775"/>
      <c r="R13" s="776"/>
      <c r="S13" s="757" t="s">
        <v>651</v>
      </c>
      <c r="T13" s="757"/>
      <c r="U13" s="758" t="s">
        <v>700</v>
      </c>
      <c r="V13" s="758"/>
      <c r="W13" s="758"/>
    </row>
    <row r="14" spans="2:23" s="31" customFormat="1" ht="25.5" customHeight="1" x14ac:dyDescent="0.15">
      <c r="B14" s="759" t="s">
        <v>179</v>
      </c>
      <c r="C14" s="759"/>
      <c r="D14" s="759"/>
      <c r="E14" s="760" t="s">
        <v>562</v>
      </c>
      <c r="F14" s="760"/>
      <c r="G14" s="760"/>
      <c r="H14" s="761" t="s">
        <v>655</v>
      </c>
      <c r="I14" s="762"/>
      <c r="J14" s="763" t="s">
        <v>561</v>
      </c>
      <c r="K14" s="764"/>
      <c r="L14" s="765"/>
      <c r="M14" s="761" t="s">
        <v>656</v>
      </c>
      <c r="N14" s="762"/>
      <c r="O14" s="766"/>
      <c r="P14" s="767" t="s">
        <v>562</v>
      </c>
      <c r="Q14" s="768"/>
      <c r="R14" s="768"/>
      <c r="S14" s="769" t="s">
        <v>655</v>
      </c>
      <c r="T14" s="770"/>
      <c r="U14" s="763" t="s">
        <v>561</v>
      </c>
      <c r="V14" s="764"/>
      <c r="W14" s="765"/>
    </row>
    <row r="15" spans="2:23" s="31" customFormat="1" ht="39.75" customHeight="1" x14ac:dyDescent="0.15">
      <c r="B15" s="754" t="s">
        <v>181</v>
      </c>
      <c r="C15" s="754"/>
      <c r="D15" s="754"/>
      <c r="E15" s="777" t="s">
        <v>675</v>
      </c>
      <c r="F15" s="778"/>
      <c r="G15" s="778"/>
      <c r="H15" s="778"/>
      <c r="I15" s="778"/>
      <c r="J15" s="778"/>
      <c r="K15" s="778"/>
      <c r="L15" s="779"/>
      <c r="M15" s="754" t="s">
        <v>658</v>
      </c>
      <c r="N15" s="754"/>
      <c r="O15" s="754"/>
      <c r="P15" s="777" t="s">
        <v>675</v>
      </c>
      <c r="Q15" s="778"/>
      <c r="R15" s="778"/>
      <c r="S15" s="778"/>
      <c r="T15" s="778"/>
      <c r="U15" s="778"/>
      <c r="V15" s="778"/>
      <c r="W15" s="779"/>
    </row>
    <row r="16" spans="2:23" s="31" customFormat="1" ht="25.5" customHeight="1" x14ac:dyDescent="0.15">
      <c r="B16" s="756" t="s">
        <v>171</v>
      </c>
      <c r="C16" s="756" t="s">
        <v>172</v>
      </c>
      <c r="D16" s="756"/>
      <c r="E16" s="278" t="s">
        <v>517</v>
      </c>
      <c r="F16" s="742"/>
      <c r="G16" s="743"/>
      <c r="H16" s="743"/>
      <c r="I16" s="743"/>
      <c r="J16" s="743"/>
      <c r="K16" s="743"/>
      <c r="L16" s="744"/>
      <c r="M16" s="756" t="s">
        <v>642</v>
      </c>
      <c r="N16" s="756" t="s">
        <v>643</v>
      </c>
      <c r="O16" s="756"/>
      <c r="P16" s="278" t="s">
        <v>518</v>
      </c>
      <c r="Q16" s="742"/>
      <c r="R16" s="743"/>
      <c r="S16" s="743"/>
      <c r="T16" s="743"/>
      <c r="U16" s="743"/>
      <c r="V16" s="743"/>
      <c r="W16" s="744"/>
    </row>
    <row r="17" spans="2:24" s="31" customFormat="1" ht="25.5" customHeight="1" x14ac:dyDescent="0.15">
      <c r="B17" s="756"/>
      <c r="C17" s="756" t="s">
        <v>173</v>
      </c>
      <c r="D17" s="756"/>
      <c r="E17" s="279">
        <v>2</v>
      </c>
      <c r="F17" s="745"/>
      <c r="G17" s="746"/>
      <c r="H17" s="746"/>
      <c r="I17" s="746"/>
      <c r="J17" s="746"/>
      <c r="K17" s="746"/>
      <c r="L17" s="747"/>
      <c r="M17" s="756"/>
      <c r="N17" s="756" t="s">
        <v>644</v>
      </c>
      <c r="O17" s="756"/>
      <c r="P17" s="279">
        <v>1</v>
      </c>
      <c r="Q17" s="745"/>
      <c r="R17" s="746"/>
      <c r="S17" s="746"/>
      <c r="T17" s="746"/>
      <c r="U17" s="746"/>
      <c r="V17" s="746"/>
      <c r="W17" s="747"/>
    </row>
    <row r="18" spans="2:24" s="31" customFormat="1" ht="25.5" customHeight="1" x14ac:dyDescent="0.15">
      <c r="B18" s="756" t="s">
        <v>174</v>
      </c>
      <c r="C18" s="756" t="s">
        <v>130</v>
      </c>
      <c r="D18" s="756"/>
      <c r="E18" s="280" t="s">
        <v>554</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575</v>
      </c>
      <c r="F19" s="745"/>
      <c r="G19" s="746"/>
      <c r="H19" s="746"/>
      <c r="I19" s="746"/>
      <c r="J19" s="746"/>
      <c r="K19" s="746"/>
      <c r="L19" s="747"/>
      <c r="M19" s="756"/>
      <c r="N19" s="756" t="s">
        <v>303</v>
      </c>
      <c r="O19" s="756"/>
      <c r="P19" s="278" t="s">
        <v>575</v>
      </c>
      <c r="Q19" s="745"/>
      <c r="R19" s="746"/>
      <c r="S19" s="746"/>
      <c r="T19" s="746"/>
      <c r="U19" s="746"/>
      <c r="V19" s="746"/>
      <c r="W19" s="747"/>
    </row>
    <row r="20" spans="2:24" s="31" customFormat="1" ht="25.5" customHeight="1" x14ac:dyDescent="0.15">
      <c r="B20" s="754" t="s">
        <v>133</v>
      </c>
      <c r="C20" s="754"/>
      <c r="D20" s="754"/>
      <c r="E20" s="281" t="s">
        <v>331</v>
      </c>
      <c r="F20" s="745"/>
      <c r="G20" s="746"/>
      <c r="H20" s="746"/>
      <c r="I20" s="746"/>
      <c r="J20" s="746"/>
      <c r="K20" s="746"/>
      <c r="L20" s="747"/>
      <c r="M20" s="754" t="s">
        <v>305</v>
      </c>
      <c r="N20" s="754"/>
      <c r="O20" s="754"/>
      <c r="P20" s="281" t="s">
        <v>314</v>
      </c>
      <c r="Q20" s="745"/>
      <c r="R20" s="746"/>
      <c r="S20" s="746"/>
      <c r="T20" s="746"/>
      <c r="U20" s="746"/>
      <c r="V20" s="746"/>
      <c r="W20" s="747"/>
    </row>
    <row r="21" spans="2:24" s="31" customFormat="1" ht="25.5" customHeight="1" x14ac:dyDescent="0.15">
      <c r="B21" s="738" t="s">
        <v>175</v>
      </c>
      <c r="C21" s="754" t="s">
        <v>176</v>
      </c>
      <c r="D21" s="754"/>
      <c r="E21" s="279" t="s">
        <v>546</v>
      </c>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c r="Q22" s="745"/>
      <c r="R22" s="746"/>
      <c r="S22" s="746"/>
      <c r="T22" s="746"/>
      <c r="U22" s="746"/>
      <c r="V22" s="746"/>
      <c r="W22" s="747"/>
    </row>
    <row r="23" spans="2:24" s="31" customFormat="1" ht="25.5" customHeight="1" x14ac:dyDescent="0.15">
      <c r="B23" s="739"/>
      <c r="C23" s="754" t="s">
        <v>143</v>
      </c>
      <c r="D23" s="754"/>
      <c r="E23" s="213" t="s">
        <v>558</v>
      </c>
      <c r="F23" s="748"/>
      <c r="G23" s="749"/>
      <c r="H23" s="749"/>
      <c r="I23" s="749"/>
      <c r="J23" s="749"/>
      <c r="K23" s="749"/>
      <c r="L23" s="750"/>
      <c r="M23" s="739"/>
      <c r="N23" s="754" t="s">
        <v>649</v>
      </c>
      <c r="O23" s="754"/>
      <c r="P23" s="213" t="s">
        <v>558</v>
      </c>
      <c r="Q23" s="748"/>
      <c r="R23" s="749"/>
      <c r="S23" s="749"/>
      <c r="T23" s="749"/>
      <c r="U23" s="749"/>
      <c r="V23" s="749"/>
      <c r="W23" s="750"/>
    </row>
    <row r="24" spans="2:24" s="31" customFormat="1" ht="25.5" customHeight="1" x14ac:dyDescent="0.15">
      <c r="B24" s="757" t="s">
        <v>177</v>
      </c>
      <c r="C24" s="757"/>
      <c r="D24" s="757"/>
      <c r="E24" s="774" t="s">
        <v>671</v>
      </c>
      <c r="F24" s="775"/>
      <c r="G24" s="776"/>
      <c r="H24" s="757" t="s">
        <v>651</v>
      </c>
      <c r="I24" s="757"/>
      <c r="J24" s="771" t="s">
        <v>701</v>
      </c>
      <c r="K24" s="772"/>
      <c r="L24" s="773"/>
      <c r="M24" s="757" t="s">
        <v>653</v>
      </c>
      <c r="N24" s="757"/>
      <c r="O24" s="757"/>
      <c r="P24" s="774" t="s">
        <v>702</v>
      </c>
      <c r="Q24" s="775"/>
      <c r="R24" s="776"/>
      <c r="S24" s="757" t="s">
        <v>651</v>
      </c>
      <c r="T24" s="757"/>
      <c r="U24" s="758" t="s">
        <v>703</v>
      </c>
      <c r="V24" s="758"/>
      <c r="W24" s="758"/>
    </row>
    <row r="25" spans="2:24" s="31" customFormat="1" ht="25.5" customHeight="1" x14ac:dyDescent="0.15">
      <c r="B25" s="759" t="s">
        <v>179</v>
      </c>
      <c r="C25" s="759"/>
      <c r="D25" s="759"/>
      <c r="E25" s="760" t="s">
        <v>562</v>
      </c>
      <c r="F25" s="760"/>
      <c r="G25" s="760"/>
      <c r="H25" s="761" t="s">
        <v>655</v>
      </c>
      <c r="I25" s="762"/>
      <c r="J25" s="763" t="s">
        <v>561</v>
      </c>
      <c r="K25" s="764"/>
      <c r="L25" s="765"/>
      <c r="M25" s="761" t="s">
        <v>656</v>
      </c>
      <c r="N25" s="762"/>
      <c r="O25" s="766"/>
      <c r="P25" s="783" t="s">
        <v>562</v>
      </c>
      <c r="Q25" s="760"/>
      <c r="R25" s="760"/>
      <c r="S25" s="769" t="s">
        <v>655</v>
      </c>
      <c r="T25" s="770"/>
      <c r="U25" s="763" t="s">
        <v>561</v>
      </c>
      <c r="V25" s="764"/>
      <c r="W25" s="765"/>
    </row>
    <row r="26" spans="2:24" s="31" customFormat="1" ht="39.75" customHeight="1" x14ac:dyDescent="0.15">
      <c r="B26" s="754" t="s">
        <v>181</v>
      </c>
      <c r="C26" s="754"/>
      <c r="D26" s="754"/>
      <c r="E26" s="777" t="s">
        <v>704</v>
      </c>
      <c r="F26" s="778"/>
      <c r="G26" s="778"/>
      <c r="H26" s="778"/>
      <c r="I26" s="778"/>
      <c r="J26" s="778"/>
      <c r="K26" s="778"/>
      <c r="L26" s="779"/>
      <c r="M26" s="754" t="s">
        <v>658</v>
      </c>
      <c r="N26" s="754"/>
      <c r="O26" s="754"/>
      <c r="P26" s="777" t="s">
        <v>675</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topLeftCell="A4"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518</v>
      </c>
      <c r="F5" s="742"/>
      <c r="G5" s="743"/>
      <c r="H5" s="743"/>
      <c r="I5" s="743"/>
      <c r="J5" s="743"/>
      <c r="K5" s="743"/>
      <c r="L5" s="744"/>
      <c r="M5" s="738" t="s">
        <v>642</v>
      </c>
      <c r="N5" s="740" t="s">
        <v>643</v>
      </c>
      <c r="O5" s="741"/>
      <c r="P5" s="278" t="s">
        <v>519</v>
      </c>
      <c r="Q5" s="742"/>
      <c r="R5" s="743"/>
      <c r="S5" s="743"/>
      <c r="T5" s="743"/>
      <c r="U5" s="743"/>
      <c r="V5" s="743"/>
      <c r="W5" s="744"/>
    </row>
    <row r="6" spans="2:23" s="31" customFormat="1" ht="25.5" customHeight="1" x14ac:dyDescent="0.15">
      <c r="B6" s="739"/>
      <c r="C6" s="740" t="s">
        <v>173</v>
      </c>
      <c r="D6" s="741"/>
      <c r="E6" s="279">
        <v>2</v>
      </c>
      <c r="F6" s="745"/>
      <c r="G6" s="746"/>
      <c r="H6" s="746"/>
      <c r="I6" s="746"/>
      <c r="J6" s="746"/>
      <c r="K6" s="746"/>
      <c r="L6" s="747"/>
      <c r="M6" s="739"/>
      <c r="N6" s="740" t="s">
        <v>644</v>
      </c>
      <c r="O6" s="741"/>
      <c r="P6" s="279">
        <v>1</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573</v>
      </c>
      <c r="F8" s="745"/>
      <c r="G8" s="746"/>
      <c r="H8" s="746"/>
      <c r="I8" s="746"/>
      <c r="J8" s="746"/>
      <c r="K8" s="746"/>
      <c r="L8" s="747"/>
      <c r="M8" s="751"/>
      <c r="N8" s="740" t="s">
        <v>303</v>
      </c>
      <c r="O8" s="741"/>
      <c r="P8" s="278" t="s">
        <v>575</v>
      </c>
      <c r="Q8" s="745"/>
      <c r="R8" s="746"/>
      <c r="S8" s="746"/>
      <c r="T8" s="746"/>
      <c r="U8" s="746"/>
      <c r="V8" s="746"/>
      <c r="W8" s="747"/>
    </row>
    <row r="9" spans="2:23" s="31" customFormat="1" ht="25.5" customHeight="1" x14ac:dyDescent="0.15">
      <c r="B9" s="752" t="s">
        <v>133</v>
      </c>
      <c r="C9" s="755"/>
      <c r="D9" s="753"/>
      <c r="E9" s="281" t="s">
        <v>322</v>
      </c>
      <c r="F9" s="745"/>
      <c r="G9" s="746"/>
      <c r="H9" s="746"/>
      <c r="I9" s="746"/>
      <c r="J9" s="746"/>
      <c r="K9" s="746"/>
      <c r="L9" s="747"/>
      <c r="M9" s="752" t="s">
        <v>305</v>
      </c>
      <c r="N9" s="755"/>
      <c r="O9" s="753"/>
      <c r="P9" s="281" t="s">
        <v>314</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558</v>
      </c>
      <c r="Q12" s="748"/>
      <c r="R12" s="749"/>
      <c r="S12" s="749"/>
      <c r="T12" s="749"/>
      <c r="U12" s="749"/>
      <c r="V12" s="749"/>
      <c r="W12" s="750"/>
    </row>
    <row r="13" spans="2:23" s="31" customFormat="1" ht="25.5" customHeight="1" x14ac:dyDescent="0.15">
      <c r="B13" s="757" t="s">
        <v>177</v>
      </c>
      <c r="C13" s="757"/>
      <c r="D13" s="757"/>
      <c r="E13" s="771" t="s">
        <v>705</v>
      </c>
      <c r="F13" s="772"/>
      <c r="G13" s="773"/>
      <c r="H13" s="757" t="s">
        <v>651</v>
      </c>
      <c r="I13" s="757"/>
      <c r="J13" s="758" t="s">
        <v>706</v>
      </c>
      <c r="K13" s="758"/>
      <c r="L13" s="758"/>
      <c r="M13" s="757" t="s">
        <v>653</v>
      </c>
      <c r="N13" s="757"/>
      <c r="O13" s="757"/>
      <c r="P13" s="774" t="s">
        <v>707</v>
      </c>
      <c r="Q13" s="775"/>
      <c r="R13" s="776"/>
      <c r="S13" s="757" t="s">
        <v>651</v>
      </c>
      <c r="T13" s="757"/>
      <c r="U13" s="758" t="s">
        <v>698</v>
      </c>
      <c r="V13" s="758"/>
      <c r="W13" s="758"/>
    </row>
    <row r="14" spans="2:23" s="31" customFormat="1" ht="25.5" customHeight="1" x14ac:dyDescent="0.15">
      <c r="B14" s="759" t="s">
        <v>179</v>
      </c>
      <c r="C14" s="759"/>
      <c r="D14" s="759"/>
      <c r="E14" s="760" t="s">
        <v>562</v>
      </c>
      <c r="F14" s="760"/>
      <c r="G14" s="760"/>
      <c r="H14" s="761" t="s">
        <v>655</v>
      </c>
      <c r="I14" s="762"/>
      <c r="J14" s="763" t="s">
        <v>561</v>
      </c>
      <c r="K14" s="764"/>
      <c r="L14" s="765"/>
      <c r="M14" s="761" t="s">
        <v>656</v>
      </c>
      <c r="N14" s="762"/>
      <c r="O14" s="766"/>
      <c r="P14" s="767" t="s">
        <v>562</v>
      </c>
      <c r="Q14" s="768"/>
      <c r="R14" s="768"/>
      <c r="S14" s="769" t="s">
        <v>655</v>
      </c>
      <c r="T14" s="770"/>
      <c r="U14" s="763" t="s">
        <v>561</v>
      </c>
      <c r="V14" s="764"/>
      <c r="W14" s="765"/>
    </row>
    <row r="15" spans="2:23" s="31" customFormat="1" ht="39.75" customHeight="1" x14ac:dyDescent="0.15">
      <c r="B15" s="754" t="s">
        <v>181</v>
      </c>
      <c r="C15" s="754"/>
      <c r="D15" s="754"/>
      <c r="E15" s="777" t="s">
        <v>665</v>
      </c>
      <c r="F15" s="778"/>
      <c r="G15" s="778"/>
      <c r="H15" s="778"/>
      <c r="I15" s="778"/>
      <c r="J15" s="778"/>
      <c r="K15" s="778"/>
      <c r="L15" s="779"/>
      <c r="M15" s="754" t="s">
        <v>658</v>
      </c>
      <c r="N15" s="754"/>
      <c r="O15" s="754"/>
      <c r="P15" s="777" t="s">
        <v>675</v>
      </c>
      <c r="Q15" s="778"/>
      <c r="R15" s="778"/>
      <c r="S15" s="778"/>
      <c r="T15" s="778"/>
      <c r="U15" s="778"/>
      <c r="V15" s="778"/>
      <c r="W15" s="779"/>
    </row>
    <row r="16" spans="2:23" s="31" customFormat="1" ht="25.5" customHeight="1" x14ac:dyDescent="0.15">
      <c r="B16" s="756" t="s">
        <v>171</v>
      </c>
      <c r="C16" s="756" t="s">
        <v>172</v>
      </c>
      <c r="D16" s="756"/>
      <c r="E16" s="278" t="s">
        <v>520</v>
      </c>
      <c r="F16" s="742"/>
      <c r="G16" s="743"/>
      <c r="H16" s="743"/>
      <c r="I16" s="743"/>
      <c r="J16" s="743"/>
      <c r="K16" s="743"/>
      <c r="L16" s="744"/>
      <c r="M16" s="756" t="s">
        <v>642</v>
      </c>
      <c r="N16" s="756" t="s">
        <v>643</v>
      </c>
      <c r="O16" s="756"/>
      <c r="P16" s="278" t="s">
        <v>520</v>
      </c>
      <c r="Q16" s="742"/>
      <c r="R16" s="743"/>
      <c r="S16" s="743"/>
      <c r="T16" s="743"/>
      <c r="U16" s="743"/>
      <c r="V16" s="743"/>
      <c r="W16" s="744"/>
    </row>
    <row r="17" spans="2:24" s="31" customFormat="1" ht="25.5" customHeight="1" x14ac:dyDescent="0.15">
      <c r="B17" s="756"/>
      <c r="C17" s="756" t="s">
        <v>173</v>
      </c>
      <c r="D17" s="756"/>
      <c r="E17" s="279">
        <v>1</v>
      </c>
      <c r="F17" s="745"/>
      <c r="G17" s="746"/>
      <c r="H17" s="746"/>
      <c r="I17" s="746"/>
      <c r="J17" s="746"/>
      <c r="K17" s="746"/>
      <c r="L17" s="747"/>
      <c r="M17" s="756"/>
      <c r="N17" s="756" t="s">
        <v>644</v>
      </c>
      <c r="O17" s="756"/>
      <c r="P17" s="279">
        <v>2</v>
      </c>
      <c r="Q17" s="745"/>
      <c r="R17" s="746"/>
      <c r="S17" s="746"/>
      <c r="T17" s="746"/>
      <c r="U17" s="746"/>
      <c r="V17" s="746"/>
      <c r="W17" s="747"/>
    </row>
    <row r="18" spans="2:24" s="31" customFormat="1" ht="25.5" customHeight="1" x14ac:dyDescent="0.15">
      <c r="B18" s="756" t="s">
        <v>174</v>
      </c>
      <c r="C18" s="756" t="s">
        <v>130</v>
      </c>
      <c r="D18" s="756"/>
      <c r="E18" s="280" t="s">
        <v>554</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575</v>
      </c>
      <c r="F19" s="745"/>
      <c r="G19" s="746"/>
      <c r="H19" s="746"/>
      <c r="I19" s="746"/>
      <c r="J19" s="746"/>
      <c r="K19" s="746"/>
      <c r="L19" s="747"/>
      <c r="M19" s="756"/>
      <c r="N19" s="756" t="s">
        <v>303</v>
      </c>
      <c r="O19" s="756"/>
      <c r="P19" s="278" t="s">
        <v>575</v>
      </c>
      <c r="Q19" s="745"/>
      <c r="R19" s="746"/>
      <c r="S19" s="746"/>
      <c r="T19" s="746"/>
      <c r="U19" s="746"/>
      <c r="V19" s="746"/>
      <c r="W19" s="747"/>
    </row>
    <row r="20" spans="2:24" s="31" customFormat="1" ht="25.5" customHeight="1" x14ac:dyDescent="0.15">
      <c r="B20" s="754" t="s">
        <v>133</v>
      </c>
      <c r="C20" s="754"/>
      <c r="D20" s="754"/>
      <c r="E20" s="281" t="s">
        <v>314</v>
      </c>
      <c r="F20" s="745"/>
      <c r="G20" s="746"/>
      <c r="H20" s="746"/>
      <c r="I20" s="746"/>
      <c r="J20" s="746"/>
      <c r="K20" s="746"/>
      <c r="L20" s="747"/>
      <c r="M20" s="754" t="s">
        <v>305</v>
      </c>
      <c r="N20" s="754"/>
      <c r="O20" s="754"/>
      <c r="P20" s="281" t="s">
        <v>322</v>
      </c>
      <c r="Q20" s="745"/>
      <c r="R20" s="746"/>
      <c r="S20" s="746"/>
      <c r="T20" s="746"/>
      <c r="U20" s="746"/>
      <c r="V20" s="746"/>
      <c r="W20" s="747"/>
    </row>
    <row r="21" spans="2:24" s="31" customFormat="1" ht="25.5" customHeight="1" x14ac:dyDescent="0.15">
      <c r="B21" s="738" t="s">
        <v>175</v>
      </c>
      <c r="C21" s="754" t="s">
        <v>176</v>
      </c>
      <c r="D21" s="754"/>
      <c r="E21" s="279" t="s">
        <v>546</v>
      </c>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t="s">
        <v>567</v>
      </c>
      <c r="Q22" s="745"/>
      <c r="R22" s="746"/>
      <c r="S22" s="746"/>
      <c r="T22" s="746"/>
      <c r="U22" s="746"/>
      <c r="V22" s="746"/>
      <c r="W22" s="747"/>
    </row>
    <row r="23" spans="2:24" s="31" customFormat="1" ht="25.5" customHeight="1" x14ac:dyDescent="0.15">
      <c r="B23" s="739"/>
      <c r="C23" s="754" t="s">
        <v>143</v>
      </c>
      <c r="D23" s="754"/>
      <c r="E23" s="213" t="s">
        <v>558</v>
      </c>
      <c r="F23" s="748"/>
      <c r="G23" s="749"/>
      <c r="H23" s="749"/>
      <c r="I23" s="749"/>
      <c r="J23" s="749"/>
      <c r="K23" s="749"/>
      <c r="L23" s="750"/>
      <c r="M23" s="739"/>
      <c r="N23" s="754" t="s">
        <v>649</v>
      </c>
      <c r="O23" s="754"/>
      <c r="P23" s="213" t="s">
        <v>578</v>
      </c>
      <c r="Q23" s="748"/>
      <c r="R23" s="749"/>
      <c r="S23" s="749"/>
      <c r="T23" s="749"/>
      <c r="U23" s="749"/>
      <c r="V23" s="749"/>
      <c r="W23" s="750"/>
    </row>
    <row r="24" spans="2:24" s="31" customFormat="1" ht="25.5" customHeight="1" x14ac:dyDescent="0.15">
      <c r="B24" s="757" t="s">
        <v>177</v>
      </c>
      <c r="C24" s="757"/>
      <c r="D24" s="757"/>
      <c r="E24" s="774" t="s">
        <v>708</v>
      </c>
      <c r="F24" s="775"/>
      <c r="G24" s="776"/>
      <c r="H24" s="757" t="s">
        <v>651</v>
      </c>
      <c r="I24" s="757"/>
      <c r="J24" s="771" t="s">
        <v>709</v>
      </c>
      <c r="K24" s="772"/>
      <c r="L24" s="773"/>
      <c r="M24" s="757" t="s">
        <v>653</v>
      </c>
      <c r="N24" s="757"/>
      <c r="O24" s="757"/>
      <c r="P24" s="774" t="s">
        <v>710</v>
      </c>
      <c r="Q24" s="775"/>
      <c r="R24" s="776"/>
      <c r="S24" s="757" t="s">
        <v>651</v>
      </c>
      <c r="T24" s="757"/>
      <c r="U24" s="758" t="s">
        <v>711</v>
      </c>
      <c r="V24" s="758"/>
      <c r="W24" s="758"/>
    </row>
    <row r="25" spans="2:24" s="31" customFormat="1" ht="25.5" customHeight="1" x14ac:dyDescent="0.15">
      <c r="B25" s="759" t="s">
        <v>179</v>
      </c>
      <c r="C25" s="759"/>
      <c r="D25" s="759"/>
      <c r="E25" s="760" t="s">
        <v>562</v>
      </c>
      <c r="F25" s="760"/>
      <c r="G25" s="760"/>
      <c r="H25" s="761" t="s">
        <v>655</v>
      </c>
      <c r="I25" s="762"/>
      <c r="J25" s="763" t="s">
        <v>561</v>
      </c>
      <c r="K25" s="764"/>
      <c r="L25" s="765"/>
      <c r="M25" s="761" t="s">
        <v>656</v>
      </c>
      <c r="N25" s="762"/>
      <c r="O25" s="766"/>
      <c r="P25" s="783" t="s">
        <v>580</v>
      </c>
      <c r="Q25" s="760"/>
      <c r="R25" s="760"/>
      <c r="S25" s="769" t="s">
        <v>655</v>
      </c>
      <c r="T25" s="770"/>
      <c r="U25" s="763">
        <v>45917</v>
      </c>
      <c r="V25" s="764"/>
      <c r="W25" s="765"/>
    </row>
    <row r="26" spans="2:24" s="31" customFormat="1" ht="39.75" customHeight="1" x14ac:dyDescent="0.15">
      <c r="B26" s="754" t="s">
        <v>181</v>
      </c>
      <c r="C26" s="754"/>
      <c r="D26" s="754"/>
      <c r="E26" s="777" t="s">
        <v>675</v>
      </c>
      <c r="F26" s="778"/>
      <c r="G26" s="778"/>
      <c r="H26" s="778"/>
      <c r="I26" s="778"/>
      <c r="J26" s="778"/>
      <c r="K26" s="778"/>
      <c r="L26" s="779"/>
      <c r="M26" s="754" t="s">
        <v>658</v>
      </c>
      <c r="N26" s="754"/>
      <c r="O26" s="754"/>
      <c r="P26" s="777" t="s">
        <v>712</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topLeftCell="B9" zoomScale="115" zoomScaleNormal="70" zoomScaleSheetLayoutView="115"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521</v>
      </c>
      <c r="F5" s="742"/>
      <c r="G5" s="743"/>
      <c r="H5" s="743"/>
      <c r="I5" s="743"/>
      <c r="J5" s="743"/>
      <c r="K5" s="743"/>
      <c r="L5" s="744"/>
      <c r="M5" s="738" t="s">
        <v>642</v>
      </c>
      <c r="N5" s="740" t="s">
        <v>643</v>
      </c>
      <c r="O5" s="741"/>
      <c r="P5" s="278" t="s">
        <v>522</v>
      </c>
      <c r="Q5" s="742"/>
      <c r="R5" s="743"/>
      <c r="S5" s="743"/>
      <c r="T5" s="743"/>
      <c r="U5" s="743"/>
      <c r="V5" s="743"/>
      <c r="W5" s="744"/>
    </row>
    <row r="6" spans="2:23" s="31" customFormat="1" ht="25.5" customHeight="1" x14ac:dyDescent="0.15">
      <c r="B6" s="739"/>
      <c r="C6" s="740" t="s">
        <v>173</v>
      </c>
      <c r="D6" s="741"/>
      <c r="E6" s="279">
        <v>1</v>
      </c>
      <c r="F6" s="745"/>
      <c r="G6" s="746"/>
      <c r="H6" s="746"/>
      <c r="I6" s="746"/>
      <c r="J6" s="746"/>
      <c r="K6" s="746"/>
      <c r="L6" s="747"/>
      <c r="M6" s="739"/>
      <c r="N6" s="740" t="s">
        <v>644</v>
      </c>
      <c r="O6" s="741"/>
      <c r="P6" s="279">
        <v>1</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575</v>
      </c>
      <c r="F8" s="745"/>
      <c r="G8" s="746"/>
      <c r="H8" s="746"/>
      <c r="I8" s="746"/>
      <c r="J8" s="746"/>
      <c r="K8" s="746"/>
      <c r="L8" s="747"/>
      <c r="M8" s="751"/>
      <c r="N8" s="740" t="s">
        <v>303</v>
      </c>
      <c r="O8" s="741"/>
      <c r="P8" s="278" t="s">
        <v>575</v>
      </c>
      <c r="Q8" s="745"/>
      <c r="R8" s="746"/>
      <c r="S8" s="746"/>
      <c r="T8" s="746"/>
      <c r="U8" s="746"/>
      <c r="V8" s="746"/>
      <c r="W8" s="747"/>
    </row>
    <row r="9" spans="2:23" s="31" customFormat="1" ht="25.5" customHeight="1" x14ac:dyDescent="0.15">
      <c r="B9" s="752" t="s">
        <v>133</v>
      </c>
      <c r="C9" s="755"/>
      <c r="D9" s="753"/>
      <c r="E9" s="281" t="s">
        <v>314</v>
      </c>
      <c r="F9" s="745"/>
      <c r="G9" s="746"/>
      <c r="H9" s="746"/>
      <c r="I9" s="746"/>
      <c r="J9" s="746"/>
      <c r="K9" s="746"/>
      <c r="L9" s="747"/>
      <c r="M9" s="752" t="s">
        <v>305</v>
      </c>
      <c r="N9" s="755"/>
      <c r="O9" s="753"/>
      <c r="P9" s="281" t="s">
        <v>314</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558</v>
      </c>
      <c r="Q12" s="748"/>
      <c r="R12" s="749"/>
      <c r="S12" s="749"/>
      <c r="T12" s="749"/>
      <c r="U12" s="749"/>
      <c r="V12" s="749"/>
      <c r="W12" s="750"/>
    </row>
    <row r="13" spans="2:23" s="31" customFormat="1" ht="25.5" customHeight="1" x14ac:dyDescent="0.15">
      <c r="B13" s="757" t="s">
        <v>177</v>
      </c>
      <c r="C13" s="757"/>
      <c r="D13" s="757"/>
      <c r="E13" s="771" t="s">
        <v>713</v>
      </c>
      <c r="F13" s="772"/>
      <c r="G13" s="773"/>
      <c r="H13" s="757" t="s">
        <v>651</v>
      </c>
      <c r="I13" s="757"/>
      <c r="J13" s="758" t="s">
        <v>714</v>
      </c>
      <c r="K13" s="758"/>
      <c r="L13" s="758"/>
      <c r="M13" s="757" t="s">
        <v>653</v>
      </c>
      <c r="N13" s="757"/>
      <c r="O13" s="757"/>
      <c r="P13" s="774" t="s">
        <v>695</v>
      </c>
      <c r="Q13" s="775"/>
      <c r="R13" s="776"/>
      <c r="S13" s="757" t="s">
        <v>651</v>
      </c>
      <c r="T13" s="757"/>
      <c r="U13" s="758" t="s">
        <v>698</v>
      </c>
      <c r="V13" s="758"/>
      <c r="W13" s="758"/>
    </row>
    <row r="14" spans="2:23" s="31" customFormat="1" ht="25.5" customHeight="1" x14ac:dyDescent="0.15">
      <c r="B14" s="759" t="s">
        <v>179</v>
      </c>
      <c r="C14" s="759"/>
      <c r="D14" s="759"/>
      <c r="E14" s="760" t="s">
        <v>562</v>
      </c>
      <c r="F14" s="760"/>
      <c r="G14" s="760"/>
      <c r="H14" s="761" t="s">
        <v>655</v>
      </c>
      <c r="I14" s="762"/>
      <c r="J14" s="763" t="s">
        <v>561</v>
      </c>
      <c r="K14" s="764"/>
      <c r="L14" s="765"/>
      <c r="M14" s="761" t="s">
        <v>656</v>
      </c>
      <c r="N14" s="762"/>
      <c r="O14" s="766"/>
      <c r="P14" s="767" t="s">
        <v>562</v>
      </c>
      <c r="Q14" s="768"/>
      <c r="R14" s="768"/>
      <c r="S14" s="769" t="s">
        <v>655</v>
      </c>
      <c r="T14" s="770"/>
      <c r="U14" s="763" t="s">
        <v>561</v>
      </c>
      <c r="V14" s="764"/>
      <c r="W14" s="765"/>
    </row>
    <row r="15" spans="2:23" s="31" customFormat="1" ht="39.75" customHeight="1" x14ac:dyDescent="0.15">
      <c r="B15" s="754" t="s">
        <v>181</v>
      </c>
      <c r="C15" s="754"/>
      <c r="D15" s="754"/>
      <c r="E15" s="777" t="s">
        <v>675</v>
      </c>
      <c r="F15" s="778"/>
      <c r="G15" s="778"/>
      <c r="H15" s="778"/>
      <c r="I15" s="778"/>
      <c r="J15" s="778"/>
      <c r="K15" s="778"/>
      <c r="L15" s="779"/>
      <c r="M15" s="754" t="s">
        <v>658</v>
      </c>
      <c r="N15" s="754"/>
      <c r="O15" s="754"/>
      <c r="P15" s="777" t="s">
        <v>675</v>
      </c>
      <c r="Q15" s="778"/>
      <c r="R15" s="778"/>
      <c r="S15" s="778"/>
      <c r="T15" s="778"/>
      <c r="U15" s="778"/>
      <c r="V15" s="778"/>
      <c r="W15" s="779"/>
    </row>
    <row r="16" spans="2:23" s="31" customFormat="1" ht="25.5" customHeight="1" x14ac:dyDescent="0.15">
      <c r="B16" s="756" t="s">
        <v>171</v>
      </c>
      <c r="C16" s="756" t="s">
        <v>172</v>
      </c>
      <c r="D16" s="756"/>
      <c r="E16" s="278" t="s">
        <v>522</v>
      </c>
      <c r="F16" s="742"/>
      <c r="G16" s="743"/>
      <c r="H16" s="743"/>
      <c r="I16" s="743"/>
      <c r="J16" s="743"/>
      <c r="K16" s="743"/>
      <c r="L16" s="744"/>
      <c r="M16" s="756" t="s">
        <v>642</v>
      </c>
      <c r="N16" s="756" t="s">
        <v>643</v>
      </c>
      <c r="O16" s="756"/>
      <c r="P16" s="278" t="s">
        <v>522</v>
      </c>
      <c r="Q16" s="742"/>
      <c r="R16" s="743"/>
      <c r="S16" s="743"/>
      <c r="T16" s="743"/>
      <c r="U16" s="743"/>
      <c r="V16" s="743"/>
      <c r="W16" s="744"/>
    </row>
    <row r="17" spans="2:24" s="31" customFormat="1" ht="25.5" customHeight="1" x14ac:dyDescent="0.15">
      <c r="B17" s="756"/>
      <c r="C17" s="756" t="s">
        <v>173</v>
      </c>
      <c r="D17" s="756"/>
      <c r="E17" s="279">
        <v>2</v>
      </c>
      <c r="F17" s="745"/>
      <c r="G17" s="746"/>
      <c r="H17" s="746"/>
      <c r="I17" s="746"/>
      <c r="J17" s="746"/>
      <c r="K17" s="746"/>
      <c r="L17" s="747"/>
      <c r="M17" s="756"/>
      <c r="N17" s="756" t="s">
        <v>644</v>
      </c>
      <c r="O17" s="756"/>
      <c r="P17" s="279">
        <v>4</v>
      </c>
      <c r="Q17" s="745"/>
      <c r="R17" s="746"/>
      <c r="S17" s="746"/>
      <c r="T17" s="746"/>
      <c r="U17" s="746"/>
      <c r="V17" s="746"/>
      <c r="W17" s="747"/>
    </row>
    <row r="18" spans="2:24" s="31" customFormat="1" ht="25.5" customHeight="1" x14ac:dyDescent="0.15">
      <c r="B18" s="756" t="s">
        <v>174</v>
      </c>
      <c r="C18" s="756" t="s">
        <v>130</v>
      </c>
      <c r="D18" s="756"/>
      <c r="E18" s="280" t="s">
        <v>554</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555</v>
      </c>
      <c r="F19" s="745"/>
      <c r="G19" s="746"/>
      <c r="H19" s="746"/>
      <c r="I19" s="746"/>
      <c r="J19" s="746"/>
      <c r="K19" s="746"/>
      <c r="L19" s="747"/>
      <c r="M19" s="756"/>
      <c r="N19" s="756" t="s">
        <v>303</v>
      </c>
      <c r="O19" s="756"/>
      <c r="P19" s="278" t="s">
        <v>573</v>
      </c>
      <c r="Q19" s="745"/>
      <c r="R19" s="746"/>
      <c r="S19" s="746"/>
      <c r="T19" s="746"/>
      <c r="U19" s="746"/>
      <c r="V19" s="746"/>
      <c r="W19" s="747"/>
    </row>
    <row r="20" spans="2:24" s="31" customFormat="1" ht="25.5" customHeight="1" x14ac:dyDescent="0.15">
      <c r="B20" s="754" t="s">
        <v>133</v>
      </c>
      <c r="C20" s="754"/>
      <c r="D20" s="754"/>
      <c r="E20" s="281" t="s">
        <v>322</v>
      </c>
      <c r="F20" s="745"/>
      <c r="G20" s="746"/>
      <c r="H20" s="746"/>
      <c r="I20" s="746"/>
      <c r="J20" s="746"/>
      <c r="K20" s="746"/>
      <c r="L20" s="747"/>
      <c r="M20" s="754" t="s">
        <v>305</v>
      </c>
      <c r="N20" s="754"/>
      <c r="O20" s="754"/>
      <c r="P20" s="281" t="s">
        <v>322</v>
      </c>
      <c r="Q20" s="745"/>
      <c r="R20" s="746"/>
      <c r="S20" s="746"/>
      <c r="T20" s="746"/>
      <c r="U20" s="746"/>
      <c r="V20" s="746"/>
      <c r="W20" s="747"/>
    </row>
    <row r="21" spans="2:24" s="31" customFormat="1" ht="25.5" customHeight="1" x14ac:dyDescent="0.15">
      <c r="B21" s="738" t="s">
        <v>175</v>
      </c>
      <c r="C21" s="754" t="s">
        <v>176</v>
      </c>
      <c r="D21" s="754"/>
      <c r="E21" s="279" t="s">
        <v>546</v>
      </c>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c r="Q22" s="745"/>
      <c r="R22" s="746"/>
      <c r="S22" s="746"/>
      <c r="T22" s="746"/>
      <c r="U22" s="746"/>
      <c r="V22" s="746"/>
      <c r="W22" s="747"/>
    </row>
    <row r="23" spans="2:24" s="31" customFormat="1" ht="25.5" customHeight="1" x14ac:dyDescent="0.15">
      <c r="B23" s="739"/>
      <c r="C23" s="754" t="s">
        <v>143</v>
      </c>
      <c r="D23" s="754"/>
      <c r="E23" s="213" t="s">
        <v>567</v>
      </c>
      <c r="F23" s="748"/>
      <c r="G23" s="749"/>
      <c r="H23" s="749"/>
      <c r="I23" s="749"/>
      <c r="J23" s="749"/>
      <c r="K23" s="749"/>
      <c r="L23" s="750"/>
      <c r="M23" s="739"/>
      <c r="N23" s="754" t="s">
        <v>649</v>
      </c>
      <c r="O23" s="754"/>
      <c r="P23" s="213" t="s">
        <v>558</v>
      </c>
      <c r="Q23" s="748"/>
      <c r="R23" s="749"/>
      <c r="S23" s="749"/>
      <c r="T23" s="749"/>
      <c r="U23" s="749"/>
      <c r="V23" s="749"/>
      <c r="W23" s="750"/>
    </row>
    <row r="24" spans="2:24" s="31" customFormat="1" ht="25.5" customHeight="1" x14ac:dyDescent="0.15">
      <c r="B24" s="757" t="s">
        <v>177</v>
      </c>
      <c r="C24" s="757"/>
      <c r="D24" s="757"/>
      <c r="E24" s="774" t="s">
        <v>715</v>
      </c>
      <c r="F24" s="775"/>
      <c r="G24" s="776"/>
      <c r="H24" s="757" t="s">
        <v>651</v>
      </c>
      <c r="I24" s="757"/>
      <c r="J24" s="771" t="s">
        <v>716</v>
      </c>
      <c r="K24" s="772"/>
      <c r="L24" s="773"/>
      <c r="M24" s="757" t="s">
        <v>653</v>
      </c>
      <c r="N24" s="757"/>
      <c r="O24" s="757"/>
      <c r="P24" s="774" t="s">
        <v>717</v>
      </c>
      <c r="Q24" s="775"/>
      <c r="R24" s="776"/>
      <c r="S24" s="757" t="s">
        <v>651</v>
      </c>
      <c r="T24" s="757"/>
      <c r="U24" s="758" t="s">
        <v>718</v>
      </c>
      <c r="V24" s="758"/>
      <c r="W24" s="758"/>
    </row>
    <row r="25" spans="2:24" s="31" customFormat="1" ht="25.5" customHeight="1" x14ac:dyDescent="0.15">
      <c r="B25" s="759" t="s">
        <v>179</v>
      </c>
      <c r="C25" s="759"/>
      <c r="D25" s="759"/>
      <c r="E25" s="760" t="s">
        <v>577</v>
      </c>
      <c r="F25" s="760"/>
      <c r="G25" s="760"/>
      <c r="H25" s="761" t="s">
        <v>655</v>
      </c>
      <c r="I25" s="762"/>
      <c r="J25" s="763" t="s">
        <v>577</v>
      </c>
      <c r="K25" s="764"/>
      <c r="L25" s="765"/>
      <c r="M25" s="761" t="s">
        <v>656</v>
      </c>
      <c r="N25" s="762"/>
      <c r="O25" s="766"/>
      <c r="P25" s="783" t="s">
        <v>562</v>
      </c>
      <c r="Q25" s="760"/>
      <c r="R25" s="760"/>
      <c r="S25" s="769" t="s">
        <v>655</v>
      </c>
      <c r="T25" s="770"/>
      <c r="U25" s="763" t="s">
        <v>561</v>
      </c>
      <c r="V25" s="764"/>
      <c r="W25" s="765"/>
    </row>
    <row r="26" spans="2:24" s="31" customFormat="1" ht="39.75" customHeight="1" x14ac:dyDescent="0.15">
      <c r="B26" s="754" t="s">
        <v>181</v>
      </c>
      <c r="C26" s="754"/>
      <c r="D26" s="754"/>
      <c r="E26" s="777" t="s">
        <v>767</v>
      </c>
      <c r="F26" s="778"/>
      <c r="G26" s="778"/>
      <c r="H26" s="778"/>
      <c r="I26" s="778"/>
      <c r="J26" s="778"/>
      <c r="K26" s="778"/>
      <c r="L26" s="779"/>
      <c r="M26" s="754" t="s">
        <v>658</v>
      </c>
      <c r="N26" s="754"/>
      <c r="O26" s="754"/>
      <c r="P26" s="777" t="s">
        <v>719</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523</v>
      </c>
      <c r="F5" s="742"/>
      <c r="G5" s="743"/>
      <c r="H5" s="743"/>
      <c r="I5" s="743"/>
      <c r="J5" s="743"/>
      <c r="K5" s="743"/>
      <c r="L5" s="744"/>
      <c r="M5" s="738" t="s">
        <v>642</v>
      </c>
      <c r="N5" s="740" t="s">
        <v>643</v>
      </c>
      <c r="O5" s="741"/>
      <c r="P5" s="278" t="s">
        <v>523</v>
      </c>
      <c r="Q5" s="742"/>
      <c r="R5" s="743"/>
      <c r="S5" s="743"/>
      <c r="T5" s="743"/>
      <c r="U5" s="743"/>
      <c r="V5" s="743"/>
      <c r="W5" s="744"/>
    </row>
    <row r="6" spans="2:23" s="31" customFormat="1" ht="25.5" customHeight="1" x14ac:dyDescent="0.15">
      <c r="B6" s="739"/>
      <c r="C6" s="740" t="s">
        <v>173</v>
      </c>
      <c r="D6" s="741"/>
      <c r="E6" s="279">
        <v>1</v>
      </c>
      <c r="F6" s="745"/>
      <c r="G6" s="746"/>
      <c r="H6" s="746"/>
      <c r="I6" s="746"/>
      <c r="J6" s="746"/>
      <c r="K6" s="746"/>
      <c r="L6" s="747"/>
      <c r="M6" s="739"/>
      <c r="N6" s="740" t="s">
        <v>644</v>
      </c>
      <c r="O6" s="741"/>
      <c r="P6" s="279">
        <v>2</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575</v>
      </c>
      <c r="F8" s="745"/>
      <c r="G8" s="746"/>
      <c r="H8" s="746"/>
      <c r="I8" s="746"/>
      <c r="J8" s="746"/>
      <c r="K8" s="746"/>
      <c r="L8" s="747"/>
      <c r="M8" s="751"/>
      <c r="N8" s="740" t="s">
        <v>303</v>
      </c>
      <c r="O8" s="741"/>
      <c r="P8" s="278" t="s">
        <v>555</v>
      </c>
      <c r="Q8" s="745"/>
      <c r="R8" s="746"/>
      <c r="S8" s="746"/>
      <c r="T8" s="746"/>
      <c r="U8" s="746"/>
      <c r="V8" s="746"/>
      <c r="W8" s="747"/>
    </row>
    <row r="9" spans="2:23" s="31" customFormat="1" ht="25.5" customHeight="1" x14ac:dyDescent="0.15">
      <c r="B9" s="752" t="s">
        <v>133</v>
      </c>
      <c r="C9" s="755"/>
      <c r="D9" s="753"/>
      <c r="E9" s="281" t="s">
        <v>314</v>
      </c>
      <c r="F9" s="745"/>
      <c r="G9" s="746"/>
      <c r="H9" s="746"/>
      <c r="I9" s="746"/>
      <c r="J9" s="746"/>
      <c r="K9" s="746"/>
      <c r="L9" s="747"/>
      <c r="M9" s="752" t="s">
        <v>305</v>
      </c>
      <c r="N9" s="755"/>
      <c r="O9" s="753"/>
      <c r="P9" s="281" t="s">
        <v>322</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558</v>
      </c>
      <c r="Q12" s="748"/>
      <c r="R12" s="749"/>
      <c r="S12" s="749"/>
      <c r="T12" s="749"/>
      <c r="U12" s="749"/>
      <c r="V12" s="749"/>
      <c r="W12" s="750"/>
    </row>
    <row r="13" spans="2:23" s="31" customFormat="1" ht="25.5" customHeight="1" x14ac:dyDescent="0.15">
      <c r="B13" s="757" t="s">
        <v>177</v>
      </c>
      <c r="C13" s="757"/>
      <c r="D13" s="757"/>
      <c r="E13" s="771" t="s">
        <v>697</v>
      </c>
      <c r="F13" s="772"/>
      <c r="G13" s="773"/>
      <c r="H13" s="757" t="s">
        <v>651</v>
      </c>
      <c r="I13" s="757"/>
      <c r="J13" s="758" t="s">
        <v>698</v>
      </c>
      <c r="K13" s="758"/>
      <c r="L13" s="758"/>
      <c r="M13" s="757" t="s">
        <v>653</v>
      </c>
      <c r="N13" s="757"/>
      <c r="O13" s="757"/>
      <c r="P13" s="774" t="s">
        <v>720</v>
      </c>
      <c r="Q13" s="775"/>
      <c r="R13" s="776"/>
      <c r="S13" s="757" t="s">
        <v>651</v>
      </c>
      <c r="T13" s="757"/>
      <c r="U13" s="758" t="s">
        <v>721</v>
      </c>
      <c r="V13" s="758"/>
      <c r="W13" s="758"/>
    </row>
    <row r="14" spans="2:23" s="31" customFormat="1" ht="25.5" customHeight="1" x14ac:dyDescent="0.15">
      <c r="B14" s="759" t="s">
        <v>179</v>
      </c>
      <c r="C14" s="759"/>
      <c r="D14" s="759"/>
      <c r="E14" s="760" t="s">
        <v>562</v>
      </c>
      <c r="F14" s="760"/>
      <c r="G14" s="760"/>
      <c r="H14" s="761" t="s">
        <v>655</v>
      </c>
      <c r="I14" s="762"/>
      <c r="J14" s="763" t="s">
        <v>561</v>
      </c>
      <c r="K14" s="764"/>
      <c r="L14" s="765"/>
      <c r="M14" s="761" t="s">
        <v>656</v>
      </c>
      <c r="N14" s="762"/>
      <c r="O14" s="766"/>
      <c r="P14" s="767" t="s">
        <v>577</v>
      </c>
      <c r="Q14" s="768"/>
      <c r="R14" s="768"/>
      <c r="S14" s="769" t="s">
        <v>655</v>
      </c>
      <c r="T14" s="770"/>
      <c r="U14" s="763" t="s">
        <v>577</v>
      </c>
      <c r="V14" s="764"/>
      <c r="W14" s="765"/>
    </row>
    <row r="15" spans="2:23" s="31" customFormat="1" ht="39.75" customHeight="1" x14ac:dyDescent="0.15">
      <c r="B15" s="754" t="s">
        <v>181</v>
      </c>
      <c r="C15" s="754"/>
      <c r="D15" s="754"/>
      <c r="E15" s="777" t="s">
        <v>675</v>
      </c>
      <c r="F15" s="778"/>
      <c r="G15" s="778"/>
      <c r="H15" s="778"/>
      <c r="I15" s="778"/>
      <c r="J15" s="778"/>
      <c r="K15" s="778"/>
      <c r="L15" s="779"/>
      <c r="M15" s="754" t="s">
        <v>658</v>
      </c>
      <c r="N15" s="754"/>
      <c r="O15" s="754"/>
      <c r="P15" s="777" t="s">
        <v>722</v>
      </c>
      <c r="Q15" s="778"/>
      <c r="R15" s="778"/>
      <c r="S15" s="778"/>
      <c r="T15" s="778"/>
      <c r="U15" s="778"/>
      <c r="V15" s="778"/>
      <c r="W15" s="779"/>
    </row>
    <row r="16" spans="2:23" s="31" customFormat="1" ht="25.5" customHeight="1" x14ac:dyDescent="0.15">
      <c r="B16" s="756" t="s">
        <v>171</v>
      </c>
      <c r="C16" s="756" t="s">
        <v>172</v>
      </c>
      <c r="D16" s="756"/>
      <c r="E16" s="278" t="s">
        <v>524</v>
      </c>
      <c r="F16" s="742"/>
      <c r="G16" s="743"/>
      <c r="H16" s="743"/>
      <c r="I16" s="743"/>
      <c r="J16" s="743"/>
      <c r="K16" s="743"/>
      <c r="L16" s="744"/>
      <c r="M16" s="756" t="s">
        <v>642</v>
      </c>
      <c r="N16" s="756" t="s">
        <v>643</v>
      </c>
      <c r="O16" s="756"/>
      <c r="P16" s="278" t="s">
        <v>525</v>
      </c>
      <c r="Q16" s="742"/>
      <c r="R16" s="743"/>
      <c r="S16" s="743"/>
      <c r="T16" s="743"/>
      <c r="U16" s="743"/>
      <c r="V16" s="743"/>
      <c r="W16" s="744"/>
    </row>
    <row r="17" spans="2:24" s="31" customFormat="1" ht="25.5" customHeight="1" x14ac:dyDescent="0.15">
      <c r="B17" s="756"/>
      <c r="C17" s="756" t="s">
        <v>173</v>
      </c>
      <c r="D17" s="756"/>
      <c r="E17" s="279">
        <v>1</v>
      </c>
      <c r="F17" s="745"/>
      <c r="G17" s="746"/>
      <c r="H17" s="746"/>
      <c r="I17" s="746"/>
      <c r="J17" s="746"/>
      <c r="K17" s="746"/>
      <c r="L17" s="747"/>
      <c r="M17" s="756"/>
      <c r="N17" s="756" t="s">
        <v>644</v>
      </c>
      <c r="O17" s="756"/>
      <c r="P17" s="279">
        <v>1</v>
      </c>
      <c r="Q17" s="745"/>
      <c r="R17" s="746"/>
      <c r="S17" s="746"/>
      <c r="T17" s="746"/>
      <c r="U17" s="746"/>
      <c r="V17" s="746"/>
      <c r="W17" s="747"/>
    </row>
    <row r="18" spans="2:24" s="31" customFormat="1" ht="25.5" customHeight="1" x14ac:dyDescent="0.15">
      <c r="B18" s="756" t="s">
        <v>174</v>
      </c>
      <c r="C18" s="756" t="s">
        <v>130</v>
      </c>
      <c r="D18" s="756"/>
      <c r="E18" s="280" t="s">
        <v>554</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575</v>
      </c>
      <c r="F19" s="745"/>
      <c r="G19" s="746"/>
      <c r="H19" s="746"/>
      <c r="I19" s="746"/>
      <c r="J19" s="746"/>
      <c r="K19" s="746"/>
      <c r="L19" s="747"/>
      <c r="M19" s="756"/>
      <c r="N19" s="756" t="s">
        <v>303</v>
      </c>
      <c r="O19" s="756"/>
      <c r="P19" s="278" t="s">
        <v>575</v>
      </c>
      <c r="Q19" s="745"/>
      <c r="R19" s="746"/>
      <c r="S19" s="746"/>
      <c r="T19" s="746"/>
      <c r="U19" s="746"/>
      <c r="V19" s="746"/>
      <c r="W19" s="747"/>
    </row>
    <row r="20" spans="2:24" s="31" customFormat="1" ht="25.5" customHeight="1" x14ac:dyDescent="0.15">
      <c r="B20" s="754" t="s">
        <v>133</v>
      </c>
      <c r="C20" s="754"/>
      <c r="D20" s="754"/>
      <c r="E20" s="281" t="s">
        <v>314</v>
      </c>
      <c r="F20" s="745"/>
      <c r="G20" s="746"/>
      <c r="H20" s="746"/>
      <c r="I20" s="746"/>
      <c r="J20" s="746"/>
      <c r="K20" s="746"/>
      <c r="L20" s="747"/>
      <c r="M20" s="754" t="s">
        <v>305</v>
      </c>
      <c r="N20" s="754"/>
      <c r="O20" s="754"/>
      <c r="P20" s="281" t="s">
        <v>314</v>
      </c>
      <c r="Q20" s="745"/>
      <c r="R20" s="746"/>
      <c r="S20" s="746"/>
      <c r="T20" s="746"/>
      <c r="U20" s="746"/>
      <c r="V20" s="746"/>
      <c r="W20" s="747"/>
    </row>
    <row r="21" spans="2:24" s="31" customFormat="1" ht="25.5" customHeight="1" x14ac:dyDescent="0.15">
      <c r="B21" s="738" t="s">
        <v>175</v>
      </c>
      <c r="C21" s="754" t="s">
        <v>176</v>
      </c>
      <c r="D21" s="754"/>
      <c r="E21" s="279" t="s">
        <v>546</v>
      </c>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c r="Q22" s="745"/>
      <c r="R22" s="746"/>
      <c r="S22" s="746"/>
      <c r="T22" s="746"/>
      <c r="U22" s="746"/>
      <c r="V22" s="746"/>
      <c r="W22" s="747"/>
    </row>
    <row r="23" spans="2:24" s="31" customFormat="1" ht="25.5" customHeight="1" x14ac:dyDescent="0.15">
      <c r="B23" s="739"/>
      <c r="C23" s="754" t="s">
        <v>143</v>
      </c>
      <c r="D23" s="754"/>
      <c r="E23" s="213" t="s">
        <v>558</v>
      </c>
      <c r="F23" s="748"/>
      <c r="G23" s="749"/>
      <c r="H23" s="749"/>
      <c r="I23" s="749"/>
      <c r="J23" s="749"/>
      <c r="K23" s="749"/>
      <c r="L23" s="750"/>
      <c r="M23" s="739"/>
      <c r="N23" s="754" t="s">
        <v>649</v>
      </c>
      <c r="O23" s="754"/>
      <c r="P23" s="213" t="s">
        <v>558</v>
      </c>
      <c r="Q23" s="748"/>
      <c r="R23" s="749"/>
      <c r="S23" s="749"/>
      <c r="T23" s="749"/>
      <c r="U23" s="749"/>
      <c r="V23" s="749"/>
      <c r="W23" s="750"/>
    </row>
    <row r="24" spans="2:24" s="31" customFormat="1" ht="25.5" customHeight="1" x14ac:dyDescent="0.15">
      <c r="B24" s="757" t="s">
        <v>177</v>
      </c>
      <c r="C24" s="757"/>
      <c r="D24" s="757"/>
      <c r="E24" s="774" t="s">
        <v>713</v>
      </c>
      <c r="F24" s="775"/>
      <c r="G24" s="776"/>
      <c r="H24" s="757" t="s">
        <v>651</v>
      </c>
      <c r="I24" s="757"/>
      <c r="J24" s="771" t="s">
        <v>709</v>
      </c>
      <c r="K24" s="772"/>
      <c r="L24" s="773"/>
      <c r="M24" s="757" t="s">
        <v>653</v>
      </c>
      <c r="N24" s="757"/>
      <c r="O24" s="757"/>
      <c r="P24" s="774" t="s">
        <v>723</v>
      </c>
      <c r="Q24" s="775"/>
      <c r="R24" s="776"/>
      <c r="S24" s="757" t="s">
        <v>651</v>
      </c>
      <c r="T24" s="757"/>
      <c r="U24" s="758" t="s">
        <v>698</v>
      </c>
      <c r="V24" s="758"/>
      <c r="W24" s="758"/>
    </row>
    <row r="25" spans="2:24" s="31" customFormat="1" ht="25.5" customHeight="1" x14ac:dyDescent="0.15">
      <c r="B25" s="759" t="s">
        <v>179</v>
      </c>
      <c r="C25" s="759"/>
      <c r="D25" s="759"/>
      <c r="E25" s="760" t="s">
        <v>562</v>
      </c>
      <c r="F25" s="760"/>
      <c r="G25" s="760"/>
      <c r="H25" s="761" t="s">
        <v>655</v>
      </c>
      <c r="I25" s="762"/>
      <c r="J25" s="763" t="s">
        <v>561</v>
      </c>
      <c r="K25" s="764"/>
      <c r="L25" s="765"/>
      <c r="M25" s="761" t="s">
        <v>656</v>
      </c>
      <c r="N25" s="762"/>
      <c r="O25" s="766"/>
      <c r="P25" s="783" t="s">
        <v>562</v>
      </c>
      <c r="Q25" s="760"/>
      <c r="R25" s="760"/>
      <c r="S25" s="769" t="s">
        <v>655</v>
      </c>
      <c r="T25" s="770"/>
      <c r="U25" s="763" t="s">
        <v>561</v>
      </c>
      <c r="V25" s="764"/>
      <c r="W25" s="765"/>
    </row>
    <row r="26" spans="2:24" s="31" customFormat="1" ht="39.75" customHeight="1" x14ac:dyDescent="0.15">
      <c r="B26" s="754" t="s">
        <v>181</v>
      </c>
      <c r="C26" s="754"/>
      <c r="D26" s="754"/>
      <c r="E26" s="777" t="s">
        <v>675</v>
      </c>
      <c r="F26" s="778"/>
      <c r="G26" s="778"/>
      <c r="H26" s="778"/>
      <c r="I26" s="778"/>
      <c r="J26" s="778"/>
      <c r="K26" s="778"/>
      <c r="L26" s="779"/>
      <c r="M26" s="754" t="s">
        <v>658</v>
      </c>
      <c r="N26" s="754"/>
      <c r="O26" s="754"/>
      <c r="P26" s="777" t="s">
        <v>675</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526</v>
      </c>
      <c r="F5" s="742"/>
      <c r="G5" s="743"/>
      <c r="H5" s="743"/>
      <c r="I5" s="743"/>
      <c r="J5" s="743"/>
      <c r="K5" s="743"/>
      <c r="L5" s="744"/>
      <c r="M5" s="738" t="s">
        <v>642</v>
      </c>
      <c r="N5" s="740" t="s">
        <v>643</v>
      </c>
      <c r="O5" s="741"/>
      <c r="P5" s="278" t="s">
        <v>527</v>
      </c>
      <c r="Q5" s="742"/>
      <c r="R5" s="743"/>
      <c r="S5" s="743"/>
      <c r="T5" s="743"/>
      <c r="U5" s="743"/>
      <c r="V5" s="743"/>
      <c r="W5" s="744"/>
    </row>
    <row r="6" spans="2:23" s="31" customFormat="1" ht="25.5" customHeight="1" x14ac:dyDescent="0.15">
      <c r="B6" s="739"/>
      <c r="C6" s="740" t="s">
        <v>173</v>
      </c>
      <c r="D6" s="741"/>
      <c r="E6" s="279">
        <v>1</v>
      </c>
      <c r="F6" s="745"/>
      <c r="G6" s="746"/>
      <c r="H6" s="746"/>
      <c r="I6" s="746"/>
      <c r="J6" s="746"/>
      <c r="K6" s="746"/>
      <c r="L6" s="747"/>
      <c r="M6" s="739"/>
      <c r="N6" s="740" t="s">
        <v>644</v>
      </c>
      <c r="O6" s="741"/>
      <c r="P6" s="279">
        <v>6</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554</v>
      </c>
      <c r="Q7" s="745"/>
      <c r="R7" s="746"/>
      <c r="S7" s="746"/>
      <c r="T7" s="746"/>
      <c r="U7" s="746"/>
      <c r="V7" s="746"/>
      <c r="W7" s="747"/>
    </row>
    <row r="8" spans="2:23" s="31" customFormat="1" ht="25.5" customHeight="1" x14ac:dyDescent="0.15">
      <c r="B8" s="751"/>
      <c r="C8" s="740" t="s">
        <v>131</v>
      </c>
      <c r="D8" s="741"/>
      <c r="E8" s="278" t="s">
        <v>575</v>
      </c>
      <c r="F8" s="745"/>
      <c r="G8" s="746"/>
      <c r="H8" s="746"/>
      <c r="I8" s="746"/>
      <c r="J8" s="746"/>
      <c r="K8" s="746"/>
      <c r="L8" s="747"/>
      <c r="M8" s="751"/>
      <c r="N8" s="740" t="s">
        <v>303</v>
      </c>
      <c r="O8" s="741"/>
      <c r="P8" s="278" t="s">
        <v>555</v>
      </c>
      <c r="Q8" s="745"/>
      <c r="R8" s="746"/>
      <c r="S8" s="746"/>
      <c r="T8" s="746"/>
      <c r="U8" s="746"/>
      <c r="V8" s="746"/>
      <c r="W8" s="747"/>
    </row>
    <row r="9" spans="2:23" s="31" customFormat="1" ht="25.5" customHeight="1" x14ac:dyDescent="0.15">
      <c r="B9" s="752" t="s">
        <v>133</v>
      </c>
      <c r="C9" s="755"/>
      <c r="D9" s="753"/>
      <c r="E9" s="281" t="s">
        <v>314</v>
      </c>
      <c r="F9" s="745"/>
      <c r="G9" s="746"/>
      <c r="H9" s="746"/>
      <c r="I9" s="746"/>
      <c r="J9" s="746"/>
      <c r="K9" s="746"/>
      <c r="L9" s="747"/>
      <c r="M9" s="752" t="s">
        <v>305</v>
      </c>
      <c r="N9" s="755"/>
      <c r="O9" s="753"/>
      <c r="P9" s="281" t="s">
        <v>314</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558</v>
      </c>
      <c r="Q12" s="748"/>
      <c r="R12" s="749"/>
      <c r="S12" s="749"/>
      <c r="T12" s="749"/>
      <c r="U12" s="749"/>
      <c r="V12" s="749"/>
      <c r="W12" s="750"/>
    </row>
    <row r="13" spans="2:23" s="31" customFormat="1" ht="25.5" customHeight="1" x14ac:dyDescent="0.15">
      <c r="B13" s="757" t="s">
        <v>177</v>
      </c>
      <c r="C13" s="757"/>
      <c r="D13" s="757"/>
      <c r="E13" s="771" t="s">
        <v>724</v>
      </c>
      <c r="F13" s="772"/>
      <c r="G13" s="773"/>
      <c r="H13" s="757" t="s">
        <v>651</v>
      </c>
      <c r="I13" s="757"/>
      <c r="J13" s="758" t="s">
        <v>725</v>
      </c>
      <c r="K13" s="758"/>
      <c r="L13" s="758"/>
      <c r="M13" s="757" t="s">
        <v>653</v>
      </c>
      <c r="N13" s="757"/>
      <c r="O13" s="757"/>
      <c r="P13" s="774" t="s">
        <v>726</v>
      </c>
      <c r="Q13" s="775"/>
      <c r="R13" s="776"/>
      <c r="S13" s="757" t="s">
        <v>651</v>
      </c>
      <c r="T13" s="757"/>
      <c r="U13" s="758" t="s">
        <v>727</v>
      </c>
      <c r="V13" s="758"/>
      <c r="W13" s="758"/>
    </row>
    <row r="14" spans="2:23" s="31" customFormat="1" ht="25.5" customHeight="1" x14ac:dyDescent="0.15">
      <c r="B14" s="759" t="s">
        <v>179</v>
      </c>
      <c r="C14" s="759"/>
      <c r="D14" s="759"/>
      <c r="E14" s="760" t="s">
        <v>562</v>
      </c>
      <c r="F14" s="760"/>
      <c r="G14" s="760"/>
      <c r="H14" s="761" t="s">
        <v>655</v>
      </c>
      <c r="I14" s="762"/>
      <c r="J14" s="763" t="s">
        <v>561</v>
      </c>
      <c r="K14" s="764"/>
      <c r="L14" s="765"/>
      <c r="M14" s="761" t="s">
        <v>656</v>
      </c>
      <c r="N14" s="762"/>
      <c r="O14" s="766"/>
      <c r="P14" s="767" t="s">
        <v>562</v>
      </c>
      <c r="Q14" s="768"/>
      <c r="R14" s="768"/>
      <c r="S14" s="769" t="s">
        <v>655</v>
      </c>
      <c r="T14" s="770"/>
      <c r="U14" s="763" t="s">
        <v>561</v>
      </c>
      <c r="V14" s="764"/>
      <c r="W14" s="765"/>
    </row>
    <row r="15" spans="2:23" s="31" customFormat="1" ht="39.75" customHeight="1" x14ac:dyDescent="0.15">
      <c r="B15" s="754" t="s">
        <v>181</v>
      </c>
      <c r="C15" s="754"/>
      <c r="D15" s="754"/>
      <c r="E15" s="777" t="s">
        <v>675</v>
      </c>
      <c r="F15" s="778"/>
      <c r="G15" s="778"/>
      <c r="H15" s="778"/>
      <c r="I15" s="778"/>
      <c r="J15" s="778"/>
      <c r="K15" s="778"/>
      <c r="L15" s="779"/>
      <c r="M15" s="754" t="s">
        <v>658</v>
      </c>
      <c r="N15" s="754"/>
      <c r="O15" s="754"/>
      <c r="P15" s="777" t="s">
        <v>680</v>
      </c>
      <c r="Q15" s="778"/>
      <c r="R15" s="778"/>
      <c r="S15" s="778"/>
      <c r="T15" s="778"/>
      <c r="U15" s="778"/>
      <c r="V15" s="778"/>
      <c r="W15" s="779"/>
    </row>
    <row r="16" spans="2:23" s="31" customFormat="1" ht="25.5" customHeight="1" x14ac:dyDescent="0.15">
      <c r="B16" s="756" t="s">
        <v>171</v>
      </c>
      <c r="C16" s="756" t="s">
        <v>172</v>
      </c>
      <c r="D16" s="756"/>
      <c r="E16" s="278" t="s">
        <v>527</v>
      </c>
      <c r="F16" s="742"/>
      <c r="G16" s="743"/>
      <c r="H16" s="743"/>
      <c r="I16" s="743"/>
      <c r="J16" s="743"/>
      <c r="K16" s="743"/>
      <c r="L16" s="744"/>
      <c r="M16" s="756" t="s">
        <v>642</v>
      </c>
      <c r="N16" s="756" t="s">
        <v>643</v>
      </c>
      <c r="O16" s="756"/>
      <c r="P16" s="278" t="s">
        <v>528</v>
      </c>
      <c r="Q16" s="742"/>
      <c r="R16" s="743"/>
      <c r="S16" s="743"/>
      <c r="T16" s="743"/>
      <c r="U16" s="743"/>
      <c r="V16" s="743"/>
      <c r="W16" s="744"/>
    </row>
    <row r="17" spans="2:24" s="31" customFormat="1" ht="25.5" customHeight="1" x14ac:dyDescent="0.15">
      <c r="B17" s="756"/>
      <c r="C17" s="756" t="s">
        <v>173</v>
      </c>
      <c r="D17" s="756"/>
      <c r="E17" s="279">
        <v>8</v>
      </c>
      <c r="F17" s="745"/>
      <c r="G17" s="746"/>
      <c r="H17" s="746"/>
      <c r="I17" s="746"/>
      <c r="J17" s="746"/>
      <c r="K17" s="746"/>
      <c r="L17" s="747"/>
      <c r="M17" s="756"/>
      <c r="N17" s="756" t="s">
        <v>644</v>
      </c>
      <c r="O17" s="756"/>
      <c r="P17" s="279">
        <v>14</v>
      </c>
      <c r="Q17" s="745"/>
      <c r="R17" s="746"/>
      <c r="S17" s="746"/>
      <c r="T17" s="746"/>
      <c r="U17" s="746"/>
      <c r="V17" s="746"/>
      <c r="W17" s="747"/>
    </row>
    <row r="18" spans="2:24" s="31" customFormat="1" ht="25.5" customHeight="1" x14ac:dyDescent="0.15">
      <c r="B18" s="756" t="s">
        <v>174</v>
      </c>
      <c r="C18" s="756" t="s">
        <v>130</v>
      </c>
      <c r="D18" s="756"/>
      <c r="E18" s="280" t="s">
        <v>554</v>
      </c>
      <c r="F18" s="745"/>
      <c r="G18" s="746"/>
      <c r="H18" s="746"/>
      <c r="I18" s="746"/>
      <c r="J18" s="746"/>
      <c r="K18" s="746"/>
      <c r="L18" s="747"/>
      <c r="M18" s="756" t="s">
        <v>645</v>
      </c>
      <c r="N18" s="756" t="s">
        <v>646</v>
      </c>
      <c r="O18" s="756"/>
      <c r="P18" s="280" t="s">
        <v>554</v>
      </c>
      <c r="Q18" s="745"/>
      <c r="R18" s="746"/>
      <c r="S18" s="746"/>
      <c r="T18" s="746"/>
      <c r="U18" s="746"/>
      <c r="V18" s="746"/>
      <c r="W18" s="747"/>
    </row>
    <row r="19" spans="2:24" s="31" customFormat="1" ht="25.5" customHeight="1" x14ac:dyDescent="0.15">
      <c r="B19" s="756"/>
      <c r="C19" s="756" t="s">
        <v>131</v>
      </c>
      <c r="D19" s="756"/>
      <c r="E19" s="278" t="s">
        <v>570</v>
      </c>
      <c r="F19" s="745"/>
      <c r="G19" s="746"/>
      <c r="H19" s="746"/>
      <c r="I19" s="746"/>
      <c r="J19" s="746"/>
      <c r="K19" s="746"/>
      <c r="L19" s="747"/>
      <c r="M19" s="756"/>
      <c r="N19" s="756" t="s">
        <v>303</v>
      </c>
      <c r="O19" s="756"/>
      <c r="P19" s="278" t="s">
        <v>575</v>
      </c>
      <c r="Q19" s="745"/>
      <c r="R19" s="746"/>
      <c r="S19" s="746"/>
      <c r="T19" s="746"/>
      <c r="U19" s="746"/>
      <c r="V19" s="746"/>
      <c r="W19" s="747"/>
    </row>
    <row r="20" spans="2:24" s="31" customFormat="1" ht="25.5" customHeight="1" x14ac:dyDescent="0.15">
      <c r="B20" s="754" t="s">
        <v>133</v>
      </c>
      <c r="C20" s="754"/>
      <c r="D20" s="754"/>
      <c r="E20" s="281" t="s">
        <v>314</v>
      </c>
      <c r="F20" s="745"/>
      <c r="G20" s="746"/>
      <c r="H20" s="746"/>
      <c r="I20" s="746"/>
      <c r="J20" s="746"/>
      <c r="K20" s="746"/>
      <c r="L20" s="747"/>
      <c r="M20" s="754" t="s">
        <v>305</v>
      </c>
      <c r="N20" s="754"/>
      <c r="O20" s="754"/>
      <c r="P20" s="281" t="s">
        <v>314</v>
      </c>
      <c r="Q20" s="745"/>
      <c r="R20" s="746"/>
      <c r="S20" s="746"/>
      <c r="T20" s="746"/>
      <c r="U20" s="746"/>
      <c r="V20" s="746"/>
      <c r="W20" s="747"/>
    </row>
    <row r="21" spans="2:24" s="31" customFormat="1" ht="25.5" customHeight="1" x14ac:dyDescent="0.15">
      <c r="B21" s="738" t="s">
        <v>175</v>
      </c>
      <c r="C21" s="754" t="s">
        <v>176</v>
      </c>
      <c r="D21" s="754"/>
      <c r="E21" s="279" t="s">
        <v>546</v>
      </c>
      <c r="F21" s="745"/>
      <c r="G21" s="746"/>
      <c r="H21" s="746"/>
      <c r="I21" s="746"/>
      <c r="J21" s="746"/>
      <c r="K21" s="746"/>
      <c r="L21" s="747"/>
      <c r="M21" s="738" t="s">
        <v>647</v>
      </c>
      <c r="N21" s="754" t="s">
        <v>304</v>
      </c>
      <c r="O21" s="754"/>
      <c r="P21" s="279" t="s">
        <v>546</v>
      </c>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648</v>
      </c>
      <c r="O22" s="754"/>
      <c r="P22" s="213"/>
      <c r="Q22" s="745"/>
      <c r="R22" s="746"/>
      <c r="S22" s="746"/>
      <c r="T22" s="746"/>
      <c r="U22" s="746"/>
      <c r="V22" s="746"/>
      <c r="W22" s="747"/>
    </row>
    <row r="23" spans="2:24" s="31" customFormat="1" ht="25.5" customHeight="1" x14ac:dyDescent="0.15">
      <c r="B23" s="739"/>
      <c r="C23" s="754" t="s">
        <v>143</v>
      </c>
      <c r="D23" s="754"/>
      <c r="E23" s="213" t="s">
        <v>558</v>
      </c>
      <c r="F23" s="748"/>
      <c r="G23" s="749"/>
      <c r="H23" s="749"/>
      <c r="I23" s="749"/>
      <c r="J23" s="749"/>
      <c r="K23" s="749"/>
      <c r="L23" s="750"/>
      <c r="M23" s="739"/>
      <c r="N23" s="754" t="s">
        <v>649</v>
      </c>
      <c r="O23" s="754"/>
      <c r="P23" s="213" t="s">
        <v>558</v>
      </c>
      <c r="Q23" s="748"/>
      <c r="R23" s="749"/>
      <c r="S23" s="749"/>
      <c r="T23" s="749"/>
      <c r="U23" s="749"/>
      <c r="V23" s="749"/>
      <c r="W23" s="750"/>
    </row>
    <row r="24" spans="2:24" s="31" customFormat="1" ht="25.5" customHeight="1" x14ac:dyDescent="0.15">
      <c r="B24" s="757" t="s">
        <v>177</v>
      </c>
      <c r="C24" s="757"/>
      <c r="D24" s="757"/>
      <c r="E24" s="774" t="s">
        <v>728</v>
      </c>
      <c r="F24" s="775"/>
      <c r="G24" s="776"/>
      <c r="H24" s="757" t="s">
        <v>651</v>
      </c>
      <c r="I24" s="757"/>
      <c r="J24" s="771" t="s">
        <v>729</v>
      </c>
      <c r="K24" s="772"/>
      <c r="L24" s="773"/>
      <c r="M24" s="757" t="s">
        <v>653</v>
      </c>
      <c r="N24" s="757"/>
      <c r="O24" s="757"/>
      <c r="P24" s="774" t="s">
        <v>730</v>
      </c>
      <c r="Q24" s="775"/>
      <c r="R24" s="776"/>
      <c r="S24" s="757" t="s">
        <v>651</v>
      </c>
      <c r="T24" s="757"/>
      <c r="U24" s="758" t="s">
        <v>731</v>
      </c>
      <c r="V24" s="758"/>
      <c r="W24" s="758"/>
    </row>
    <row r="25" spans="2:24" s="31" customFormat="1" ht="25.5" customHeight="1" x14ac:dyDescent="0.15">
      <c r="B25" s="759" t="s">
        <v>179</v>
      </c>
      <c r="C25" s="759"/>
      <c r="D25" s="759"/>
      <c r="E25" s="760" t="s">
        <v>562</v>
      </c>
      <c r="F25" s="760"/>
      <c r="G25" s="760"/>
      <c r="H25" s="761" t="s">
        <v>655</v>
      </c>
      <c r="I25" s="762"/>
      <c r="J25" s="763" t="s">
        <v>561</v>
      </c>
      <c r="K25" s="764"/>
      <c r="L25" s="765"/>
      <c r="M25" s="761" t="s">
        <v>656</v>
      </c>
      <c r="N25" s="762"/>
      <c r="O25" s="766"/>
      <c r="P25" s="783" t="s">
        <v>562</v>
      </c>
      <c r="Q25" s="760"/>
      <c r="R25" s="760"/>
      <c r="S25" s="769" t="s">
        <v>655</v>
      </c>
      <c r="T25" s="770"/>
      <c r="U25" s="763" t="s">
        <v>561</v>
      </c>
      <c r="V25" s="764"/>
      <c r="W25" s="765"/>
    </row>
    <row r="26" spans="2:24" s="31" customFormat="1" ht="39.75" customHeight="1" x14ac:dyDescent="0.15">
      <c r="B26" s="754" t="s">
        <v>181</v>
      </c>
      <c r="C26" s="754"/>
      <c r="D26" s="754"/>
      <c r="E26" s="777" t="s">
        <v>681</v>
      </c>
      <c r="F26" s="778"/>
      <c r="G26" s="778"/>
      <c r="H26" s="778"/>
      <c r="I26" s="778"/>
      <c r="J26" s="778"/>
      <c r="K26" s="778"/>
      <c r="L26" s="779"/>
      <c r="M26" s="754" t="s">
        <v>658</v>
      </c>
      <c r="N26" s="754"/>
      <c r="O26" s="754"/>
      <c r="P26" s="777" t="s">
        <v>732</v>
      </c>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zoomScale="112" zoomScaleNormal="70" zoomScaleSheetLayoutView="112" workbookViewId="0">
      <selection activeCell="B6" sqref="B6:Z15"/>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640</v>
      </c>
      <c r="C2" s="277"/>
      <c r="D2" s="277"/>
      <c r="E2" s="277"/>
      <c r="F2" s="277"/>
      <c r="G2" s="277"/>
      <c r="H2" s="277"/>
      <c r="I2" s="277"/>
      <c r="J2" s="277"/>
      <c r="K2" s="277"/>
      <c r="L2" s="277"/>
      <c r="M2" s="277"/>
      <c r="N2" s="277"/>
      <c r="O2" s="277"/>
      <c r="P2" s="277"/>
      <c r="Q2" s="277"/>
      <c r="R2" s="404" t="s">
        <v>409</v>
      </c>
      <c r="S2" s="404"/>
      <c r="T2" s="601" t="s">
        <v>410</v>
      </c>
      <c r="U2" s="601"/>
      <c r="V2" s="601"/>
      <c r="W2" s="601"/>
    </row>
    <row r="3" spans="2:23" ht="25.35" customHeight="1" x14ac:dyDescent="0.15">
      <c r="B3" s="719" t="s">
        <v>411</v>
      </c>
      <c r="C3" s="720"/>
      <c r="D3" s="720"/>
      <c r="E3" s="721" t="s">
        <v>412</v>
      </c>
      <c r="F3" s="722"/>
      <c r="G3" s="723"/>
      <c r="H3" s="713" t="s">
        <v>641</v>
      </c>
      <c r="I3" s="714"/>
      <c r="J3" s="724" t="s">
        <v>414</v>
      </c>
      <c r="K3" s="716"/>
      <c r="L3" s="717"/>
      <c r="M3" s="726" t="s">
        <v>533</v>
      </c>
      <c r="N3" s="734"/>
      <c r="O3" s="727"/>
      <c r="P3" s="725" t="s">
        <v>534</v>
      </c>
      <c r="Q3" s="725"/>
      <c r="R3" s="725"/>
      <c r="S3" s="726" t="s">
        <v>531</v>
      </c>
      <c r="T3" s="727"/>
      <c r="U3" s="730">
        <v>45917</v>
      </c>
      <c r="V3" s="731"/>
      <c r="W3" s="732"/>
    </row>
    <row r="4" spans="2:23" ht="25.35" customHeight="1" x14ac:dyDescent="0.15">
      <c r="B4" s="708" t="s">
        <v>418</v>
      </c>
      <c r="C4" s="709"/>
      <c r="D4" s="709"/>
      <c r="E4" s="710" t="s">
        <v>419</v>
      </c>
      <c r="F4" s="711"/>
      <c r="G4" s="712"/>
      <c r="H4" s="713" t="s">
        <v>415</v>
      </c>
      <c r="I4" s="714"/>
      <c r="J4" s="715" t="s">
        <v>532</v>
      </c>
      <c r="K4" s="716"/>
      <c r="L4" s="717"/>
      <c r="M4" s="735"/>
      <c r="N4" s="736"/>
      <c r="O4" s="737"/>
      <c r="P4" s="718" t="s">
        <v>535</v>
      </c>
      <c r="Q4" s="718"/>
      <c r="R4" s="718"/>
      <c r="S4" s="728"/>
      <c r="T4" s="729"/>
      <c r="U4" s="728"/>
      <c r="V4" s="733"/>
      <c r="W4" s="729"/>
    </row>
    <row r="5" spans="2:23" s="31" customFormat="1" ht="25.5" customHeight="1" x14ac:dyDescent="0.15">
      <c r="B5" s="738" t="s">
        <v>171</v>
      </c>
      <c r="C5" s="740" t="s">
        <v>172</v>
      </c>
      <c r="D5" s="741"/>
      <c r="E5" s="278" t="s">
        <v>528</v>
      </c>
      <c r="F5" s="742"/>
      <c r="G5" s="743"/>
      <c r="H5" s="743"/>
      <c r="I5" s="743"/>
      <c r="J5" s="743"/>
      <c r="K5" s="743"/>
      <c r="L5" s="744"/>
      <c r="M5" s="738" t="s">
        <v>642</v>
      </c>
      <c r="N5" s="740" t="s">
        <v>643</v>
      </c>
      <c r="O5" s="741"/>
      <c r="P5" s="278" t="s">
        <v>529</v>
      </c>
      <c r="Q5" s="742"/>
      <c r="R5" s="743"/>
      <c r="S5" s="743"/>
      <c r="T5" s="743"/>
      <c r="U5" s="743"/>
      <c r="V5" s="743"/>
      <c r="W5" s="744"/>
    </row>
    <row r="6" spans="2:23" s="31" customFormat="1" ht="25.5" customHeight="1" x14ac:dyDescent="0.15">
      <c r="B6" s="739"/>
      <c r="C6" s="740" t="s">
        <v>173</v>
      </c>
      <c r="D6" s="741"/>
      <c r="E6" s="279">
        <v>46</v>
      </c>
      <c r="F6" s="745"/>
      <c r="G6" s="746"/>
      <c r="H6" s="746"/>
      <c r="I6" s="746"/>
      <c r="J6" s="746"/>
      <c r="K6" s="746"/>
      <c r="L6" s="747"/>
      <c r="M6" s="739"/>
      <c r="N6" s="740" t="s">
        <v>644</v>
      </c>
      <c r="O6" s="741"/>
      <c r="P6" s="279">
        <v>3</v>
      </c>
      <c r="Q6" s="745"/>
      <c r="R6" s="746"/>
      <c r="S6" s="746"/>
      <c r="T6" s="746"/>
      <c r="U6" s="746"/>
      <c r="V6" s="746"/>
      <c r="W6" s="747"/>
    </row>
    <row r="7" spans="2:23" s="31" customFormat="1" ht="25.5" customHeight="1" x14ac:dyDescent="0.15">
      <c r="B7" s="738" t="s">
        <v>174</v>
      </c>
      <c r="C7" s="740" t="s">
        <v>130</v>
      </c>
      <c r="D7" s="741"/>
      <c r="E7" s="280" t="s">
        <v>554</v>
      </c>
      <c r="F7" s="745"/>
      <c r="G7" s="746"/>
      <c r="H7" s="746"/>
      <c r="I7" s="746"/>
      <c r="J7" s="746"/>
      <c r="K7" s="746"/>
      <c r="L7" s="747"/>
      <c r="M7" s="738" t="s">
        <v>645</v>
      </c>
      <c r="N7" s="740" t="s">
        <v>646</v>
      </c>
      <c r="O7" s="741"/>
      <c r="P7" s="280" t="s">
        <v>463</v>
      </c>
      <c r="Q7" s="745"/>
      <c r="R7" s="746"/>
      <c r="S7" s="746"/>
      <c r="T7" s="746"/>
      <c r="U7" s="746"/>
      <c r="V7" s="746"/>
      <c r="W7" s="747"/>
    </row>
    <row r="8" spans="2:23" s="31" customFormat="1" ht="25.5" customHeight="1" x14ac:dyDescent="0.15">
      <c r="B8" s="751"/>
      <c r="C8" s="740" t="s">
        <v>131</v>
      </c>
      <c r="D8" s="741"/>
      <c r="E8" s="278" t="s">
        <v>629</v>
      </c>
      <c r="F8" s="745"/>
      <c r="G8" s="746"/>
      <c r="H8" s="746"/>
      <c r="I8" s="746"/>
      <c r="J8" s="746"/>
      <c r="K8" s="746"/>
      <c r="L8" s="747"/>
      <c r="M8" s="751"/>
      <c r="N8" s="740" t="s">
        <v>303</v>
      </c>
      <c r="O8" s="741"/>
      <c r="P8" s="278" t="s">
        <v>630</v>
      </c>
      <c r="Q8" s="745"/>
      <c r="R8" s="746"/>
      <c r="S8" s="746"/>
      <c r="T8" s="746"/>
      <c r="U8" s="746"/>
      <c r="V8" s="746"/>
      <c r="W8" s="747"/>
    </row>
    <row r="9" spans="2:23" s="31" customFormat="1" ht="25.5" customHeight="1" x14ac:dyDescent="0.15">
      <c r="B9" s="752" t="s">
        <v>133</v>
      </c>
      <c r="C9" s="755"/>
      <c r="D9" s="753"/>
      <c r="E9" s="281" t="s">
        <v>322</v>
      </c>
      <c r="F9" s="745"/>
      <c r="G9" s="746"/>
      <c r="H9" s="746"/>
      <c r="I9" s="746"/>
      <c r="J9" s="746"/>
      <c r="K9" s="746"/>
      <c r="L9" s="747"/>
      <c r="M9" s="752" t="s">
        <v>305</v>
      </c>
      <c r="N9" s="755"/>
      <c r="O9" s="753"/>
      <c r="P9" s="281" t="s">
        <v>314</v>
      </c>
      <c r="Q9" s="745"/>
      <c r="R9" s="746"/>
      <c r="S9" s="746"/>
      <c r="T9" s="746"/>
      <c r="U9" s="746"/>
      <c r="V9" s="746"/>
      <c r="W9" s="747"/>
    </row>
    <row r="10" spans="2:23" s="31" customFormat="1" ht="25.5" customHeight="1" x14ac:dyDescent="0.15">
      <c r="B10" s="738" t="s">
        <v>175</v>
      </c>
      <c r="C10" s="752" t="s">
        <v>176</v>
      </c>
      <c r="D10" s="753"/>
      <c r="E10" s="279" t="s">
        <v>546</v>
      </c>
      <c r="F10" s="745"/>
      <c r="G10" s="746"/>
      <c r="H10" s="746"/>
      <c r="I10" s="746"/>
      <c r="J10" s="746"/>
      <c r="K10" s="746"/>
      <c r="L10" s="747"/>
      <c r="M10" s="738" t="s">
        <v>647</v>
      </c>
      <c r="N10" s="752" t="s">
        <v>304</v>
      </c>
      <c r="O10" s="753"/>
      <c r="P10" s="279" t="s">
        <v>546</v>
      </c>
      <c r="Q10" s="745"/>
      <c r="R10" s="746"/>
      <c r="S10" s="746"/>
      <c r="T10" s="746"/>
      <c r="U10" s="746"/>
      <c r="V10" s="746"/>
      <c r="W10" s="747"/>
    </row>
    <row r="11" spans="2:23" s="31" customFormat="1" ht="25.5" customHeight="1" x14ac:dyDescent="0.15">
      <c r="B11" s="751"/>
      <c r="C11" s="752" t="s">
        <v>142</v>
      </c>
      <c r="D11" s="753"/>
      <c r="E11" s="213"/>
      <c r="F11" s="745"/>
      <c r="G11" s="746"/>
      <c r="H11" s="746"/>
      <c r="I11" s="746"/>
      <c r="J11" s="746"/>
      <c r="K11" s="746"/>
      <c r="L11" s="747"/>
      <c r="M11" s="751"/>
      <c r="N11" s="752" t="s">
        <v>648</v>
      </c>
      <c r="O11" s="753"/>
      <c r="P11" s="213"/>
      <c r="Q11" s="745"/>
      <c r="R11" s="746"/>
      <c r="S11" s="746"/>
      <c r="T11" s="746"/>
      <c r="U11" s="746"/>
      <c r="V11" s="746"/>
      <c r="W11" s="747"/>
    </row>
    <row r="12" spans="2:23" s="31" customFormat="1" ht="25.5" customHeight="1" x14ac:dyDescent="0.15">
      <c r="B12" s="739"/>
      <c r="C12" s="754" t="s">
        <v>143</v>
      </c>
      <c r="D12" s="754"/>
      <c r="E12" s="213" t="s">
        <v>558</v>
      </c>
      <c r="F12" s="748"/>
      <c r="G12" s="749"/>
      <c r="H12" s="749"/>
      <c r="I12" s="749"/>
      <c r="J12" s="749"/>
      <c r="K12" s="749"/>
      <c r="L12" s="750"/>
      <c r="M12" s="739"/>
      <c r="N12" s="754" t="s">
        <v>649</v>
      </c>
      <c r="O12" s="754"/>
      <c r="P12" s="213" t="s">
        <v>558</v>
      </c>
      <c r="Q12" s="748"/>
      <c r="R12" s="749"/>
      <c r="S12" s="749"/>
      <c r="T12" s="749"/>
      <c r="U12" s="749"/>
      <c r="V12" s="749"/>
      <c r="W12" s="750"/>
    </row>
    <row r="13" spans="2:23" s="31" customFormat="1" ht="25.5" customHeight="1" x14ac:dyDescent="0.15">
      <c r="B13" s="757" t="s">
        <v>177</v>
      </c>
      <c r="C13" s="757"/>
      <c r="D13" s="757"/>
      <c r="E13" s="771" t="s">
        <v>733</v>
      </c>
      <c r="F13" s="772"/>
      <c r="G13" s="773"/>
      <c r="H13" s="757" t="s">
        <v>651</v>
      </c>
      <c r="I13" s="757"/>
      <c r="J13" s="758" t="s">
        <v>667</v>
      </c>
      <c r="K13" s="758"/>
      <c r="L13" s="758"/>
      <c r="M13" s="757" t="s">
        <v>653</v>
      </c>
      <c r="N13" s="757"/>
      <c r="O13" s="757"/>
      <c r="P13" s="774" t="s">
        <v>734</v>
      </c>
      <c r="Q13" s="775"/>
      <c r="R13" s="776"/>
      <c r="S13" s="757" t="s">
        <v>651</v>
      </c>
      <c r="T13" s="757"/>
      <c r="U13" s="758" t="s">
        <v>735</v>
      </c>
      <c r="V13" s="758"/>
      <c r="W13" s="758"/>
    </row>
    <row r="14" spans="2:23" s="31" customFormat="1" ht="25.5" customHeight="1" x14ac:dyDescent="0.15">
      <c r="B14" s="759" t="s">
        <v>179</v>
      </c>
      <c r="C14" s="759"/>
      <c r="D14" s="759"/>
      <c r="E14" s="760" t="s">
        <v>577</v>
      </c>
      <c r="F14" s="760"/>
      <c r="G14" s="760"/>
      <c r="H14" s="761" t="s">
        <v>655</v>
      </c>
      <c r="I14" s="762"/>
      <c r="J14" s="763" t="s">
        <v>577</v>
      </c>
      <c r="K14" s="764"/>
      <c r="L14" s="765"/>
      <c r="M14" s="761" t="s">
        <v>656</v>
      </c>
      <c r="N14" s="762"/>
      <c r="O14" s="766"/>
      <c r="P14" s="767" t="s">
        <v>562</v>
      </c>
      <c r="Q14" s="768"/>
      <c r="R14" s="768"/>
      <c r="S14" s="769" t="s">
        <v>655</v>
      </c>
      <c r="T14" s="770"/>
      <c r="U14" s="763" t="s">
        <v>561</v>
      </c>
      <c r="V14" s="764"/>
      <c r="W14" s="765"/>
    </row>
    <row r="15" spans="2:23" s="31" customFormat="1" ht="39.75" customHeight="1" x14ac:dyDescent="0.15">
      <c r="B15" s="754" t="s">
        <v>181</v>
      </c>
      <c r="C15" s="754"/>
      <c r="D15" s="754"/>
      <c r="E15" s="777" t="s">
        <v>736</v>
      </c>
      <c r="F15" s="778"/>
      <c r="G15" s="778"/>
      <c r="H15" s="778"/>
      <c r="I15" s="778"/>
      <c r="J15" s="778"/>
      <c r="K15" s="778"/>
      <c r="L15" s="779"/>
      <c r="M15" s="754" t="s">
        <v>658</v>
      </c>
      <c r="N15" s="754"/>
      <c r="O15" s="754"/>
      <c r="P15" s="777" t="s">
        <v>737</v>
      </c>
      <c r="Q15" s="778"/>
      <c r="R15" s="778"/>
      <c r="S15" s="778"/>
      <c r="T15" s="778"/>
      <c r="U15" s="778"/>
      <c r="V15" s="778"/>
      <c r="W15" s="779"/>
    </row>
    <row r="16" spans="2:23" s="31" customFormat="1" ht="25.5" customHeight="1" x14ac:dyDescent="0.15">
      <c r="B16" s="756" t="s">
        <v>171</v>
      </c>
      <c r="C16" s="756" t="s">
        <v>172</v>
      </c>
      <c r="D16" s="756"/>
      <c r="E16" s="278"/>
      <c r="F16" s="742"/>
      <c r="G16" s="743"/>
      <c r="H16" s="743"/>
      <c r="I16" s="743"/>
      <c r="J16" s="743"/>
      <c r="K16" s="743"/>
      <c r="L16" s="744"/>
      <c r="M16" s="756" t="s">
        <v>171</v>
      </c>
      <c r="N16" s="756" t="s">
        <v>172</v>
      </c>
      <c r="O16" s="756"/>
      <c r="P16" s="278"/>
      <c r="Q16" s="745"/>
      <c r="R16" s="746"/>
      <c r="S16" s="746"/>
      <c r="T16" s="746"/>
      <c r="U16" s="746"/>
      <c r="V16" s="746"/>
      <c r="W16" s="747"/>
    </row>
    <row r="17" spans="2:24" s="31" customFormat="1" ht="25.5" customHeight="1" x14ac:dyDescent="0.15">
      <c r="B17" s="756"/>
      <c r="C17" s="756" t="s">
        <v>173</v>
      </c>
      <c r="D17" s="756"/>
      <c r="E17" s="279"/>
      <c r="F17" s="745"/>
      <c r="G17" s="746"/>
      <c r="H17" s="746"/>
      <c r="I17" s="746"/>
      <c r="J17" s="746"/>
      <c r="K17" s="746"/>
      <c r="L17" s="747"/>
      <c r="M17" s="756"/>
      <c r="N17" s="756" t="s">
        <v>173</v>
      </c>
      <c r="O17" s="756"/>
      <c r="P17" s="279"/>
      <c r="Q17" s="745"/>
      <c r="R17" s="746"/>
      <c r="S17" s="746"/>
      <c r="T17" s="746"/>
      <c r="U17" s="746"/>
      <c r="V17" s="746"/>
      <c r="W17" s="747"/>
    </row>
    <row r="18" spans="2:24" s="31" customFormat="1" ht="25.5" customHeight="1" x14ac:dyDescent="0.15">
      <c r="B18" s="756" t="s">
        <v>174</v>
      </c>
      <c r="C18" s="756" t="s">
        <v>130</v>
      </c>
      <c r="D18" s="756"/>
      <c r="E18" s="280"/>
      <c r="F18" s="745"/>
      <c r="G18" s="746"/>
      <c r="H18" s="746"/>
      <c r="I18" s="746"/>
      <c r="J18" s="746"/>
      <c r="K18" s="746"/>
      <c r="L18" s="747"/>
      <c r="M18" s="756" t="s">
        <v>174</v>
      </c>
      <c r="N18" s="756" t="s">
        <v>130</v>
      </c>
      <c r="O18" s="756"/>
      <c r="P18" s="280"/>
      <c r="Q18" s="745"/>
      <c r="R18" s="746"/>
      <c r="S18" s="746"/>
      <c r="T18" s="746"/>
      <c r="U18" s="746"/>
      <c r="V18" s="746"/>
      <c r="W18" s="747"/>
    </row>
    <row r="19" spans="2:24" s="31" customFormat="1" ht="25.5" customHeight="1" x14ac:dyDescent="0.15">
      <c r="B19" s="756"/>
      <c r="C19" s="756" t="s">
        <v>131</v>
      </c>
      <c r="D19" s="756"/>
      <c r="E19" s="278"/>
      <c r="F19" s="745"/>
      <c r="G19" s="746"/>
      <c r="H19" s="746"/>
      <c r="I19" s="746"/>
      <c r="J19" s="746"/>
      <c r="K19" s="746"/>
      <c r="L19" s="747"/>
      <c r="M19" s="756"/>
      <c r="N19" s="756" t="s">
        <v>131</v>
      </c>
      <c r="O19" s="756"/>
      <c r="P19" s="278"/>
      <c r="Q19" s="745"/>
      <c r="R19" s="746"/>
      <c r="S19" s="746"/>
      <c r="T19" s="746"/>
      <c r="U19" s="746"/>
      <c r="V19" s="746"/>
      <c r="W19" s="747"/>
    </row>
    <row r="20" spans="2:24" s="31" customFormat="1" ht="25.5" customHeight="1" x14ac:dyDescent="0.15">
      <c r="B20" s="754" t="s">
        <v>133</v>
      </c>
      <c r="C20" s="754"/>
      <c r="D20" s="754"/>
      <c r="E20" s="281"/>
      <c r="F20" s="745"/>
      <c r="G20" s="746"/>
      <c r="H20" s="746"/>
      <c r="I20" s="746"/>
      <c r="J20" s="746"/>
      <c r="K20" s="746"/>
      <c r="L20" s="747"/>
      <c r="M20" s="754" t="s">
        <v>133</v>
      </c>
      <c r="N20" s="754"/>
      <c r="O20" s="754"/>
      <c r="P20" s="281"/>
      <c r="Q20" s="745"/>
      <c r="R20" s="746"/>
      <c r="S20" s="746"/>
      <c r="T20" s="746"/>
      <c r="U20" s="746"/>
      <c r="V20" s="746"/>
      <c r="W20" s="747"/>
    </row>
    <row r="21" spans="2:24" s="31" customFormat="1" ht="25.5" customHeight="1" x14ac:dyDescent="0.15">
      <c r="B21" s="738" t="s">
        <v>175</v>
      </c>
      <c r="C21" s="754" t="s">
        <v>176</v>
      </c>
      <c r="D21" s="754"/>
      <c r="E21" s="279"/>
      <c r="F21" s="745"/>
      <c r="G21" s="746"/>
      <c r="H21" s="746"/>
      <c r="I21" s="746"/>
      <c r="J21" s="746"/>
      <c r="K21" s="746"/>
      <c r="L21" s="747"/>
      <c r="M21" s="738" t="s">
        <v>175</v>
      </c>
      <c r="N21" s="754" t="s">
        <v>176</v>
      </c>
      <c r="O21" s="754"/>
      <c r="P21" s="279"/>
      <c r="Q21" s="745"/>
      <c r="R21" s="746"/>
      <c r="S21" s="746"/>
      <c r="T21" s="746"/>
      <c r="U21" s="746"/>
      <c r="V21" s="746"/>
      <c r="W21" s="747"/>
    </row>
    <row r="22" spans="2:24" s="31" customFormat="1" ht="25.5" customHeight="1" x14ac:dyDescent="0.15">
      <c r="B22" s="751"/>
      <c r="C22" s="754" t="s">
        <v>142</v>
      </c>
      <c r="D22" s="754"/>
      <c r="E22" s="213"/>
      <c r="F22" s="745"/>
      <c r="G22" s="746"/>
      <c r="H22" s="746"/>
      <c r="I22" s="746"/>
      <c r="J22" s="746"/>
      <c r="K22" s="746"/>
      <c r="L22" s="747"/>
      <c r="M22" s="751"/>
      <c r="N22" s="754" t="s">
        <v>142</v>
      </c>
      <c r="O22" s="754"/>
      <c r="P22" s="213"/>
      <c r="Q22" s="745"/>
      <c r="R22" s="746"/>
      <c r="S22" s="746"/>
      <c r="T22" s="746"/>
      <c r="U22" s="746"/>
      <c r="V22" s="746"/>
      <c r="W22" s="747"/>
    </row>
    <row r="23" spans="2:24" s="31" customFormat="1" ht="25.5" customHeight="1" x14ac:dyDescent="0.15">
      <c r="B23" s="739"/>
      <c r="C23" s="754" t="s">
        <v>143</v>
      </c>
      <c r="D23" s="754"/>
      <c r="E23" s="213"/>
      <c r="F23" s="748"/>
      <c r="G23" s="749"/>
      <c r="H23" s="749"/>
      <c r="I23" s="749"/>
      <c r="J23" s="749"/>
      <c r="K23" s="749"/>
      <c r="L23" s="750"/>
      <c r="M23" s="739"/>
      <c r="N23" s="754" t="s">
        <v>143</v>
      </c>
      <c r="O23" s="754"/>
      <c r="P23" s="213"/>
      <c r="Q23" s="745"/>
      <c r="R23" s="746"/>
      <c r="S23" s="746"/>
      <c r="T23" s="746"/>
      <c r="U23" s="746"/>
      <c r="V23" s="746"/>
      <c r="W23" s="747"/>
    </row>
    <row r="24" spans="2:24" s="31" customFormat="1" ht="25.5" customHeight="1" x14ac:dyDescent="0.15">
      <c r="B24" s="757" t="s">
        <v>177</v>
      </c>
      <c r="C24" s="757"/>
      <c r="D24" s="757"/>
      <c r="E24" s="774"/>
      <c r="F24" s="775"/>
      <c r="G24" s="776"/>
      <c r="H24" s="757" t="s">
        <v>178</v>
      </c>
      <c r="I24" s="757"/>
      <c r="J24" s="771"/>
      <c r="K24" s="772"/>
      <c r="L24" s="773"/>
      <c r="M24" s="757" t="s">
        <v>177</v>
      </c>
      <c r="N24" s="757"/>
      <c r="O24" s="757"/>
      <c r="P24" s="774"/>
      <c r="Q24" s="775"/>
      <c r="R24" s="776"/>
      <c r="S24" s="757" t="s">
        <v>178</v>
      </c>
      <c r="T24" s="757"/>
      <c r="U24" s="758"/>
      <c r="V24" s="758"/>
      <c r="W24" s="758"/>
    </row>
    <row r="25" spans="2:24" s="31" customFormat="1" ht="25.5" customHeight="1" x14ac:dyDescent="0.15">
      <c r="B25" s="759" t="s">
        <v>179</v>
      </c>
      <c r="C25" s="759"/>
      <c r="D25" s="759"/>
      <c r="E25" s="760"/>
      <c r="F25" s="760"/>
      <c r="G25" s="760"/>
      <c r="H25" s="761" t="s">
        <v>180</v>
      </c>
      <c r="I25" s="762"/>
      <c r="J25" s="763"/>
      <c r="K25" s="764"/>
      <c r="L25" s="765"/>
      <c r="M25" s="761" t="s">
        <v>179</v>
      </c>
      <c r="N25" s="762"/>
      <c r="O25" s="766"/>
      <c r="P25" s="783"/>
      <c r="Q25" s="760"/>
      <c r="R25" s="760"/>
      <c r="S25" s="769" t="s">
        <v>180</v>
      </c>
      <c r="T25" s="770"/>
      <c r="U25" s="763"/>
      <c r="V25" s="764"/>
      <c r="W25" s="765"/>
    </row>
    <row r="26" spans="2:24" s="31" customFormat="1" ht="39.75" customHeight="1" x14ac:dyDescent="0.15">
      <c r="B26" s="754" t="s">
        <v>181</v>
      </c>
      <c r="C26" s="754"/>
      <c r="D26" s="754"/>
      <c r="E26" s="777"/>
      <c r="F26" s="778"/>
      <c r="G26" s="778"/>
      <c r="H26" s="778"/>
      <c r="I26" s="778"/>
      <c r="J26" s="778"/>
      <c r="K26" s="778"/>
      <c r="L26" s="779"/>
      <c r="M26" s="754" t="s">
        <v>181</v>
      </c>
      <c r="N26" s="754"/>
      <c r="O26" s="754"/>
      <c r="P26" s="777"/>
      <c r="Q26" s="778"/>
      <c r="R26" s="778"/>
      <c r="S26" s="778"/>
      <c r="T26" s="778"/>
      <c r="U26" s="778"/>
      <c r="V26" s="778"/>
      <c r="W26" s="779"/>
    </row>
    <row r="27" spans="2:24" s="31" customFormat="1" ht="15" customHeight="1" x14ac:dyDescent="0.15">
      <c r="B27" s="282"/>
      <c r="C27" s="780" t="s">
        <v>182</v>
      </c>
      <c r="D27" s="781"/>
      <c r="E27" s="781"/>
      <c r="F27" s="781"/>
      <c r="G27" s="781"/>
      <c r="H27" s="781"/>
      <c r="I27" s="781"/>
      <c r="J27" s="781"/>
      <c r="K27" s="781"/>
      <c r="L27" s="781"/>
      <c r="M27" s="283"/>
      <c r="N27" s="283" t="s">
        <v>183</v>
      </c>
      <c r="O27" s="283"/>
      <c r="P27" s="283"/>
      <c r="Q27" s="283"/>
      <c r="R27" s="283"/>
      <c r="S27" s="283"/>
      <c r="T27" s="283"/>
      <c r="U27" s="283"/>
      <c r="V27" s="283"/>
      <c r="W27" s="283"/>
    </row>
    <row r="28" spans="2:24" s="31" customFormat="1" ht="15" customHeight="1" x14ac:dyDescent="0.15">
      <c r="B28" s="282"/>
      <c r="C28" s="782"/>
      <c r="D28" s="782"/>
      <c r="E28" s="782"/>
      <c r="F28" s="782"/>
      <c r="G28" s="782"/>
      <c r="H28" s="782"/>
      <c r="I28" s="782"/>
      <c r="J28" s="782"/>
      <c r="K28" s="782"/>
      <c r="L28" s="782"/>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topLeftCell="E1" zoomScale="85" zoomScaleNormal="70" zoomScaleSheetLayoutView="85" workbookViewId="0">
      <selection activeCell="B6" sqref="B6:AI21"/>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6" t="s">
        <v>188</v>
      </c>
      <c r="C2" s="277"/>
      <c r="D2" s="277"/>
      <c r="E2" s="277"/>
      <c r="F2" s="277"/>
      <c r="G2" s="277"/>
      <c r="H2" s="277"/>
      <c r="I2" s="277"/>
      <c r="J2" s="277"/>
      <c r="K2" s="277"/>
      <c r="L2" s="277"/>
      <c r="M2" s="277"/>
      <c r="N2" s="277"/>
      <c r="O2" s="277"/>
      <c r="P2" s="277"/>
      <c r="Q2" s="277"/>
    </row>
    <row r="3" spans="2:25" ht="25.35" customHeight="1" x14ac:dyDescent="0.15">
      <c r="B3" s="804" t="s">
        <v>411</v>
      </c>
      <c r="C3" s="804"/>
      <c r="D3" s="804"/>
      <c r="E3" s="805" t="s">
        <v>412</v>
      </c>
      <c r="F3" s="805"/>
      <c r="G3" s="805"/>
      <c r="H3" s="805"/>
      <c r="I3" s="795" t="s">
        <v>641</v>
      </c>
      <c r="J3" s="796"/>
      <c r="K3" s="797"/>
      <c r="L3" s="724" t="s">
        <v>414</v>
      </c>
      <c r="M3" s="716"/>
      <c r="N3" s="717"/>
      <c r="O3" s="825" t="s">
        <v>533</v>
      </c>
      <c r="P3" s="826"/>
      <c r="Q3" s="827"/>
      <c r="R3" s="806" t="s">
        <v>534</v>
      </c>
      <c r="S3" s="807"/>
      <c r="T3" s="808"/>
      <c r="U3" s="831" t="s">
        <v>531</v>
      </c>
      <c r="V3" s="832"/>
      <c r="W3" s="835">
        <v>45917</v>
      </c>
      <c r="X3" s="836"/>
      <c r="Y3" s="837"/>
    </row>
    <row r="4" spans="2:25" ht="25.35" customHeight="1" x14ac:dyDescent="0.15">
      <c r="B4" s="809" t="s">
        <v>418</v>
      </c>
      <c r="C4" s="809"/>
      <c r="D4" s="809"/>
      <c r="E4" s="810" t="s">
        <v>419</v>
      </c>
      <c r="F4" s="810"/>
      <c r="G4" s="810"/>
      <c r="H4" s="810"/>
      <c r="I4" s="795" t="s">
        <v>415</v>
      </c>
      <c r="J4" s="796"/>
      <c r="K4" s="797"/>
      <c r="L4" s="774" t="s">
        <v>532</v>
      </c>
      <c r="M4" s="811"/>
      <c r="N4" s="812"/>
      <c r="O4" s="828"/>
      <c r="P4" s="829"/>
      <c r="Q4" s="830"/>
      <c r="R4" s="813" t="s">
        <v>535</v>
      </c>
      <c r="S4" s="814"/>
      <c r="T4" s="815"/>
      <c r="U4" s="833"/>
      <c r="V4" s="834"/>
      <c r="W4" s="838"/>
      <c r="X4" s="839"/>
      <c r="Y4" s="840"/>
    </row>
    <row r="5" spans="2:25" ht="15" customHeight="1" x14ac:dyDescent="0.15">
      <c r="B5" s="795" t="s">
        <v>738</v>
      </c>
      <c r="C5" s="796"/>
      <c r="D5" s="797"/>
      <c r="E5" s="284" t="s">
        <v>509</v>
      </c>
      <c r="F5" s="795" t="s">
        <v>739</v>
      </c>
      <c r="G5" s="796"/>
      <c r="H5" s="797"/>
      <c r="I5" s="285">
        <v>1</v>
      </c>
      <c r="J5" s="795" t="s">
        <v>738</v>
      </c>
      <c r="K5" s="796"/>
      <c r="L5" s="797"/>
      <c r="M5" s="284" t="s">
        <v>509</v>
      </c>
      <c r="N5" s="795" t="s">
        <v>739</v>
      </c>
      <c r="O5" s="796"/>
      <c r="P5" s="797"/>
      <c r="Q5" s="285">
        <v>2</v>
      </c>
      <c r="R5" s="798" t="s">
        <v>738</v>
      </c>
      <c r="S5" s="800"/>
      <c r="T5" s="799"/>
      <c r="U5" s="119" t="s">
        <v>511</v>
      </c>
      <c r="V5" s="798" t="s">
        <v>739</v>
      </c>
      <c r="W5" s="800"/>
      <c r="X5" s="799"/>
      <c r="Y5" s="153">
        <v>1</v>
      </c>
    </row>
    <row r="6" spans="2:25" ht="15" customHeight="1" x14ac:dyDescent="0.15">
      <c r="B6" s="795" t="s">
        <v>646</v>
      </c>
      <c r="C6" s="796"/>
      <c r="D6" s="213" t="s">
        <v>633</v>
      </c>
      <c r="E6" s="801" t="s">
        <v>634</v>
      </c>
      <c r="F6" s="802"/>
      <c r="G6" s="802"/>
      <c r="H6" s="802"/>
      <c r="I6" s="803"/>
      <c r="J6" s="795" t="s">
        <v>646</v>
      </c>
      <c r="K6" s="796"/>
      <c r="L6" s="213" t="s">
        <v>637</v>
      </c>
      <c r="M6" s="801" t="s">
        <v>356</v>
      </c>
      <c r="N6" s="802"/>
      <c r="O6" s="802"/>
      <c r="P6" s="802"/>
      <c r="Q6" s="803"/>
      <c r="R6" s="798" t="s">
        <v>646</v>
      </c>
      <c r="S6" s="800"/>
      <c r="T6" s="180" t="s">
        <v>633</v>
      </c>
      <c r="U6" s="816" t="s">
        <v>634</v>
      </c>
      <c r="V6" s="817"/>
      <c r="W6" s="817"/>
      <c r="X6" s="817"/>
      <c r="Y6" s="818"/>
    </row>
    <row r="7" spans="2:25" ht="15" customHeight="1" x14ac:dyDescent="0.15">
      <c r="B7" s="795" t="s">
        <v>303</v>
      </c>
      <c r="C7" s="797"/>
      <c r="D7" s="724" t="s">
        <v>635</v>
      </c>
      <c r="E7" s="717"/>
      <c r="F7" s="795" t="s">
        <v>740</v>
      </c>
      <c r="G7" s="797"/>
      <c r="H7" s="303" t="s">
        <v>636</v>
      </c>
      <c r="I7" s="303"/>
      <c r="J7" s="795" t="s">
        <v>303</v>
      </c>
      <c r="K7" s="797"/>
      <c r="L7" s="724" t="s">
        <v>635</v>
      </c>
      <c r="M7" s="717"/>
      <c r="N7" s="795" t="s">
        <v>740</v>
      </c>
      <c r="O7" s="797"/>
      <c r="P7" s="303" t="s">
        <v>388</v>
      </c>
      <c r="Q7" s="303"/>
      <c r="R7" s="798" t="s">
        <v>303</v>
      </c>
      <c r="S7" s="799"/>
      <c r="T7" s="819" t="s">
        <v>635</v>
      </c>
      <c r="U7" s="820"/>
      <c r="V7" s="798" t="s">
        <v>740</v>
      </c>
      <c r="W7" s="799"/>
      <c r="X7" s="841" t="s">
        <v>636</v>
      </c>
      <c r="Y7" s="841"/>
    </row>
    <row r="8" spans="2:25" ht="15" customHeight="1" x14ac:dyDescent="0.15">
      <c r="B8" s="821" t="s">
        <v>741</v>
      </c>
      <c r="C8" s="821"/>
      <c r="D8" s="213" t="s">
        <v>510</v>
      </c>
      <c r="E8" s="286" t="s">
        <v>658</v>
      </c>
      <c r="F8" s="822" t="s">
        <v>742</v>
      </c>
      <c r="G8" s="822"/>
      <c r="H8" s="822"/>
      <c r="I8" s="822"/>
      <c r="J8" s="821" t="s">
        <v>741</v>
      </c>
      <c r="K8" s="821"/>
      <c r="L8" s="213" t="s">
        <v>639</v>
      </c>
      <c r="M8" s="286" t="s">
        <v>658</v>
      </c>
      <c r="N8" s="822" t="s">
        <v>743</v>
      </c>
      <c r="O8" s="822"/>
      <c r="P8" s="822"/>
      <c r="Q8" s="822"/>
      <c r="R8" s="823" t="s">
        <v>741</v>
      </c>
      <c r="S8" s="823"/>
      <c r="T8" s="180" t="s">
        <v>510</v>
      </c>
      <c r="U8" s="156" t="s">
        <v>658</v>
      </c>
      <c r="V8" s="824" t="s">
        <v>742</v>
      </c>
      <c r="W8" s="824"/>
      <c r="X8" s="824"/>
      <c r="Y8" s="824"/>
    </row>
    <row r="9" spans="2:25" s="31" customFormat="1" ht="14.1" customHeight="1" x14ac:dyDescent="0.15">
      <c r="B9" s="784"/>
      <c r="C9" s="784"/>
      <c r="D9" s="784"/>
      <c r="E9" s="784"/>
      <c r="F9" s="784"/>
      <c r="G9" s="784"/>
      <c r="H9" s="784"/>
      <c r="I9" s="784"/>
      <c r="J9" s="785"/>
      <c r="K9" s="785"/>
      <c r="L9" s="785"/>
      <c r="M9" s="785"/>
      <c r="N9" s="785"/>
      <c r="O9" s="785"/>
      <c r="P9" s="785"/>
      <c r="Q9" s="785"/>
      <c r="R9" s="786"/>
      <c r="S9" s="786"/>
      <c r="T9" s="786"/>
      <c r="U9" s="786"/>
      <c r="V9" s="786"/>
      <c r="W9" s="786"/>
      <c r="X9" s="786"/>
      <c r="Y9" s="787"/>
    </row>
    <row r="10" spans="2:25" s="31" customFormat="1" ht="14.1" customHeight="1" x14ac:dyDescent="0.15">
      <c r="B10" s="758"/>
      <c r="C10" s="758"/>
      <c r="D10" s="758"/>
      <c r="E10" s="758"/>
      <c r="F10" s="758"/>
      <c r="G10" s="758"/>
      <c r="H10" s="758"/>
      <c r="I10" s="758"/>
      <c r="J10" s="785"/>
      <c r="K10" s="785"/>
      <c r="L10" s="785"/>
      <c r="M10" s="785"/>
      <c r="N10" s="785"/>
      <c r="O10" s="785"/>
      <c r="P10" s="785"/>
      <c r="Q10" s="785"/>
      <c r="R10" s="786"/>
      <c r="S10" s="786"/>
      <c r="T10" s="786"/>
      <c r="U10" s="786"/>
      <c r="V10" s="786"/>
      <c r="W10" s="786"/>
      <c r="X10" s="786"/>
      <c r="Y10" s="787"/>
    </row>
    <row r="11" spans="2:25" s="31" customFormat="1" ht="14.1" customHeight="1" x14ac:dyDescent="0.15">
      <c r="B11" s="758"/>
      <c r="C11" s="758"/>
      <c r="D11" s="758"/>
      <c r="E11" s="758"/>
      <c r="F11" s="758"/>
      <c r="G11" s="758"/>
      <c r="H11" s="758"/>
      <c r="I11" s="758"/>
      <c r="J11" s="785"/>
      <c r="K11" s="785"/>
      <c r="L11" s="785"/>
      <c r="M11" s="785"/>
      <c r="N11" s="785"/>
      <c r="O11" s="785"/>
      <c r="P11" s="785"/>
      <c r="Q11" s="785"/>
      <c r="R11" s="786"/>
      <c r="S11" s="786"/>
      <c r="T11" s="786"/>
      <c r="U11" s="786"/>
      <c r="V11" s="786"/>
      <c r="W11" s="786"/>
      <c r="X11" s="786"/>
      <c r="Y11" s="787"/>
    </row>
    <row r="12" spans="2:25" s="31" customFormat="1" ht="14.1" customHeight="1" x14ac:dyDescent="0.15">
      <c r="B12" s="758"/>
      <c r="C12" s="758"/>
      <c r="D12" s="758"/>
      <c r="E12" s="758"/>
      <c r="F12" s="758"/>
      <c r="G12" s="758"/>
      <c r="H12" s="758"/>
      <c r="I12" s="758"/>
      <c r="J12" s="785"/>
      <c r="K12" s="785"/>
      <c r="L12" s="785"/>
      <c r="M12" s="785"/>
      <c r="N12" s="785"/>
      <c r="O12" s="785"/>
      <c r="P12" s="785"/>
      <c r="Q12" s="785"/>
      <c r="R12" s="786"/>
      <c r="S12" s="786"/>
      <c r="T12" s="786"/>
      <c r="U12" s="786"/>
      <c r="V12" s="786"/>
      <c r="W12" s="786"/>
      <c r="X12" s="786"/>
      <c r="Y12" s="787"/>
    </row>
    <row r="13" spans="2:25" s="31" customFormat="1" ht="14.1" customHeight="1" x14ac:dyDescent="0.15">
      <c r="B13" s="758"/>
      <c r="C13" s="758"/>
      <c r="D13" s="758"/>
      <c r="E13" s="758"/>
      <c r="F13" s="758"/>
      <c r="G13" s="758"/>
      <c r="H13" s="758"/>
      <c r="I13" s="758"/>
      <c r="J13" s="785"/>
      <c r="K13" s="785"/>
      <c r="L13" s="785"/>
      <c r="M13" s="785"/>
      <c r="N13" s="785"/>
      <c r="O13" s="785"/>
      <c r="P13" s="785"/>
      <c r="Q13" s="785"/>
      <c r="R13" s="786"/>
      <c r="S13" s="786"/>
      <c r="T13" s="786"/>
      <c r="U13" s="786"/>
      <c r="V13" s="786"/>
      <c r="W13" s="786"/>
      <c r="X13" s="786"/>
      <c r="Y13" s="787"/>
    </row>
    <row r="14" spans="2:25" s="31" customFormat="1" ht="14.1" customHeight="1" x14ac:dyDescent="0.15">
      <c r="B14" s="758"/>
      <c r="C14" s="758"/>
      <c r="D14" s="758"/>
      <c r="E14" s="758"/>
      <c r="F14" s="758"/>
      <c r="G14" s="758"/>
      <c r="H14" s="758"/>
      <c r="I14" s="758"/>
      <c r="J14" s="785"/>
      <c r="K14" s="785"/>
      <c r="L14" s="785"/>
      <c r="M14" s="785"/>
      <c r="N14" s="785"/>
      <c r="O14" s="785"/>
      <c r="P14" s="785"/>
      <c r="Q14" s="785"/>
      <c r="R14" s="786"/>
      <c r="S14" s="786"/>
      <c r="T14" s="786"/>
      <c r="U14" s="786"/>
      <c r="V14" s="786"/>
      <c r="W14" s="786"/>
      <c r="X14" s="786"/>
      <c r="Y14" s="787"/>
    </row>
    <row r="15" spans="2:25" s="31" customFormat="1" ht="14.1" customHeight="1" x14ac:dyDescent="0.15">
      <c r="B15" s="758"/>
      <c r="C15" s="758"/>
      <c r="D15" s="758"/>
      <c r="E15" s="758"/>
      <c r="F15" s="758"/>
      <c r="G15" s="758"/>
      <c r="H15" s="758"/>
      <c r="I15" s="758"/>
      <c r="J15" s="785"/>
      <c r="K15" s="785"/>
      <c r="L15" s="785"/>
      <c r="M15" s="785"/>
      <c r="N15" s="785"/>
      <c r="O15" s="785"/>
      <c r="P15" s="785"/>
      <c r="Q15" s="785"/>
      <c r="R15" s="786"/>
      <c r="S15" s="786"/>
      <c r="T15" s="786"/>
      <c r="U15" s="786"/>
      <c r="V15" s="786"/>
      <c r="W15" s="786"/>
      <c r="X15" s="786"/>
      <c r="Y15" s="787"/>
    </row>
    <row r="16" spans="2:25" s="31" customFormat="1" ht="14.1" customHeight="1" x14ac:dyDescent="0.15">
      <c r="B16" s="758"/>
      <c r="C16" s="758"/>
      <c r="D16" s="758"/>
      <c r="E16" s="758"/>
      <c r="F16" s="758"/>
      <c r="G16" s="758"/>
      <c r="H16" s="758"/>
      <c r="I16" s="758"/>
      <c r="J16" s="785"/>
      <c r="K16" s="785"/>
      <c r="L16" s="785"/>
      <c r="M16" s="785"/>
      <c r="N16" s="785"/>
      <c r="O16" s="785"/>
      <c r="P16" s="785"/>
      <c r="Q16" s="785"/>
      <c r="R16" s="786"/>
      <c r="S16" s="786"/>
      <c r="T16" s="786"/>
      <c r="U16" s="786"/>
      <c r="V16" s="786"/>
      <c r="W16" s="786"/>
      <c r="X16" s="786"/>
      <c r="Y16" s="787"/>
    </row>
    <row r="17" spans="2:25" s="31" customFormat="1" ht="14.1" customHeight="1" x14ac:dyDescent="0.15">
      <c r="B17" s="758"/>
      <c r="C17" s="758"/>
      <c r="D17" s="758"/>
      <c r="E17" s="758"/>
      <c r="F17" s="758"/>
      <c r="G17" s="758"/>
      <c r="H17" s="758"/>
      <c r="I17" s="758"/>
      <c r="J17" s="785"/>
      <c r="K17" s="785"/>
      <c r="L17" s="785"/>
      <c r="M17" s="785"/>
      <c r="N17" s="785"/>
      <c r="O17" s="785"/>
      <c r="P17" s="785"/>
      <c r="Q17" s="785"/>
      <c r="R17" s="786"/>
      <c r="S17" s="786"/>
      <c r="T17" s="786"/>
      <c r="U17" s="786"/>
      <c r="V17" s="786"/>
      <c r="W17" s="786"/>
      <c r="X17" s="786"/>
      <c r="Y17" s="787"/>
    </row>
    <row r="18" spans="2:25" s="31" customFormat="1" ht="14.1" customHeight="1" x14ac:dyDescent="0.15">
      <c r="B18" s="758"/>
      <c r="C18" s="758"/>
      <c r="D18" s="758"/>
      <c r="E18" s="758"/>
      <c r="F18" s="758"/>
      <c r="G18" s="758"/>
      <c r="H18" s="758"/>
      <c r="I18" s="758"/>
      <c r="J18" s="785"/>
      <c r="K18" s="785"/>
      <c r="L18" s="785"/>
      <c r="M18" s="785"/>
      <c r="N18" s="785"/>
      <c r="O18" s="785"/>
      <c r="P18" s="785"/>
      <c r="Q18" s="785"/>
      <c r="R18" s="786"/>
      <c r="S18" s="786"/>
      <c r="T18" s="786"/>
      <c r="U18" s="786"/>
      <c r="V18" s="786"/>
      <c r="W18" s="786"/>
      <c r="X18" s="786"/>
      <c r="Y18" s="787"/>
    </row>
    <row r="19" spans="2:25" s="31" customFormat="1" ht="14.1" customHeight="1" x14ac:dyDescent="0.15">
      <c r="B19" s="758"/>
      <c r="C19" s="758"/>
      <c r="D19" s="758"/>
      <c r="E19" s="758"/>
      <c r="F19" s="758"/>
      <c r="G19" s="758"/>
      <c r="H19" s="758"/>
      <c r="I19" s="758"/>
      <c r="J19" s="785"/>
      <c r="K19" s="785"/>
      <c r="L19" s="785"/>
      <c r="M19" s="785"/>
      <c r="N19" s="785"/>
      <c r="O19" s="785"/>
      <c r="P19" s="785"/>
      <c r="Q19" s="785"/>
      <c r="R19" s="786"/>
      <c r="S19" s="786"/>
      <c r="T19" s="786"/>
      <c r="U19" s="786"/>
      <c r="V19" s="786"/>
      <c r="W19" s="786"/>
      <c r="X19" s="786"/>
      <c r="Y19" s="787"/>
    </row>
    <row r="20" spans="2:25" s="31" customFormat="1" ht="14.1" customHeight="1" x14ac:dyDescent="0.15">
      <c r="B20" s="758"/>
      <c r="C20" s="758"/>
      <c r="D20" s="758"/>
      <c r="E20" s="758"/>
      <c r="F20" s="758"/>
      <c r="G20" s="758"/>
      <c r="H20" s="758"/>
      <c r="I20" s="758"/>
      <c r="J20" s="785"/>
      <c r="K20" s="785"/>
      <c r="L20" s="785"/>
      <c r="M20" s="785"/>
      <c r="N20" s="785"/>
      <c r="O20" s="785"/>
      <c r="P20" s="785"/>
      <c r="Q20" s="785"/>
      <c r="R20" s="786"/>
      <c r="S20" s="786"/>
      <c r="T20" s="786"/>
      <c r="U20" s="786"/>
      <c r="V20" s="786"/>
      <c r="W20" s="786"/>
      <c r="X20" s="786"/>
      <c r="Y20" s="787"/>
    </row>
    <row r="21" spans="2:25" s="31" customFormat="1" ht="14.1" customHeight="1" x14ac:dyDescent="0.15">
      <c r="B21" s="758"/>
      <c r="C21" s="758"/>
      <c r="D21" s="758"/>
      <c r="E21" s="758"/>
      <c r="F21" s="758"/>
      <c r="G21" s="758"/>
      <c r="H21" s="758"/>
      <c r="I21" s="758"/>
      <c r="J21" s="785"/>
      <c r="K21" s="785"/>
      <c r="L21" s="785"/>
      <c r="M21" s="785"/>
      <c r="N21" s="785"/>
      <c r="O21" s="785"/>
      <c r="P21" s="785"/>
      <c r="Q21" s="785"/>
      <c r="R21" s="786"/>
      <c r="S21" s="786"/>
      <c r="T21" s="786"/>
      <c r="U21" s="786"/>
      <c r="V21" s="786"/>
      <c r="W21" s="786"/>
      <c r="X21" s="786"/>
      <c r="Y21" s="787"/>
    </row>
    <row r="22" spans="2:25" ht="15" customHeight="1" x14ac:dyDescent="0.15">
      <c r="B22" s="795" t="s">
        <v>738</v>
      </c>
      <c r="C22" s="796"/>
      <c r="D22" s="797"/>
      <c r="E22" s="284" t="s">
        <v>513</v>
      </c>
      <c r="F22" s="795" t="s">
        <v>739</v>
      </c>
      <c r="G22" s="796"/>
      <c r="H22" s="797"/>
      <c r="I22" s="285">
        <v>1</v>
      </c>
      <c r="J22" s="795" t="s">
        <v>738</v>
      </c>
      <c r="K22" s="796"/>
      <c r="L22" s="797"/>
      <c r="M22" s="284" t="s">
        <v>519</v>
      </c>
      <c r="N22" s="795" t="s">
        <v>739</v>
      </c>
      <c r="O22" s="796"/>
      <c r="P22" s="797"/>
      <c r="Q22" s="285">
        <v>1</v>
      </c>
      <c r="R22" s="798" t="s">
        <v>738</v>
      </c>
      <c r="S22" s="800"/>
      <c r="T22" s="799"/>
      <c r="U22" s="119" t="s">
        <v>522</v>
      </c>
      <c r="V22" s="798" t="s">
        <v>739</v>
      </c>
      <c r="W22" s="800"/>
      <c r="X22" s="799"/>
      <c r="Y22" s="153">
        <v>1</v>
      </c>
    </row>
    <row r="23" spans="2:25" ht="15" customHeight="1" x14ac:dyDescent="0.15">
      <c r="B23" s="795" t="s">
        <v>646</v>
      </c>
      <c r="C23" s="796"/>
      <c r="D23" s="213" t="s">
        <v>637</v>
      </c>
      <c r="E23" s="801" t="s">
        <v>356</v>
      </c>
      <c r="F23" s="802"/>
      <c r="G23" s="802"/>
      <c r="H23" s="802"/>
      <c r="I23" s="803"/>
      <c r="J23" s="795" t="s">
        <v>646</v>
      </c>
      <c r="K23" s="796"/>
      <c r="L23" s="213" t="s">
        <v>637</v>
      </c>
      <c r="M23" s="801" t="s">
        <v>356</v>
      </c>
      <c r="N23" s="802"/>
      <c r="O23" s="802"/>
      <c r="P23" s="802"/>
      <c r="Q23" s="803"/>
      <c r="R23" s="798" t="s">
        <v>646</v>
      </c>
      <c r="S23" s="800"/>
      <c r="T23" s="180" t="s">
        <v>637</v>
      </c>
      <c r="U23" s="816" t="s">
        <v>356</v>
      </c>
      <c r="V23" s="817"/>
      <c r="W23" s="817"/>
      <c r="X23" s="817"/>
      <c r="Y23" s="818"/>
    </row>
    <row r="24" spans="2:25" ht="15" customHeight="1" x14ac:dyDescent="0.15">
      <c r="B24" s="795" t="s">
        <v>303</v>
      </c>
      <c r="C24" s="797"/>
      <c r="D24" s="724" t="s">
        <v>635</v>
      </c>
      <c r="E24" s="717"/>
      <c r="F24" s="795" t="s">
        <v>740</v>
      </c>
      <c r="G24" s="797"/>
      <c r="H24" s="303" t="s">
        <v>388</v>
      </c>
      <c r="I24" s="303"/>
      <c r="J24" s="795" t="s">
        <v>303</v>
      </c>
      <c r="K24" s="797"/>
      <c r="L24" s="724" t="s">
        <v>635</v>
      </c>
      <c r="M24" s="717"/>
      <c r="N24" s="795" t="s">
        <v>740</v>
      </c>
      <c r="O24" s="797"/>
      <c r="P24" s="303" t="s">
        <v>388</v>
      </c>
      <c r="Q24" s="303"/>
      <c r="R24" s="798" t="s">
        <v>303</v>
      </c>
      <c r="S24" s="799"/>
      <c r="T24" s="819" t="s">
        <v>635</v>
      </c>
      <c r="U24" s="820"/>
      <c r="V24" s="798" t="s">
        <v>740</v>
      </c>
      <c r="W24" s="799"/>
      <c r="X24" s="841" t="s">
        <v>388</v>
      </c>
      <c r="Y24" s="841"/>
    </row>
    <row r="25" spans="2:25" ht="15" customHeight="1" x14ac:dyDescent="0.15">
      <c r="B25" s="821" t="s">
        <v>741</v>
      </c>
      <c r="C25" s="821"/>
      <c r="D25" s="213" t="s">
        <v>639</v>
      </c>
      <c r="E25" s="286" t="s">
        <v>658</v>
      </c>
      <c r="F25" s="822" t="s">
        <v>743</v>
      </c>
      <c r="G25" s="822"/>
      <c r="H25" s="822"/>
      <c r="I25" s="822"/>
      <c r="J25" s="821" t="s">
        <v>741</v>
      </c>
      <c r="K25" s="821"/>
      <c r="L25" s="213" t="s">
        <v>639</v>
      </c>
      <c r="M25" s="286" t="s">
        <v>658</v>
      </c>
      <c r="N25" s="822" t="s">
        <v>743</v>
      </c>
      <c r="O25" s="822"/>
      <c r="P25" s="822"/>
      <c r="Q25" s="822"/>
      <c r="R25" s="823" t="s">
        <v>741</v>
      </c>
      <c r="S25" s="823"/>
      <c r="T25" s="180" t="s">
        <v>639</v>
      </c>
      <c r="U25" s="156" t="s">
        <v>658</v>
      </c>
      <c r="V25" s="824" t="s">
        <v>743</v>
      </c>
      <c r="W25" s="824"/>
      <c r="X25" s="824"/>
      <c r="Y25" s="824"/>
    </row>
    <row r="26" spans="2:25" s="31" customFormat="1" ht="14.1" customHeight="1" x14ac:dyDescent="0.15">
      <c r="B26" s="784"/>
      <c r="C26" s="784"/>
      <c r="D26" s="784"/>
      <c r="E26" s="784"/>
      <c r="F26" s="784"/>
      <c r="G26" s="784"/>
      <c r="H26" s="784"/>
      <c r="I26" s="784"/>
      <c r="J26" s="785"/>
      <c r="K26" s="785"/>
      <c r="L26" s="785"/>
      <c r="M26" s="785"/>
      <c r="N26" s="785"/>
      <c r="O26" s="785"/>
      <c r="P26" s="785"/>
      <c r="Q26" s="785"/>
      <c r="R26" s="788"/>
      <c r="S26" s="789"/>
      <c r="T26" s="789"/>
      <c r="U26" s="789"/>
      <c r="V26" s="789"/>
      <c r="W26" s="789"/>
      <c r="X26" s="789"/>
      <c r="Y26" s="790"/>
    </row>
    <row r="27" spans="2:25" s="31" customFormat="1" ht="14.1" customHeight="1" x14ac:dyDescent="0.15">
      <c r="B27" s="758"/>
      <c r="C27" s="758"/>
      <c r="D27" s="758"/>
      <c r="E27" s="758"/>
      <c r="F27" s="758"/>
      <c r="G27" s="758"/>
      <c r="H27" s="758"/>
      <c r="I27" s="758"/>
      <c r="J27" s="785"/>
      <c r="K27" s="785"/>
      <c r="L27" s="785"/>
      <c r="M27" s="785"/>
      <c r="N27" s="785"/>
      <c r="O27" s="785"/>
      <c r="P27" s="785"/>
      <c r="Q27" s="785"/>
      <c r="R27" s="791"/>
      <c r="S27" s="786"/>
      <c r="T27" s="786"/>
      <c r="U27" s="786"/>
      <c r="V27" s="786"/>
      <c r="W27" s="786"/>
      <c r="X27" s="786"/>
      <c r="Y27" s="787"/>
    </row>
    <row r="28" spans="2:25" s="31" customFormat="1" ht="14.1" customHeight="1" x14ac:dyDescent="0.15">
      <c r="B28" s="758"/>
      <c r="C28" s="758"/>
      <c r="D28" s="758"/>
      <c r="E28" s="758"/>
      <c r="F28" s="758"/>
      <c r="G28" s="758"/>
      <c r="H28" s="758"/>
      <c r="I28" s="758"/>
      <c r="J28" s="785"/>
      <c r="K28" s="785"/>
      <c r="L28" s="785"/>
      <c r="M28" s="785"/>
      <c r="N28" s="785"/>
      <c r="O28" s="785"/>
      <c r="P28" s="785"/>
      <c r="Q28" s="785"/>
      <c r="R28" s="791"/>
      <c r="S28" s="786"/>
      <c r="T28" s="786"/>
      <c r="U28" s="786"/>
      <c r="V28" s="786"/>
      <c r="W28" s="786"/>
      <c r="X28" s="786"/>
      <c r="Y28" s="787"/>
    </row>
    <row r="29" spans="2:25" s="31" customFormat="1" ht="14.1" customHeight="1" x14ac:dyDescent="0.15">
      <c r="B29" s="758"/>
      <c r="C29" s="758"/>
      <c r="D29" s="758"/>
      <c r="E29" s="758"/>
      <c r="F29" s="758"/>
      <c r="G29" s="758"/>
      <c r="H29" s="758"/>
      <c r="I29" s="758"/>
      <c r="J29" s="785"/>
      <c r="K29" s="785"/>
      <c r="L29" s="785"/>
      <c r="M29" s="785"/>
      <c r="N29" s="785"/>
      <c r="O29" s="785"/>
      <c r="P29" s="785"/>
      <c r="Q29" s="785"/>
      <c r="R29" s="791"/>
      <c r="S29" s="786"/>
      <c r="T29" s="786"/>
      <c r="U29" s="786"/>
      <c r="V29" s="786"/>
      <c r="W29" s="786"/>
      <c r="X29" s="786"/>
      <c r="Y29" s="787"/>
    </row>
    <row r="30" spans="2:25" s="31" customFormat="1" ht="14.1" customHeight="1" x14ac:dyDescent="0.15">
      <c r="B30" s="758"/>
      <c r="C30" s="758"/>
      <c r="D30" s="758"/>
      <c r="E30" s="758"/>
      <c r="F30" s="758"/>
      <c r="G30" s="758"/>
      <c r="H30" s="758"/>
      <c r="I30" s="758"/>
      <c r="J30" s="785"/>
      <c r="K30" s="785"/>
      <c r="L30" s="785"/>
      <c r="M30" s="785"/>
      <c r="N30" s="785"/>
      <c r="O30" s="785"/>
      <c r="P30" s="785"/>
      <c r="Q30" s="785"/>
      <c r="R30" s="791"/>
      <c r="S30" s="786"/>
      <c r="T30" s="786"/>
      <c r="U30" s="786"/>
      <c r="V30" s="786"/>
      <c r="W30" s="786"/>
      <c r="X30" s="786"/>
      <c r="Y30" s="787"/>
    </row>
    <row r="31" spans="2:25" s="31" customFormat="1" ht="14.1" customHeight="1" x14ac:dyDescent="0.15">
      <c r="B31" s="758"/>
      <c r="C31" s="758"/>
      <c r="D31" s="758"/>
      <c r="E31" s="758"/>
      <c r="F31" s="758"/>
      <c r="G31" s="758"/>
      <c r="H31" s="758"/>
      <c r="I31" s="758"/>
      <c r="J31" s="785"/>
      <c r="K31" s="785"/>
      <c r="L31" s="785"/>
      <c r="M31" s="785"/>
      <c r="N31" s="785"/>
      <c r="O31" s="785"/>
      <c r="P31" s="785"/>
      <c r="Q31" s="785"/>
      <c r="R31" s="791"/>
      <c r="S31" s="786"/>
      <c r="T31" s="786"/>
      <c r="U31" s="786"/>
      <c r="V31" s="786"/>
      <c r="W31" s="786"/>
      <c r="X31" s="786"/>
      <c r="Y31" s="787"/>
    </row>
    <row r="32" spans="2:25" s="31" customFormat="1" ht="14.1" customHeight="1" x14ac:dyDescent="0.15">
      <c r="B32" s="758"/>
      <c r="C32" s="758"/>
      <c r="D32" s="758"/>
      <c r="E32" s="758"/>
      <c r="F32" s="758"/>
      <c r="G32" s="758"/>
      <c r="H32" s="758"/>
      <c r="I32" s="758"/>
      <c r="J32" s="785"/>
      <c r="K32" s="785"/>
      <c r="L32" s="785"/>
      <c r="M32" s="785"/>
      <c r="N32" s="785"/>
      <c r="O32" s="785"/>
      <c r="P32" s="785"/>
      <c r="Q32" s="785"/>
      <c r="R32" s="791"/>
      <c r="S32" s="786"/>
      <c r="T32" s="786"/>
      <c r="U32" s="786"/>
      <c r="V32" s="786"/>
      <c r="W32" s="786"/>
      <c r="X32" s="786"/>
      <c r="Y32" s="787"/>
    </row>
    <row r="33" spans="2:25" s="31" customFormat="1" ht="14.1" customHeight="1" x14ac:dyDescent="0.15">
      <c r="B33" s="758"/>
      <c r="C33" s="758"/>
      <c r="D33" s="758"/>
      <c r="E33" s="758"/>
      <c r="F33" s="758"/>
      <c r="G33" s="758"/>
      <c r="H33" s="758"/>
      <c r="I33" s="758"/>
      <c r="J33" s="785"/>
      <c r="K33" s="785"/>
      <c r="L33" s="785"/>
      <c r="M33" s="785"/>
      <c r="N33" s="785"/>
      <c r="O33" s="785"/>
      <c r="P33" s="785"/>
      <c r="Q33" s="785"/>
      <c r="R33" s="791"/>
      <c r="S33" s="786"/>
      <c r="T33" s="786"/>
      <c r="U33" s="786"/>
      <c r="V33" s="786"/>
      <c r="W33" s="786"/>
      <c r="X33" s="786"/>
      <c r="Y33" s="787"/>
    </row>
    <row r="34" spans="2:25" s="31" customFormat="1" ht="14.1" customHeight="1" x14ac:dyDescent="0.15">
      <c r="B34" s="758"/>
      <c r="C34" s="758"/>
      <c r="D34" s="758"/>
      <c r="E34" s="758"/>
      <c r="F34" s="758"/>
      <c r="G34" s="758"/>
      <c r="H34" s="758"/>
      <c r="I34" s="758"/>
      <c r="J34" s="785"/>
      <c r="K34" s="785"/>
      <c r="L34" s="785"/>
      <c r="M34" s="785"/>
      <c r="N34" s="785"/>
      <c r="O34" s="785"/>
      <c r="P34" s="785"/>
      <c r="Q34" s="785"/>
      <c r="R34" s="791"/>
      <c r="S34" s="786"/>
      <c r="T34" s="786"/>
      <c r="U34" s="786"/>
      <c r="V34" s="786"/>
      <c r="W34" s="786"/>
      <c r="X34" s="786"/>
      <c r="Y34" s="787"/>
    </row>
    <row r="35" spans="2:25" s="31" customFormat="1" ht="14.1" customHeight="1" x14ac:dyDescent="0.15">
      <c r="B35" s="758"/>
      <c r="C35" s="758"/>
      <c r="D35" s="758"/>
      <c r="E35" s="758"/>
      <c r="F35" s="758"/>
      <c r="G35" s="758"/>
      <c r="H35" s="758"/>
      <c r="I35" s="758"/>
      <c r="J35" s="785"/>
      <c r="K35" s="785"/>
      <c r="L35" s="785"/>
      <c r="M35" s="785"/>
      <c r="N35" s="785"/>
      <c r="O35" s="785"/>
      <c r="P35" s="785"/>
      <c r="Q35" s="785"/>
      <c r="R35" s="791"/>
      <c r="S35" s="786"/>
      <c r="T35" s="786"/>
      <c r="U35" s="786"/>
      <c r="V35" s="786"/>
      <c r="W35" s="786"/>
      <c r="X35" s="786"/>
      <c r="Y35" s="787"/>
    </row>
    <row r="36" spans="2:25" s="31" customFormat="1" ht="14.1" customHeight="1" x14ac:dyDescent="0.15">
      <c r="B36" s="758"/>
      <c r="C36" s="758"/>
      <c r="D36" s="758"/>
      <c r="E36" s="758"/>
      <c r="F36" s="758"/>
      <c r="G36" s="758"/>
      <c r="H36" s="758"/>
      <c r="I36" s="758"/>
      <c r="J36" s="785"/>
      <c r="K36" s="785"/>
      <c r="L36" s="785"/>
      <c r="M36" s="785"/>
      <c r="N36" s="785"/>
      <c r="O36" s="785"/>
      <c r="P36" s="785"/>
      <c r="Q36" s="785"/>
      <c r="R36" s="791"/>
      <c r="S36" s="786"/>
      <c r="T36" s="786"/>
      <c r="U36" s="786"/>
      <c r="V36" s="786"/>
      <c r="W36" s="786"/>
      <c r="X36" s="786"/>
      <c r="Y36" s="787"/>
    </row>
    <row r="37" spans="2:25" s="31" customFormat="1" ht="14.1" customHeight="1" x14ac:dyDescent="0.15">
      <c r="B37" s="758"/>
      <c r="C37" s="758"/>
      <c r="D37" s="758"/>
      <c r="E37" s="758"/>
      <c r="F37" s="758"/>
      <c r="G37" s="758"/>
      <c r="H37" s="758"/>
      <c r="I37" s="758"/>
      <c r="J37" s="785"/>
      <c r="K37" s="785"/>
      <c r="L37" s="785"/>
      <c r="M37" s="785"/>
      <c r="N37" s="785"/>
      <c r="O37" s="785"/>
      <c r="P37" s="785"/>
      <c r="Q37" s="785"/>
      <c r="R37" s="791"/>
      <c r="S37" s="786"/>
      <c r="T37" s="786"/>
      <c r="U37" s="786"/>
      <c r="V37" s="786"/>
      <c r="W37" s="786"/>
      <c r="X37" s="786"/>
      <c r="Y37" s="787"/>
    </row>
    <row r="38" spans="2:25" s="31" customFormat="1" ht="14.1" customHeight="1" x14ac:dyDescent="0.15">
      <c r="B38" s="758"/>
      <c r="C38" s="758"/>
      <c r="D38" s="758"/>
      <c r="E38" s="758"/>
      <c r="F38" s="758"/>
      <c r="G38" s="758"/>
      <c r="H38" s="758"/>
      <c r="I38" s="758"/>
      <c r="J38" s="785"/>
      <c r="K38" s="785"/>
      <c r="L38" s="785"/>
      <c r="M38" s="785"/>
      <c r="N38" s="785"/>
      <c r="O38" s="785"/>
      <c r="P38" s="785"/>
      <c r="Q38" s="785"/>
      <c r="R38" s="792"/>
      <c r="S38" s="793"/>
      <c r="T38" s="793"/>
      <c r="U38" s="793"/>
      <c r="V38" s="793"/>
      <c r="W38" s="793"/>
      <c r="X38" s="793"/>
      <c r="Y38" s="794"/>
    </row>
    <row r="39" spans="2:25" ht="15" customHeight="1" x14ac:dyDescent="0.15">
      <c r="B39" s="32"/>
      <c r="C39" s="35" t="s">
        <v>196</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197</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198</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F90E3-42E6-4477-B882-73FD0B621225}">
  <sheetPr>
    <pageSetUpPr fitToPage="1"/>
  </sheetPr>
  <dimension ref="B1:Z59"/>
  <sheetViews>
    <sheetView showGridLines="0" showZeros="0" view="pageBreakPreview" zoomScaleNormal="70" zoomScaleSheetLayoutView="100" workbookViewId="0">
      <selection activeCell="B6" sqref="B6:AI21"/>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6" t="s">
        <v>188</v>
      </c>
      <c r="C2" s="277"/>
      <c r="D2" s="277"/>
      <c r="E2" s="277"/>
      <c r="F2" s="277"/>
      <c r="G2" s="277"/>
      <c r="H2" s="277"/>
      <c r="I2" s="277"/>
      <c r="J2" s="277"/>
      <c r="K2" s="277"/>
      <c r="L2" s="277"/>
      <c r="M2" s="277"/>
      <c r="N2" s="277"/>
      <c r="O2" s="277"/>
      <c r="P2" s="277"/>
      <c r="Q2" s="277"/>
    </row>
    <row r="3" spans="2:25" ht="25.35" customHeight="1" x14ac:dyDescent="0.15">
      <c r="B3" s="804" t="s">
        <v>411</v>
      </c>
      <c r="C3" s="804"/>
      <c r="D3" s="804"/>
      <c r="E3" s="805" t="s">
        <v>412</v>
      </c>
      <c r="F3" s="805"/>
      <c r="G3" s="805"/>
      <c r="H3" s="805"/>
      <c r="I3" s="795" t="s">
        <v>641</v>
      </c>
      <c r="J3" s="796"/>
      <c r="K3" s="797"/>
      <c r="L3" s="724" t="s">
        <v>414</v>
      </c>
      <c r="M3" s="716"/>
      <c r="N3" s="717"/>
      <c r="O3" s="825" t="s">
        <v>533</v>
      </c>
      <c r="P3" s="826"/>
      <c r="Q3" s="827"/>
      <c r="R3" s="806" t="s">
        <v>534</v>
      </c>
      <c r="S3" s="807"/>
      <c r="T3" s="808"/>
      <c r="U3" s="831" t="s">
        <v>531</v>
      </c>
      <c r="V3" s="832"/>
      <c r="W3" s="835">
        <v>45917</v>
      </c>
      <c r="X3" s="836"/>
      <c r="Y3" s="837"/>
    </row>
    <row r="4" spans="2:25" ht="25.35" customHeight="1" x14ac:dyDescent="0.15">
      <c r="B4" s="809" t="s">
        <v>418</v>
      </c>
      <c r="C4" s="809"/>
      <c r="D4" s="809"/>
      <c r="E4" s="810" t="s">
        <v>419</v>
      </c>
      <c r="F4" s="810"/>
      <c r="G4" s="810"/>
      <c r="H4" s="810"/>
      <c r="I4" s="795" t="s">
        <v>415</v>
      </c>
      <c r="J4" s="796"/>
      <c r="K4" s="797"/>
      <c r="L4" s="774" t="s">
        <v>532</v>
      </c>
      <c r="M4" s="811"/>
      <c r="N4" s="812"/>
      <c r="O4" s="828"/>
      <c r="P4" s="829"/>
      <c r="Q4" s="830"/>
      <c r="R4" s="813" t="s">
        <v>535</v>
      </c>
      <c r="S4" s="814"/>
      <c r="T4" s="815"/>
      <c r="U4" s="833"/>
      <c r="V4" s="834"/>
      <c r="W4" s="838"/>
      <c r="X4" s="839"/>
      <c r="Y4" s="840"/>
    </row>
    <row r="5" spans="2:25" ht="15" customHeight="1" x14ac:dyDescent="0.15">
      <c r="B5" s="795" t="s">
        <v>738</v>
      </c>
      <c r="C5" s="796"/>
      <c r="D5" s="797"/>
      <c r="E5" s="284" t="s">
        <v>526</v>
      </c>
      <c r="F5" s="795" t="s">
        <v>739</v>
      </c>
      <c r="G5" s="796"/>
      <c r="H5" s="797"/>
      <c r="I5" s="285">
        <v>1</v>
      </c>
      <c r="J5" s="795" t="s">
        <v>189</v>
      </c>
      <c r="K5" s="796"/>
      <c r="L5" s="797"/>
      <c r="M5" s="284"/>
      <c r="N5" s="795" t="s">
        <v>190</v>
      </c>
      <c r="O5" s="796"/>
      <c r="P5" s="797"/>
      <c r="Q5" s="285"/>
      <c r="R5" s="798" t="s">
        <v>189</v>
      </c>
      <c r="S5" s="800"/>
      <c r="T5" s="799"/>
      <c r="U5" s="119"/>
      <c r="V5" s="798" t="s">
        <v>190</v>
      </c>
      <c r="W5" s="800"/>
      <c r="X5" s="799"/>
      <c r="Y5" s="153"/>
    </row>
    <row r="6" spans="2:25" ht="15" customHeight="1" x14ac:dyDescent="0.15">
      <c r="B6" s="795" t="s">
        <v>646</v>
      </c>
      <c r="C6" s="796"/>
      <c r="D6" s="213" t="s">
        <v>637</v>
      </c>
      <c r="E6" s="801" t="s">
        <v>356</v>
      </c>
      <c r="F6" s="802"/>
      <c r="G6" s="802"/>
      <c r="H6" s="802"/>
      <c r="I6" s="803"/>
      <c r="J6" s="795" t="s">
        <v>191</v>
      </c>
      <c r="K6" s="796"/>
      <c r="L6" s="213"/>
      <c r="M6" s="801"/>
      <c r="N6" s="802"/>
      <c r="O6" s="802"/>
      <c r="P6" s="802"/>
      <c r="Q6" s="803"/>
      <c r="R6" s="798" t="s">
        <v>191</v>
      </c>
      <c r="S6" s="800"/>
      <c r="T6" s="180"/>
      <c r="U6" s="816"/>
      <c r="V6" s="817"/>
      <c r="W6" s="817"/>
      <c r="X6" s="817"/>
      <c r="Y6" s="818"/>
    </row>
    <row r="7" spans="2:25" ht="15" customHeight="1" x14ac:dyDescent="0.15">
      <c r="B7" s="795" t="s">
        <v>303</v>
      </c>
      <c r="C7" s="797"/>
      <c r="D7" s="724" t="s">
        <v>635</v>
      </c>
      <c r="E7" s="717"/>
      <c r="F7" s="795" t="s">
        <v>740</v>
      </c>
      <c r="G7" s="797"/>
      <c r="H7" s="303" t="s">
        <v>388</v>
      </c>
      <c r="I7" s="303"/>
      <c r="J7" s="795" t="s">
        <v>192</v>
      </c>
      <c r="K7" s="797"/>
      <c r="L7" s="724"/>
      <c r="M7" s="717"/>
      <c r="N7" s="795" t="s">
        <v>193</v>
      </c>
      <c r="O7" s="797"/>
      <c r="P7" s="303"/>
      <c r="Q7" s="303"/>
      <c r="R7" s="798" t="s">
        <v>192</v>
      </c>
      <c r="S7" s="799"/>
      <c r="T7" s="819"/>
      <c r="U7" s="820"/>
      <c r="V7" s="798" t="s">
        <v>193</v>
      </c>
      <c r="W7" s="799"/>
      <c r="X7" s="841"/>
      <c r="Y7" s="841"/>
    </row>
    <row r="8" spans="2:25" ht="15" customHeight="1" x14ac:dyDescent="0.15">
      <c r="B8" s="821" t="s">
        <v>741</v>
      </c>
      <c r="C8" s="821"/>
      <c r="D8" s="213" t="s">
        <v>639</v>
      </c>
      <c r="E8" s="286" t="s">
        <v>658</v>
      </c>
      <c r="F8" s="822" t="s">
        <v>743</v>
      </c>
      <c r="G8" s="822"/>
      <c r="H8" s="822"/>
      <c r="I8" s="822"/>
      <c r="J8" s="821" t="s">
        <v>194</v>
      </c>
      <c r="K8" s="821"/>
      <c r="L8" s="213"/>
      <c r="M8" s="286" t="s">
        <v>195</v>
      </c>
      <c r="N8" s="822"/>
      <c r="O8" s="822"/>
      <c r="P8" s="822"/>
      <c r="Q8" s="822"/>
      <c r="R8" s="823" t="s">
        <v>194</v>
      </c>
      <c r="S8" s="823"/>
      <c r="T8" s="180"/>
      <c r="U8" s="156" t="s">
        <v>195</v>
      </c>
      <c r="V8" s="824"/>
      <c r="W8" s="824"/>
      <c r="X8" s="824"/>
      <c r="Y8" s="824"/>
    </row>
    <row r="9" spans="2:25" s="31" customFormat="1" ht="14.1" customHeight="1" x14ac:dyDescent="0.15">
      <c r="B9" s="784"/>
      <c r="C9" s="784"/>
      <c r="D9" s="784"/>
      <c r="E9" s="784"/>
      <c r="F9" s="784"/>
      <c r="G9" s="784"/>
      <c r="H9" s="784"/>
      <c r="I9" s="784"/>
      <c r="J9" s="785"/>
      <c r="K9" s="785"/>
      <c r="L9" s="785"/>
      <c r="M9" s="785"/>
      <c r="N9" s="785"/>
      <c r="O9" s="785"/>
      <c r="P9" s="785"/>
      <c r="Q9" s="785"/>
      <c r="R9" s="786"/>
      <c r="S9" s="786"/>
      <c r="T9" s="786"/>
      <c r="U9" s="786"/>
      <c r="V9" s="786"/>
      <c r="W9" s="786"/>
      <c r="X9" s="786"/>
      <c r="Y9" s="787"/>
    </row>
    <row r="10" spans="2:25" s="31" customFormat="1" ht="14.1" customHeight="1" x14ac:dyDescent="0.15">
      <c r="B10" s="758"/>
      <c r="C10" s="758"/>
      <c r="D10" s="758"/>
      <c r="E10" s="758"/>
      <c r="F10" s="758"/>
      <c r="G10" s="758"/>
      <c r="H10" s="758"/>
      <c r="I10" s="758"/>
      <c r="J10" s="785"/>
      <c r="K10" s="785"/>
      <c r="L10" s="785"/>
      <c r="M10" s="785"/>
      <c r="N10" s="785"/>
      <c r="O10" s="785"/>
      <c r="P10" s="785"/>
      <c r="Q10" s="785"/>
      <c r="R10" s="786"/>
      <c r="S10" s="786"/>
      <c r="T10" s="786"/>
      <c r="U10" s="786"/>
      <c r="V10" s="786"/>
      <c r="W10" s="786"/>
      <c r="X10" s="786"/>
      <c r="Y10" s="787"/>
    </row>
    <row r="11" spans="2:25" s="31" customFormat="1" ht="14.1" customHeight="1" x14ac:dyDescent="0.15">
      <c r="B11" s="758"/>
      <c r="C11" s="758"/>
      <c r="D11" s="758"/>
      <c r="E11" s="758"/>
      <c r="F11" s="758"/>
      <c r="G11" s="758"/>
      <c r="H11" s="758"/>
      <c r="I11" s="758"/>
      <c r="J11" s="785"/>
      <c r="K11" s="785"/>
      <c r="L11" s="785"/>
      <c r="M11" s="785"/>
      <c r="N11" s="785"/>
      <c r="O11" s="785"/>
      <c r="P11" s="785"/>
      <c r="Q11" s="785"/>
      <c r="R11" s="786"/>
      <c r="S11" s="786"/>
      <c r="T11" s="786"/>
      <c r="U11" s="786"/>
      <c r="V11" s="786"/>
      <c r="W11" s="786"/>
      <c r="X11" s="786"/>
      <c r="Y11" s="787"/>
    </row>
    <row r="12" spans="2:25" s="31" customFormat="1" ht="14.1" customHeight="1" x14ac:dyDescent="0.15">
      <c r="B12" s="758"/>
      <c r="C12" s="758"/>
      <c r="D12" s="758"/>
      <c r="E12" s="758"/>
      <c r="F12" s="758"/>
      <c r="G12" s="758"/>
      <c r="H12" s="758"/>
      <c r="I12" s="758"/>
      <c r="J12" s="785"/>
      <c r="K12" s="785"/>
      <c r="L12" s="785"/>
      <c r="M12" s="785"/>
      <c r="N12" s="785"/>
      <c r="O12" s="785"/>
      <c r="P12" s="785"/>
      <c r="Q12" s="785"/>
      <c r="R12" s="786"/>
      <c r="S12" s="786"/>
      <c r="T12" s="786"/>
      <c r="U12" s="786"/>
      <c r="V12" s="786"/>
      <c r="W12" s="786"/>
      <c r="X12" s="786"/>
      <c r="Y12" s="787"/>
    </row>
    <row r="13" spans="2:25" s="31" customFormat="1" ht="14.1" customHeight="1" x14ac:dyDescent="0.15">
      <c r="B13" s="758"/>
      <c r="C13" s="758"/>
      <c r="D13" s="758"/>
      <c r="E13" s="758"/>
      <c r="F13" s="758"/>
      <c r="G13" s="758"/>
      <c r="H13" s="758"/>
      <c r="I13" s="758"/>
      <c r="J13" s="785"/>
      <c r="K13" s="785"/>
      <c r="L13" s="785"/>
      <c r="M13" s="785"/>
      <c r="N13" s="785"/>
      <c r="O13" s="785"/>
      <c r="P13" s="785"/>
      <c r="Q13" s="785"/>
      <c r="R13" s="786"/>
      <c r="S13" s="786"/>
      <c r="T13" s="786"/>
      <c r="U13" s="786"/>
      <c r="V13" s="786"/>
      <c r="W13" s="786"/>
      <c r="X13" s="786"/>
      <c r="Y13" s="787"/>
    </row>
    <row r="14" spans="2:25" s="31" customFormat="1" ht="14.1" customHeight="1" x14ac:dyDescent="0.15">
      <c r="B14" s="758"/>
      <c r="C14" s="758"/>
      <c r="D14" s="758"/>
      <c r="E14" s="758"/>
      <c r="F14" s="758"/>
      <c r="G14" s="758"/>
      <c r="H14" s="758"/>
      <c r="I14" s="758"/>
      <c r="J14" s="785"/>
      <c r="K14" s="785"/>
      <c r="L14" s="785"/>
      <c r="M14" s="785"/>
      <c r="N14" s="785"/>
      <c r="O14" s="785"/>
      <c r="P14" s="785"/>
      <c r="Q14" s="785"/>
      <c r="R14" s="786"/>
      <c r="S14" s="786"/>
      <c r="T14" s="786"/>
      <c r="U14" s="786"/>
      <c r="V14" s="786"/>
      <c r="W14" s="786"/>
      <c r="X14" s="786"/>
      <c r="Y14" s="787"/>
    </row>
    <row r="15" spans="2:25" s="31" customFormat="1" ht="14.1" customHeight="1" x14ac:dyDescent="0.15">
      <c r="B15" s="758"/>
      <c r="C15" s="758"/>
      <c r="D15" s="758"/>
      <c r="E15" s="758"/>
      <c r="F15" s="758"/>
      <c r="G15" s="758"/>
      <c r="H15" s="758"/>
      <c r="I15" s="758"/>
      <c r="J15" s="785"/>
      <c r="K15" s="785"/>
      <c r="L15" s="785"/>
      <c r="M15" s="785"/>
      <c r="N15" s="785"/>
      <c r="O15" s="785"/>
      <c r="P15" s="785"/>
      <c r="Q15" s="785"/>
      <c r="R15" s="786"/>
      <c r="S15" s="786"/>
      <c r="T15" s="786"/>
      <c r="U15" s="786"/>
      <c r="V15" s="786"/>
      <c r="W15" s="786"/>
      <c r="X15" s="786"/>
      <c r="Y15" s="787"/>
    </row>
    <row r="16" spans="2:25" s="31" customFormat="1" ht="14.1" customHeight="1" x14ac:dyDescent="0.15">
      <c r="B16" s="758"/>
      <c r="C16" s="758"/>
      <c r="D16" s="758"/>
      <c r="E16" s="758"/>
      <c r="F16" s="758"/>
      <c r="G16" s="758"/>
      <c r="H16" s="758"/>
      <c r="I16" s="758"/>
      <c r="J16" s="785"/>
      <c r="K16" s="785"/>
      <c r="L16" s="785"/>
      <c r="M16" s="785"/>
      <c r="N16" s="785"/>
      <c r="O16" s="785"/>
      <c r="P16" s="785"/>
      <c r="Q16" s="785"/>
      <c r="R16" s="786"/>
      <c r="S16" s="786"/>
      <c r="T16" s="786"/>
      <c r="U16" s="786"/>
      <c r="V16" s="786"/>
      <c r="W16" s="786"/>
      <c r="X16" s="786"/>
      <c r="Y16" s="787"/>
    </row>
    <row r="17" spans="2:25" s="31" customFormat="1" ht="14.1" customHeight="1" x14ac:dyDescent="0.15">
      <c r="B17" s="758"/>
      <c r="C17" s="758"/>
      <c r="D17" s="758"/>
      <c r="E17" s="758"/>
      <c r="F17" s="758"/>
      <c r="G17" s="758"/>
      <c r="H17" s="758"/>
      <c r="I17" s="758"/>
      <c r="J17" s="785"/>
      <c r="K17" s="785"/>
      <c r="L17" s="785"/>
      <c r="M17" s="785"/>
      <c r="N17" s="785"/>
      <c r="O17" s="785"/>
      <c r="P17" s="785"/>
      <c r="Q17" s="785"/>
      <c r="R17" s="786"/>
      <c r="S17" s="786"/>
      <c r="T17" s="786"/>
      <c r="U17" s="786"/>
      <c r="V17" s="786"/>
      <c r="W17" s="786"/>
      <c r="X17" s="786"/>
      <c r="Y17" s="787"/>
    </row>
    <row r="18" spans="2:25" s="31" customFormat="1" ht="14.1" customHeight="1" x14ac:dyDescent="0.15">
      <c r="B18" s="758"/>
      <c r="C18" s="758"/>
      <c r="D18" s="758"/>
      <c r="E18" s="758"/>
      <c r="F18" s="758"/>
      <c r="G18" s="758"/>
      <c r="H18" s="758"/>
      <c r="I18" s="758"/>
      <c r="J18" s="785"/>
      <c r="K18" s="785"/>
      <c r="L18" s="785"/>
      <c r="M18" s="785"/>
      <c r="N18" s="785"/>
      <c r="O18" s="785"/>
      <c r="P18" s="785"/>
      <c r="Q18" s="785"/>
      <c r="R18" s="786"/>
      <c r="S18" s="786"/>
      <c r="T18" s="786"/>
      <c r="U18" s="786"/>
      <c r="V18" s="786"/>
      <c r="W18" s="786"/>
      <c r="X18" s="786"/>
      <c r="Y18" s="787"/>
    </row>
    <row r="19" spans="2:25" s="31" customFormat="1" ht="14.1" customHeight="1" x14ac:dyDescent="0.15">
      <c r="B19" s="758"/>
      <c r="C19" s="758"/>
      <c r="D19" s="758"/>
      <c r="E19" s="758"/>
      <c r="F19" s="758"/>
      <c r="G19" s="758"/>
      <c r="H19" s="758"/>
      <c r="I19" s="758"/>
      <c r="J19" s="785"/>
      <c r="K19" s="785"/>
      <c r="L19" s="785"/>
      <c r="M19" s="785"/>
      <c r="N19" s="785"/>
      <c r="O19" s="785"/>
      <c r="P19" s="785"/>
      <c r="Q19" s="785"/>
      <c r="R19" s="786"/>
      <c r="S19" s="786"/>
      <c r="T19" s="786"/>
      <c r="U19" s="786"/>
      <c r="V19" s="786"/>
      <c r="W19" s="786"/>
      <c r="X19" s="786"/>
      <c r="Y19" s="787"/>
    </row>
    <row r="20" spans="2:25" s="31" customFormat="1" ht="14.1" customHeight="1" x14ac:dyDescent="0.15">
      <c r="B20" s="758"/>
      <c r="C20" s="758"/>
      <c r="D20" s="758"/>
      <c r="E20" s="758"/>
      <c r="F20" s="758"/>
      <c r="G20" s="758"/>
      <c r="H20" s="758"/>
      <c r="I20" s="758"/>
      <c r="J20" s="785"/>
      <c r="K20" s="785"/>
      <c r="L20" s="785"/>
      <c r="M20" s="785"/>
      <c r="N20" s="785"/>
      <c r="O20" s="785"/>
      <c r="P20" s="785"/>
      <c r="Q20" s="785"/>
      <c r="R20" s="786"/>
      <c r="S20" s="786"/>
      <c r="T20" s="786"/>
      <c r="U20" s="786"/>
      <c r="V20" s="786"/>
      <c r="W20" s="786"/>
      <c r="X20" s="786"/>
      <c r="Y20" s="787"/>
    </row>
    <row r="21" spans="2:25" s="31" customFormat="1" ht="14.1" customHeight="1" x14ac:dyDescent="0.15">
      <c r="B21" s="758"/>
      <c r="C21" s="758"/>
      <c r="D21" s="758"/>
      <c r="E21" s="758"/>
      <c r="F21" s="758"/>
      <c r="G21" s="758"/>
      <c r="H21" s="758"/>
      <c r="I21" s="758"/>
      <c r="J21" s="785"/>
      <c r="K21" s="785"/>
      <c r="L21" s="785"/>
      <c r="M21" s="785"/>
      <c r="N21" s="785"/>
      <c r="O21" s="785"/>
      <c r="P21" s="785"/>
      <c r="Q21" s="785"/>
      <c r="R21" s="786"/>
      <c r="S21" s="786"/>
      <c r="T21" s="786"/>
      <c r="U21" s="786"/>
      <c r="V21" s="786"/>
      <c r="W21" s="786"/>
      <c r="X21" s="786"/>
      <c r="Y21" s="787"/>
    </row>
    <row r="22" spans="2:25" ht="15" customHeight="1" x14ac:dyDescent="0.15">
      <c r="B22" s="795" t="s">
        <v>189</v>
      </c>
      <c r="C22" s="796"/>
      <c r="D22" s="797"/>
      <c r="E22" s="284"/>
      <c r="F22" s="795" t="s">
        <v>190</v>
      </c>
      <c r="G22" s="796"/>
      <c r="H22" s="797"/>
      <c r="I22" s="285"/>
      <c r="J22" s="795" t="s">
        <v>189</v>
      </c>
      <c r="K22" s="796"/>
      <c r="L22" s="797"/>
      <c r="M22" s="284"/>
      <c r="N22" s="795" t="s">
        <v>190</v>
      </c>
      <c r="O22" s="796"/>
      <c r="P22" s="797"/>
      <c r="Q22" s="285"/>
      <c r="R22" s="798" t="s">
        <v>189</v>
      </c>
      <c r="S22" s="800"/>
      <c r="T22" s="799"/>
      <c r="U22" s="119"/>
      <c r="V22" s="798" t="s">
        <v>190</v>
      </c>
      <c r="W22" s="800"/>
      <c r="X22" s="799"/>
      <c r="Y22" s="153"/>
    </row>
    <row r="23" spans="2:25" ht="15" customHeight="1" x14ac:dyDescent="0.15">
      <c r="B23" s="795" t="s">
        <v>191</v>
      </c>
      <c r="C23" s="796"/>
      <c r="D23" s="213"/>
      <c r="E23" s="801"/>
      <c r="F23" s="802"/>
      <c r="G23" s="802"/>
      <c r="H23" s="802"/>
      <c r="I23" s="803"/>
      <c r="J23" s="795" t="s">
        <v>191</v>
      </c>
      <c r="K23" s="796"/>
      <c r="L23" s="213"/>
      <c r="M23" s="801"/>
      <c r="N23" s="802"/>
      <c r="O23" s="802"/>
      <c r="P23" s="802"/>
      <c r="Q23" s="803"/>
      <c r="R23" s="798" t="s">
        <v>191</v>
      </c>
      <c r="S23" s="800"/>
      <c r="T23" s="180"/>
      <c r="U23" s="816"/>
      <c r="V23" s="817"/>
      <c r="W23" s="817"/>
      <c r="X23" s="817"/>
      <c r="Y23" s="818"/>
    </row>
    <row r="24" spans="2:25" ht="15" customHeight="1" x14ac:dyDescent="0.15">
      <c r="B24" s="795" t="s">
        <v>192</v>
      </c>
      <c r="C24" s="797"/>
      <c r="D24" s="724"/>
      <c r="E24" s="717"/>
      <c r="F24" s="795" t="s">
        <v>193</v>
      </c>
      <c r="G24" s="797"/>
      <c r="H24" s="303"/>
      <c r="I24" s="303"/>
      <c r="J24" s="795" t="s">
        <v>192</v>
      </c>
      <c r="K24" s="797"/>
      <c r="L24" s="724"/>
      <c r="M24" s="717"/>
      <c r="N24" s="795" t="s">
        <v>193</v>
      </c>
      <c r="O24" s="797"/>
      <c r="P24" s="303"/>
      <c r="Q24" s="303"/>
      <c r="R24" s="798" t="s">
        <v>192</v>
      </c>
      <c r="S24" s="799"/>
      <c r="T24" s="819"/>
      <c r="U24" s="820"/>
      <c r="V24" s="798" t="s">
        <v>193</v>
      </c>
      <c r="W24" s="799"/>
      <c r="X24" s="841"/>
      <c r="Y24" s="841"/>
    </row>
    <row r="25" spans="2:25" ht="15" customHeight="1" x14ac:dyDescent="0.15">
      <c r="B25" s="821" t="s">
        <v>194</v>
      </c>
      <c r="C25" s="821"/>
      <c r="D25" s="213"/>
      <c r="E25" s="286" t="s">
        <v>195</v>
      </c>
      <c r="F25" s="822"/>
      <c r="G25" s="822"/>
      <c r="H25" s="822"/>
      <c r="I25" s="822"/>
      <c r="J25" s="821" t="s">
        <v>194</v>
      </c>
      <c r="K25" s="821"/>
      <c r="L25" s="213"/>
      <c r="M25" s="286" t="s">
        <v>195</v>
      </c>
      <c r="N25" s="822"/>
      <c r="O25" s="822"/>
      <c r="P25" s="822"/>
      <c r="Q25" s="822"/>
      <c r="R25" s="823" t="s">
        <v>194</v>
      </c>
      <c r="S25" s="823"/>
      <c r="T25" s="180"/>
      <c r="U25" s="156" t="s">
        <v>195</v>
      </c>
      <c r="V25" s="824"/>
      <c r="W25" s="824"/>
      <c r="X25" s="824"/>
      <c r="Y25" s="824"/>
    </row>
    <row r="26" spans="2:25" s="31" customFormat="1" ht="14.1" customHeight="1" x14ac:dyDescent="0.15">
      <c r="B26" s="784"/>
      <c r="C26" s="784"/>
      <c r="D26" s="784"/>
      <c r="E26" s="784"/>
      <c r="F26" s="784"/>
      <c r="G26" s="784"/>
      <c r="H26" s="784"/>
      <c r="I26" s="784"/>
      <c r="J26" s="785"/>
      <c r="K26" s="785"/>
      <c r="L26" s="785"/>
      <c r="M26" s="785"/>
      <c r="N26" s="785"/>
      <c r="O26" s="785"/>
      <c r="P26" s="785"/>
      <c r="Q26" s="785"/>
      <c r="R26" s="788"/>
      <c r="S26" s="789"/>
      <c r="T26" s="789"/>
      <c r="U26" s="789"/>
      <c r="V26" s="789"/>
      <c r="W26" s="789"/>
      <c r="X26" s="789"/>
      <c r="Y26" s="790"/>
    </row>
    <row r="27" spans="2:25" s="31" customFormat="1" ht="14.1" customHeight="1" x14ac:dyDescent="0.15">
      <c r="B27" s="758"/>
      <c r="C27" s="758"/>
      <c r="D27" s="758"/>
      <c r="E27" s="758"/>
      <c r="F27" s="758"/>
      <c r="G27" s="758"/>
      <c r="H27" s="758"/>
      <c r="I27" s="758"/>
      <c r="J27" s="785"/>
      <c r="K27" s="785"/>
      <c r="L27" s="785"/>
      <c r="M27" s="785"/>
      <c r="N27" s="785"/>
      <c r="O27" s="785"/>
      <c r="P27" s="785"/>
      <c r="Q27" s="785"/>
      <c r="R27" s="791"/>
      <c r="S27" s="786"/>
      <c r="T27" s="786"/>
      <c r="U27" s="786"/>
      <c r="V27" s="786"/>
      <c r="W27" s="786"/>
      <c r="X27" s="786"/>
      <c r="Y27" s="787"/>
    </row>
    <row r="28" spans="2:25" s="31" customFormat="1" ht="14.1" customHeight="1" x14ac:dyDescent="0.15">
      <c r="B28" s="758"/>
      <c r="C28" s="758"/>
      <c r="D28" s="758"/>
      <c r="E28" s="758"/>
      <c r="F28" s="758"/>
      <c r="G28" s="758"/>
      <c r="H28" s="758"/>
      <c r="I28" s="758"/>
      <c r="J28" s="785"/>
      <c r="K28" s="785"/>
      <c r="L28" s="785"/>
      <c r="M28" s="785"/>
      <c r="N28" s="785"/>
      <c r="O28" s="785"/>
      <c r="P28" s="785"/>
      <c r="Q28" s="785"/>
      <c r="R28" s="791"/>
      <c r="S28" s="786"/>
      <c r="T28" s="786"/>
      <c r="U28" s="786"/>
      <c r="V28" s="786"/>
      <c r="W28" s="786"/>
      <c r="X28" s="786"/>
      <c r="Y28" s="787"/>
    </row>
    <row r="29" spans="2:25" s="31" customFormat="1" ht="14.1" customHeight="1" x14ac:dyDescent="0.15">
      <c r="B29" s="758"/>
      <c r="C29" s="758"/>
      <c r="D29" s="758"/>
      <c r="E29" s="758"/>
      <c r="F29" s="758"/>
      <c r="G29" s="758"/>
      <c r="H29" s="758"/>
      <c r="I29" s="758"/>
      <c r="J29" s="785"/>
      <c r="K29" s="785"/>
      <c r="L29" s="785"/>
      <c r="M29" s="785"/>
      <c r="N29" s="785"/>
      <c r="O29" s="785"/>
      <c r="P29" s="785"/>
      <c r="Q29" s="785"/>
      <c r="R29" s="791"/>
      <c r="S29" s="786"/>
      <c r="T29" s="786"/>
      <c r="U29" s="786"/>
      <c r="V29" s="786"/>
      <c r="W29" s="786"/>
      <c r="X29" s="786"/>
      <c r="Y29" s="787"/>
    </row>
    <row r="30" spans="2:25" s="31" customFormat="1" ht="14.1" customHeight="1" x14ac:dyDescent="0.15">
      <c r="B30" s="758"/>
      <c r="C30" s="758"/>
      <c r="D30" s="758"/>
      <c r="E30" s="758"/>
      <c r="F30" s="758"/>
      <c r="G30" s="758"/>
      <c r="H30" s="758"/>
      <c r="I30" s="758"/>
      <c r="J30" s="785"/>
      <c r="K30" s="785"/>
      <c r="L30" s="785"/>
      <c r="M30" s="785"/>
      <c r="N30" s="785"/>
      <c r="O30" s="785"/>
      <c r="P30" s="785"/>
      <c r="Q30" s="785"/>
      <c r="R30" s="791"/>
      <c r="S30" s="786"/>
      <c r="T30" s="786"/>
      <c r="U30" s="786"/>
      <c r="V30" s="786"/>
      <c r="W30" s="786"/>
      <c r="X30" s="786"/>
      <c r="Y30" s="787"/>
    </row>
    <row r="31" spans="2:25" s="31" customFormat="1" ht="14.1" customHeight="1" x14ac:dyDescent="0.15">
      <c r="B31" s="758"/>
      <c r="C31" s="758"/>
      <c r="D31" s="758"/>
      <c r="E31" s="758"/>
      <c r="F31" s="758"/>
      <c r="G31" s="758"/>
      <c r="H31" s="758"/>
      <c r="I31" s="758"/>
      <c r="J31" s="785"/>
      <c r="K31" s="785"/>
      <c r="L31" s="785"/>
      <c r="M31" s="785"/>
      <c r="N31" s="785"/>
      <c r="O31" s="785"/>
      <c r="P31" s="785"/>
      <c r="Q31" s="785"/>
      <c r="R31" s="791"/>
      <c r="S31" s="786"/>
      <c r="T31" s="786"/>
      <c r="U31" s="786"/>
      <c r="V31" s="786"/>
      <c r="W31" s="786"/>
      <c r="X31" s="786"/>
      <c r="Y31" s="787"/>
    </row>
    <row r="32" spans="2:25" s="31" customFormat="1" ht="14.1" customHeight="1" x14ac:dyDescent="0.15">
      <c r="B32" s="758"/>
      <c r="C32" s="758"/>
      <c r="D32" s="758"/>
      <c r="E32" s="758"/>
      <c r="F32" s="758"/>
      <c r="G32" s="758"/>
      <c r="H32" s="758"/>
      <c r="I32" s="758"/>
      <c r="J32" s="785"/>
      <c r="K32" s="785"/>
      <c r="L32" s="785"/>
      <c r="M32" s="785"/>
      <c r="N32" s="785"/>
      <c r="O32" s="785"/>
      <c r="P32" s="785"/>
      <c r="Q32" s="785"/>
      <c r="R32" s="791"/>
      <c r="S32" s="786"/>
      <c r="T32" s="786"/>
      <c r="U32" s="786"/>
      <c r="V32" s="786"/>
      <c r="W32" s="786"/>
      <c r="X32" s="786"/>
      <c r="Y32" s="787"/>
    </row>
    <row r="33" spans="2:25" s="31" customFormat="1" ht="14.1" customHeight="1" x14ac:dyDescent="0.15">
      <c r="B33" s="758"/>
      <c r="C33" s="758"/>
      <c r="D33" s="758"/>
      <c r="E33" s="758"/>
      <c r="F33" s="758"/>
      <c r="G33" s="758"/>
      <c r="H33" s="758"/>
      <c r="I33" s="758"/>
      <c r="J33" s="785"/>
      <c r="K33" s="785"/>
      <c r="L33" s="785"/>
      <c r="M33" s="785"/>
      <c r="N33" s="785"/>
      <c r="O33" s="785"/>
      <c r="P33" s="785"/>
      <c r="Q33" s="785"/>
      <c r="R33" s="791"/>
      <c r="S33" s="786"/>
      <c r="T33" s="786"/>
      <c r="U33" s="786"/>
      <c r="V33" s="786"/>
      <c r="W33" s="786"/>
      <c r="X33" s="786"/>
      <c r="Y33" s="787"/>
    </row>
    <row r="34" spans="2:25" s="31" customFormat="1" ht="14.1" customHeight="1" x14ac:dyDescent="0.15">
      <c r="B34" s="758"/>
      <c r="C34" s="758"/>
      <c r="D34" s="758"/>
      <c r="E34" s="758"/>
      <c r="F34" s="758"/>
      <c r="G34" s="758"/>
      <c r="H34" s="758"/>
      <c r="I34" s="758"/>
      <c r="J34" s="785"/>
      <c r="K34" s="785"/>
      <c r="L34" s="785"/>
      <c r="M34" s="785"/>
      <c r="N34" s="785"/>
      <c r="O34" s="785"/>
      <c r="P34" s="785"/>
      <c r="Q34" s="785"/>
      <c r="R34" s="791"/>
      <c r="S34" s="786"/>
      <c r="T34" s="786"/>
      <c r="U34" s="786"/>
      <c r="V34" s="786"/>
      <c r="W34" s="786"/>
      <c r="X34" s="786"/>
      <c r="Y34" s="787"/>
    </row>
    <row r="35" spans="2:25" s="31" customFormat="1" ht="14.1" customHeight="1" x14ac:dyDescent="0.15">
      <c r="B35" s="758"/>
      <c r="C35" s="758"/>
      <c r="D35" s="758"/>
      <c r="E35" s="758"/>
      <c r="F35" s="758"/>
      <c r="G35" s="758"/>
      <c r="H35" s="758"/>
      <c r="I35" s="758"/>
      <c r="J35" s="785"/>
      <c r="K35" s="785"/>
      <c r="L35" s="785"/>
      <c r="M35" s="785"/>
      <c r="N35" s="785"/>
      <c r="O35" s="785"/>
      <c r="P35" s="785"/>
      <c r="Q35" s="785"/>
      <c r="R35" s="791"/>
      <c r="S35" s="786"/>
      <c r="T35" s="786"/>
      <c r="U35" s="786"/>
      <c r="V35" s="786"/>
      <c r="W35" s="786"/>
      <c r="X35" s="786"/>
      <c r="Y35" s="787"/>
    </row>
    <row r="36" spans="2:25" s="31" customFormat="1" ht="14.1" customHeight="1" x14ac:dyDescent="0.15">
      <c r="B36" s="758"/>
      <c r="C36" s="758"/>
      <c r="D36" s="758"/>
      <c r="E36" s="758"/>
      <c r="F36" s="758"/>
      <c r="G36" s="758"/>
      <c r="H36" s="758"/>
      <c r="I36" s="758"/>
      <c r="J36" s="785"/>
      <c r="K36" s="785"/>
      <c r="L36" s="785"/>
      <c r="M36" s="785"/>
      <c r="N36" s="785"/>
      <c r="O36" s="785"/>
      <c r="P36" s="785"/>
      <c r="Q36" s="785"/>
      <c r="R36" s="791"/>
      <c r="S36" s="786"/>
      <c r="T36" s="786"/>
      <c r="U36" s="786"/>
      <c r="V36" s="786"/>
      <c r="W36" s="786"/>
      <c r="X36" s="786"/>
      <c r="Y36" s="787"/>
    </row>
    <row r="37" spans="2:25" s="31" customFormat="1" ht="14.1" customHeight="1" x14ac:dyDescent="0.15">
      <c r="B37" s="758"/>
      <c r="C37" s="758"/>
      <c r="D37" s="758"/>
      <c r="E37" s="758"/>
      <c r="F37" s="758"/>
      <c r="G37" s="758"/>
      <c r="H37" s="758"/>
      <c r="I37" s="758"/>
      <c r="J37" s="785"/>
      <c r="K37" s="785"/>
      <c r="L37" s="785"/>
      <c r="M37" s="785"/>
      <c r="N37" s="785"/>
      <c r="O37" s="785"/>
      <c r="P37" s="785"/>
      <c r="Q37" s="785"/>
      <c r="R37" s="791"/>
      <c r="S37" s="786"/>
      <c r="T37" s="786"/>
      <c r="U37" s="786"/>
      <c r="V37" s="786"/>
      <c r="W37" s="786"/>
      <c r="X37" s="786"/>
      <c r="Y37" s="787"/>
    </row>
    <row r="38" spans="2:25" s="31" customFormat="1" ht="14.1" customHeight="1" x14ac:dyDescent="0.15">
      <c r="B38" s="758"/>
      <c r="C38" s="758"/>
      <c r="D38" s="758"/>
      <c r="E38" s="758"/>
      <c r="F38" s="758"/>
      <c r="G38" s="758"/>
      <c r="H38" s="758"/>
      <c r="I38" s="758"/>
      <c r="J38" s="785"/>
      <c r="K38" s="785"/>
      <c r="L38" s="785"/>
      <c r="M38" s="785"/>
      <c r="N38" s="785"/>
      <c r="O38" s="785"/>
      <c r="P38" s="785"/>
      <c r="Q38" s="785"/>
      <c r="R38" s="792"/>
      <c r="S38" s="793"/>
      <c r="T38" s="793"/>
      <c r="U38" s="793"/>
      <c r="V38" s="793"/>
      <c r="W38" s="793"/>
      <c r="X38" s="793"/>
      <c r="Y38" s="794"/>
    </row>
    <row r="39" spans="2:25" ht="15" customHeight="1" x14ac:dyDescent="0.15">
      <c r="B39" s="32"/>
      <c r="C39" s="35" t="s">
        <v>196</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197</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198</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CD91F550-6AD2-41E2-B698-D1C95E218448}"/>
    <dataValidation type="list" allowBlank="1" showInputMessage="1" showErrorMessage="1" sqref="E6:I6 M6:Q6 U6:Y6 E23:I23 M23:Q23 U23:Y23" xr:uid="{4C055690-8439-4D52-9CC1-329100AFB181}">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048CE88-3114-4CAA-956D-62AE5B83ABA8}">
          <x14:formula1>
            <xm:f>'(参考)リスト'!$D$52:$D$54</xm:f>
          </x14:formula1>
          <xm:sqref>D7:E7 L7:M7 T7:U7 D24:E24 L24:M24 T24:U24</xm:sqref>
        </x14:dataValidation>
        <x14:dataValidation type="list" allowBlank="1" showInputMessage="1" showErrorMessage="1" xr:uid="{341A95B4-F98C-4068-A665-A09304B028D5}">
          <x14:formula1>
            <xm:f>'(参考)リスト'!$F$52:$F$53</xm:f>
          </x14:formula1>
          <xm:sqref>D8 L8 T8 D25 L25 T25</xm:sqref>
        </x14:dataValidation>
        <x14:dataValidation type="list" allowBlank="1" showInputMessage="1" showErrorMessage="1" xr:uid="{D326A811-7173-4995-B4AC-B69F25AACD30}">
          <x14:formula1>
            <xm:f>'(参考)リスト'!$E$52:$E$58</xm:f>
          </x14:formula1>
          <xm:sqref>H7:I7 P7:Q7 X7:Y7 H24:I24 P24:Q24 X24:Y24</xm:sqref>
        </x14:dataValidation>
        <x14:dataValidation type="list" showInputMessage="1" showErrorMessage="1" xr:uid="{8C8D25F4-6367-4A9B-9306-E831C1463C01}">
          <x14:formula1>
            <xm:f>'(参考)リスト'!$B$52:$B$55</xm:f>
          </x14:formula1>
          <xm:sqref>D6 L6 T6 D23 L23 T23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33" t="s">
        <v>199</v>
      </c>
      <c r="C3" s="533"/>
      <c r="D3" s="533"/>
      <c r="E3" s="842"/>
      <c r="F3" s="842"/>
      <c r="G3" s="842"/>
      <c r="H3" s="842"/>
      <c r="I3" s="842"/>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row>
    <row r="4" spans="2:35" ht="20.100000000000001" customHeight="1" x14ac:dyDescent="0.15">
      <c r="B4" s="843" t="s">
        <v>411</v>
      </c>
      <c r="C4" s="844"/>
      <c r="D4" s="845"/>
      <c r="E4" s="846" t="s">
        <v>412</v>
      </c>
      <c r="F4" s="847"/>
      <c r="G4" s="847"/>
      <c r="H4" s="847"/>
      <c r="I4" s="848"/>
      <c r="J4" s="849" t="s">
        <v>413</v>
      </c>
      <c r="K4" s="850"/>
      <c r="L4" s="851"/>
      <c r="M4" s="852" t="s">
        <v>414</v>
      </c>
      <c r="N4" s="853"/>
      <c r="O4" s="853"/>
      <c r="P4" s="853"/>
      <c r="Q4" s="853"/>
      <c r="R4" s="854"/>
      <c r="S4" s="726" t="s">
        <v>533</v>
      </c>
      <c r="T4" s="734"/>
      <c r="U4" s="734"/>
      <c r="V4" s="727"/>
      <c r="W4" s="855" t="s">
        <v>534</v>
      </c>
      <c r="X4" s="856"/>
      <c r="Y4" s="856"/>
      <c r="Z4" s="856"/>
      <c r="AA4" s="856"/>
      <c r="AB4" s="857"/>
      <c r="AC4" s="520" t="s">
        <v>531</v>
      </c>
      <c r="AD4" s="521"/>
      <c r="AE4" s="522"/>
      <c r="AF4" s="858">
        <v>45917</v>
      </c>
      <c r="AG4" s="859"/>
      <c r="AH4" s="859"/>
      <c r="AI4" s="860"/>
    </row>
    <row r="5" spans="2:35" ht="20.100000000000001" customHeight="1" x14ac:dyDescent="0.15">
      <c r="B5" s="872" t="s">
        <v>553</v>
      </c>
      <c r="C5" s="873"/>
      <c r="D5" s="874"/>
      <c r="E5" s="875" t="s">
        <v>419</v>
      </c>
      <c r="F5" s="876"/>
      <c r="G5" s="876"/>
      <c r="H5" s="876"/>
      <c r="I5" s="877"/>
      <c r="J5" s="878" t="s">
        <v>415</v>
      </c>
      <c r="K5" s="879"/>
      <c r="L5" s="880"/>
      <c r="M5" s="852" t="s">
        <v>532</v>
      </c>
      <c r="N5" s="853"/>
      <c r="O5" s="853"/>
      <c r="P5" s="853"/>
      <c r="Q5" s="853"/>
      <c r="R5" s="854"/>
      <c r="S5" s="735"/>
      <c r="T5" s="736"/>
      <c r="U5" s="736"/>
      <c r="V5" s="737"/>
      <c r="W5" s="881" t="s">
        <v>535</v>
      </c>
      <c r="X5" s="882"/>
      <c r="Y5" s="882"/>
      <c r="Z5" s="882"/>
      <c r="AA5" s="882"/>
      <c r="AB5" s="883"/>
      <c r="AC5" s="523"/>
      <c r="AD5" s="524"/>
      <c r="AE5" s="525"/>
      <c r="AF5" s="861"/>
      <c r="AG5" s="862"/>
      <c r="AH5" s="862"/>
      <c r="AI5" s="863"/>
    </row>
    <row r="6" spans="2:35" ht="26.25" customHeight="1" x14ac:dyDescent="0.2">
      <c r="B6" s="864" t="s">
        <v>200</v>
      </c>
      <c r="C6" s="867" t="s">
        <v>201</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6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66"/>
      <c r="C18" s="95"/>
      <c r="D18" s="96"/>
      <c r="E18" s="97"/>
      <c r="F18" s="98"/>
      <c r="G18" s="98"/>
      <c r="H18" s="96"/>
      <c r="I18" s="96"/>
      <c r="J18" s="96"/>
      <c r="K18" s="96"/>
      <c r="L18" s="96"/>
      <c r="M18" s="96"/>
      <c r="N18" s="96"/>
      <c r="O18" s="96"/>
      <c r="P18" s="96"/>
      <c r="Q18" s="96"/>
      <c r="R18" s="96"/>
      <c r="S18" s="99"/>
      <c r="T18" s="99"/>
      <c r="U18" s="99"/>
      <c r="V18" s="870" t="s">
        <v>202</v>
      </c>
      <c r="W18" s="870"/>
      <c r="X18" s="870"/>
      <c r="Y18" s="870"/>
      <c r="Z18" s="870"/>
      <c r="AA18" s="870"/>
      <c r="AB18" s="870"/>
      <c r="AC18" s="870"/>
      <c r="AD18" s="870"/>
      <c r="AE18" s="870"/>
      <c r="AF18" s="870"/>
      <c r="AG18" s="870"/>
      <c r="AH18" s="870"/>
      <c r="AI18" s="871"/>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33" t="s">
        <v>199</v>
      </c>
      <c r="C3" s="533"/>
      <c r="D3" s="533"/>
      <c r="E3" s="842"/>
      <c r="F3" s="842"/>
      <c r="G3" s="842"/>
      <c r="H3" s="842"/>
      <c r="I3" s="842"/>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row>
    <row r="4" spans="2:35" ht="20.100000000000001" customHeight="1" x14ac:dyDescent="0.15">
      <c r="B4" s="843" t="s">
        <v>411</v>
      </c>
      <c r="C4" s="844"/>
      <c r="D4" s="845"/>
      <c r="E4" s="846" t="s">
        <v>412</v>
      </c>
      <c r="F4" s="847"/>
      <c r="G4" s="847"/>
      <c r="H4" s="847"/>
      <c r="I4" s="848"/>
      <c r="J4" s="849" t="s">
        <v>413</v>
      </c>
      <c r="K4" s="850"/>
      <c r="L4" s="851"/>
      <c r="M4" s="852" t="s">
        <v>414</v>
      </c>
      <c r="N4" s="853"/>
      <c r="O4" s="853"/>
      <c r="P4" s="853"/>
      <c r="Q4" s="853"/>
      <c r="R4" s="854"/>
      <c r="S4" s="726" t="s">
        <v>533</v>
      </c>
      <c r="T4" s="734"/>
      <c r="U4" s="734"/>
      <c r="V4" s="727"/>
      <c r="W4" s="855" t="s">
        <v>534</v>
      </c>
      <c r="X4" s="856"/>
      <c r="Y4" s="856"/>
      <c r="Z4" s="856"/>
      <c r="AA4" s="856"/>
      <c r="AB4" s="857"/>
      <c r="AC4" s="520" t="s">
        <v>531</v>
      </c>
      <c r="AD4" s="521"/>
      <c r="AE4" s="522"/>
      <c r="AF4" s="858">
        <v>45917</v>
      </c>
      <c r="AG4" s="859"/>
      <c r="AH4" s="859"/>
      <c r="AI4" s="860"/>
    </row>
    <row r="5" spans="2:35" ht="20.100000000000001" customHeight="1" x14ac:dyDescent="0.15">
      <c r="B5" s="872" t="s">
        <v>553</v>
      </c>
      <c r="C5" s="873"/>
      <c r="D5" s="874"/>
      <c r="E5" s="875" t="s">
        <v>419</v>
      </c>
      <c r="F5" s="876"/>
      <c r="G5" s="876"/>
      <c r="H5" s="876"/>
      <c r="I5" s="877"/>
      <c r="J5" s="878" t="s">
        <v>415</v>
      </c>
      <c r="K5" s="879"/>
      <c r="L5" s="880"/>
      <c r="M5" s="852" t="s">
        <v>532</v>
      </c>
      <c r="N5" s="853"/>
      <c r="O5" s="853"/>
      <c r="P5" s="853"/>
      <c r="Q5" s="853"/>
      <c r="R5" s="854"/>
      <c r="S5" s="735"/>
      <c r="T5" s="736"/>
      <c r="U5" s="736"/>
      <c r="V5" s="737"/>
      <c r="W5" s="881" t="s">
        <v>535</v>
      </c>
      <c r="X5" s="882"/>
      <c r="Y5" s="882"/>
      <c r="Z5" s="882"/>
      <c r="AA5" s="882"/>
      <c r="AB5" s="883"/>
      <c r="AC5" s="523"/>
      <c r="AD5" s="524"/>
      <c r="AE5" s="525"/>
      <c r="AF5" s="861"/>
      <c r="AG5" s="862"/>
      <c r="AH5" s="862"/>
      <c r="AI5" s="863"/>
    </row>
    <row r="6" spans="2:35" ht="26.25" customHeight="1" x14ac:dyDescent="0.2">
      <c r="B6" s="864" t="s">
        <v>200</v>
      </c>
      <c r="C6" s="867" t="s">
        <v>201</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6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66"/>
      <c r="C18" s="95"/>
      <c r="D18" s="96"/>
      <c r="E18" s="97"/>
      <c r="F18" s="98"/>
      <c r="G18" s="98"/>
      <c r="H18" s="96"/>
      <c r="I18" s="96"/>
      <c r="J18" s="96"/>
      <c r="K18" s="96"/>
      <c r="L18" s="96"/>
      <c r="M18" s="96"/>
      <c r="N18" s="96"/>
      <c r="O18" s="96"/>
      <c r="P18" s="96"/>
      <c r="Q18" s="96"/>
      <c r="R18" s="96"/>
      <c r="S18" s="99"/>
      <c r="T18" s="99"/>
      <c r="U18" s="99"/>
      <c r="V18" s="870" t="s">
        <v>202</v>
      </c>
      <c r="W18" s="870"/>
      <c r="X18" s="870"/>
      <c r="Y18" s="870"/>
      <c r="Z18" s="870"/>
      <c r="AA18" s="870"/>
      <c r="AB18" s="870"/>
      <c r="AC18" s="870"/>
      <c r="AD18" s="870"/>
      <c r="AE18" s="870"/>
      <c r="AF18" s="870"/>
      <c r="AG18" s="870"/>
      <c r="AH18" s="870"/>
      <c r="AI18" s="871"/>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A54F-AF87-45D6-A5FE-B245C1F30F3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33" t="s">
        <v>199</v>
      </c>
      <c r="C3" s="533"/>
      <c r="D3" s="533"/>
      <c r="E3" s="842"/>
      <c r="F3" s="842"/>
      <c r="G3" s="842"/>
      <c r="H3" s="842"/>
      <c r="I3" s="842"/>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row>
    <row r="4" spans="2:35" ht="20.100000000000001" customHeight="1" x14ac:dyDescent="0.15">
      <c r="B4" s="843" t="s">
        <v>411</v>
      </c>
      <c r="C4" s="844"/>
      <c r="D4" s="845"/>
      <c r="E4" s="846" t="s">
        <v>412</v>
      </c>
      <c r="F4" s="847"/>
      <c r="G4" s="847"/>
      <c r="H4" s="847"/>
      <c r="I4" s="848"/>
      <c r="J4" s="849" t="s">
        <v>413</v>
      </c>
      <c r="K4" s="850"/>
      <c r="L4" s="851"/>
      <c r="M4" s="852" t="s">
        <v>414</v>
      </c>
      <c r="N4" s="853"/>
      <c r="O4" s="853"/>
      <c r="P4" s="853"/>
      <c r="Q4" s="853"/>
      <c r="R4" s="854"/>
      <c r="S4" s="726" t="s">
        <v>533</v>
      </c>
      <c r="T4" s="734"/>
      <c r="U4" s="734"/>
      <c r="V4" s="727"/>
      <c r="W4" s="855" t="s">
        <v>534</v>
      </c>
      <c r="X4" s="856"/>
      <c r="Y4" s="856"/>
      <c r="Z4" s="856"/>
      <c r="AA4" s="856"/>
      <c r="AB4" s="857"/>
      <c r="AC4" s="520" t="s">
        <v>531</v>
      </c>
      <c r="AD4" s="521"/>
      <c r="AE4" s="522"/>
      <c r="AF4" s="858">
        <v>45917</v>
      </c>
      <c r="AG4" s="859"/>
      <c r="AH4" s="859"/>
      <c r="AI4" s="860"/>
    </row>
    <row r="5" spans="2:35" ht="20.100000000000001" customHeight="1" x14ac:dyDescent="0.15">
      <c r="B5" s="872" t="s">
        <v>553</v>
      </c>
      <c r="C5" s="873"/>
      <c r="D5" s="874"/>
      <c r="E5" s="875" t="s">
        <v>419</v>
      </c>
      <c r="F5" s="876"/>
      <c r="G5" s="876"/>
      <c r="H5" s="876"/>
      <c r="I5" s="877"/>
      <c r="J5" s="878" t="s">
        <v>415</v>
      </c>
      <c r="K5" s="879"/>
      <c r="L5" s="880"/>
      <c r="M5" s="852" t="s">
        <v>532</v>
      </c>
      <c r="N5" s="853"/>
      <c r="O5" s="853"/>
      <c r="P5" s="853"/>
      <c r="Q5" s="853"/>
      <c r="R5" s="854"/>
      <c r="S5" s="735"/>
      <c r="T5" s="736"/>
      <c r="U5" s="736"/>
      <c r="V5" s="737"/>
      <c r="W5" s="881" t="s">
        <v>535</v>
      </c>
      <c r="X5" s="882"/>
      <c r="Y5" s="882"/>
      <c r="Z5" s="882"/>
      <c r="AA5" s="882"/>
      <c r="AB5" s="883"/>
      <c r="AC5" s="523"/>
      <c r="AD5" s="524"/>
      <c r="AE5" s="525"/>
      <c r="AF5" s="861"/>
      <c r="AG5" s="862"/>
      <c r="AH5" s="862"/>
      <c r="AI5" s="863"/>
    </row>
    <row r="6" spans="2:35" ht="26.25" customHeight="1" x14ac:dyDescent="0.2">
      <c r="B6" s="864" t="s">
        <v>200</v>
      </c>
      <c r="C6" s="867" t="s">
        <v>201</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6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66"/>
      <c r="C18" s="95"/>
      <c r="D18" s="96"/>
      <c r="E18" s="97"/>
      <c r="F18" s="98"/>
      <c r="G18" s="98"/>
      <c r="H18" s="96"/>
      <c r="I18" s="96"/>
      <c r="J18" s="96"/>
      <c r="K18" s="96"/>
      <c r="L18" s="96"/>
      <c r="M18" s="96"/>
      <c r="N18" s="96"/>
      <c r="O18" s="96"/>
      <c r="P18" s="96"/>
      <c r="Q18" s="96"/>
      <c r="R18" s="96"/>
      <c r="S18" s="99"/>
      <c r="T18" s="99"/>
      <c r="U18" s="99"/>
      <c r="V18" s="870" t="s">
        <v>202</v>
      </c>
      <c r="W18" s="870"/>
      <c r="X18" s="870"/>
      <c r="Y18" s="870"/>
      <c r="Z18" s="870"/>
      <c r="AA18" s="870"/>
      <c r="AB18" s="870"/>
      <c r="AC18" s="870"/>
      <c r="AD18" s="870"/>
      <c r="AE18" s="870"/>
      <c r="AF18" s="870"/>
      <c r="AG18" s="870"/>
      <c r="AH18" s="870"/>
      <c r="AI18" s="871"/>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33" t="s">
        <v>203</v>
      </c>
      <c r="C3" s="533"/>
      <c r="D3" s="533"/>
      <c r="E3" s="842"/>
      <c r="F3" s="842"/>
      <c r="G3" s="842"/>
      <c r="H3" s="842"/>
      <c r="I3" s="842"/>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row>
    <row r="4" spans="2:35" ht="20.100000000000001" customHeight="1" x14ac:dyDescent="0.15">
      <c r="B4" s="843" t="s">
        <v>411</v>
      </c>
      <c r="C4" s="844"/>
      <c r="D4" s="845"/>
      <c r="E4" s="846" t="s">
        <v>412</v>
      </c>
      <c r="F4" s="847"/>
      <c r="G4" s="847"/>
      <c r="H4" s="847"/>
      <c r="I4" s="848"/>
      <c r="J4" s="849" t="s">
        <v>413</v>
      </c>
      <c r="K4" s="850"/>
      <c r="L4" s="851"/>
      <c r="M4" s="852" t="s">
        <v>414</v>
      </c>
      <c r="N4" s="853"/>
      <c r="O4" s="853"/>
      <c r="P4" s="853"/>
      <c r="Q4" s="853"/>
      <c r="R4" s="854"/>
      <c r="S4" s="520" t="s">
        <v>533</v>
      </c>
      <c r="T4" s="521"/>
      <c r="U4" s="521"/>
      <c r="V4" s="522"/>
      <c r="W4" s="855" t="s">
        <v>534</v>
      </c>
      <c r="X4" s="856"/>
      <c r="Y4" s="856"/>
      <c r="Z4" s="856"/>
      <c r="AA4" s="856"/>
      <c r="AB4" s="857"/>
      <c r="AC4" s="520" t="s">
        <v>531</v>
      </c>
      <c r="AD4" s="521"/>
      <c r="AE4" s="522"/>
      <c r="AF4" s="858">
        <v>45917</v>
      </c>
      <c r="AG4" s="859"/>
      <c r="AH4" s="859"/>
      <c r="AI4" s="860"/>
    </row>
    <row r="5" spans="2:35" ht="20.100000000000001" customHeight="1" x14ac:dyDescent="0.15">
      <c r="B5" s="872" t="s">
        <v>553</v>
      </c>
      <c r="C5" s="873"/>
      <c r="D5" s="874"/>
      <c r="E5" s="875" t="s">
        <v>419</v>
      </c>
      <c r="F5" s="876"/>
      <c r="G5" s="876"/>
      <c r="H5" s="876"/>
      <c r="I5" s="877"/>
      <c r="J5" s="878" t="s">
        <v>415</v>
      </c>
      <c r="K5" s="879"/>
      <c r="L5" s="880"/>
      <c r="M5" s="852" t="s">
        <v>532</v>
      </c>
      <c r="N5" s="853"/>
      <c r="O5" s="853"/>
      <c r="P5" s="853"/>
      <c r="Q5" s="853"/>
      <c r="R5" s="854"/>
      <c r="S5" s="523"/>
      <c r="T5" s="524"/>
      <c r="U5" s="524"/>
      <c r="V5" s="525"/>
      <c r="W5" s="881" t="s">
        <v>535</v>
      </c>
      <c r="X5" s="882"/>
      <c r="Y5" s="882"/>
      <c r="Z5" s="882"/>
      <c r="AA5" s="882"/>
      <c r="AB5" s="883"/>
      <c r="AC5" s="523"/>
      <c r="AD5" s="524"/>
      <c r="AE5" s="525"/>
      <c r="AF5" s="861"/>
      <c r="AG5" s="862"/>
      <c r="AH5" s="862"/>
      <c r="AI5" s="863"/>
    </row>
    <row r="6" spans="2:35" ht="26.25" customHeight="1" x14ac:dyDescent="0.2">
      <c r="B6" s="865" t="s">
        <v>200</v>
      </c>
      <c r="C6" s="884" t="s">
        <v>201</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450000000000003" customHeight="1" x14ac:dyDescent="0.15">
      <c r="B7" s="86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66"/>
      <c r="C18" s="95"/>
      <c r="D18" s="96"/>
      <c r="E18" s="97"/>
      <c r="F18" s="98"/>
      <c r="G18" s="98"/>
      <c r="H18" s="96"/>
      <c r="I18" s="96"/>
      <c r="J18" s="96"/>
      <c r="K18" s="96"/>
      <c r="L18" s="96"/>
      <c r="M18" s="96"/>
      <c r="N18" s="96"/>
      <c r="O18" s="96"/>
      <c r="P18" s="96"/>
      <c r="Q18" s="96"/>
      <c r="R18" s="96"/>
      <c r="S18" s="99"/>
      <c r="T18" s="99"/>
      <c r="U18" s="99"/>
      <c r="V18" s="870" t="s">
        <v>202</v>
      </c>
      <c r="W18" s="870"/>
      <c r="X18" s="870"/>
      <c r="Y18" s="870"/>
      <c r="Z18" s="870"/>
      <c r="AA18" s="870"/>
      <c r="AB18" s="870"/>
      <c r="AC18" s="870"/>
      <c r="AD18" s="870"/>
      <c r="AE18" s="870"/>
      <c r="AF18" s="870"/>
      <c r="AG18" s="870"/>
      <c r="AH18" s="870"/>
      <c r="AI18" s="871"/>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33" t="s">
        <v>203</v>
      </c>
      <c r="C3" s="533"/>
      <c r="D3" s="533"/>
      <c r="E3" s="842"/>
      <c r="F3" s="842"/>
      <c r="G3" s="842"/>
      <c r="H3" s="842"/>
      <c r="I3" s="842"/>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row>
    <row r="4" spans="2:35" ht="20.100000000000001" customHeight="1" x14ac:dyDescent="0.15">
      <c r="B4" s="843" t="s">
        <v>411</v>
      </c>
      <c r="C4" s="844"/>
      <c r="D4" s="845"/>
      <c r="E4" s="846" t="s">
        <v>412</v>
      </c>
      <c r="F4" s="847"/>
      <c r="G4" s="847"/>
      <c r="H4" s="847"/>
      <c r="I4" s="848"/>
      <c r="J4" s="849" t="s">
        <v>413</v>
      </c>
      <c r="K4" s="850"/>
      <c r="L4" s="851"/>
      <c r="M4" s="852" t="s">
        <v>414</v>
      </c>
      <c r="N4" s="853"/>
      <c r="O4" s="853"/>
      <c r="P4" s="853"/>
      <c r="Q4" s="853"/>
      <c r="R4" s="854"/>
      <c r="S4" s="520" t="s">
        <v>533</v>
      </c>
      <c r="T4" s="521"/>
      <c r="U4" s="521"/>
      <c r="V4" s="522"/>
      <c r="W4" s="855" t="s">
        <v>534</v>
      </c>
      <c r="X4" s="856"/>
      <c r="Y4" s="856"/>
      <c r="Z4" s="856"/>
      <c r="AA4" s="856"/>
      <c r="AB4" s="857"/>
      <c r="AC4" s="520" t="s">
        <v>531</v>
      </c>
      <c r="AD4" s="521"/>
      <c r="AE4" s="522"/>
      <c r="AF4" s="858">
        <v>45917</v>
      </c>
      <c r="AG4" s="859"/>
      <c r="AH4" s="859"/>
      <c r="AI4" s="860"/>
    </row>
    <row r="5" spans="2:35" ht="20.100000000000001" customHeight="1" x14ac:dyDescent="0.15">
      <c r="B5" s="872" t="s">
        <v>553</v>
      </c>
      <c r="C5" s="873"/>
      <c r="D5" s="874"/>
      <c r="E5" s="875" t="s">
        <v>419</v>
      </c>
      <c r="F5" s="876"/>
      <c r="G5" s="876"/>
      <c r="H5" s="876"/>
      <c r="I5" s="877"/>
      <c r="J5" s="878" t="s">
        <v>415</v>
      </c>
      <c r="K5" s="879"/>
      <c r="L5" s="880"/>
      <c r="M5" s="852" t="s">
        <v>532</v>
      </c>
      <c r="N5" s="853"/>
      <c r="O5" s="853"/>
      <c r="P5" s="853"/>
      <c r="Q5" s="853"/>
      <c r="R5" s="854"/>
      <c r="S5" s="523"/>
      <c r="T5" s="524"/>
      <c r="U5" s="524"/>
      <c r="V5" s="525"/>
      <c r="W5" s="881" t="s">
        <v>535</v>
      </c>
      <c r="X5" s="882"/>
      <c r="Y5" s="882"/>
      <c r="Z5" s="882"/>
      <c r="AA5" s="882"/>
      <c r="AB5" s="883"/>
      <c r="AC5" s="523"/>
      <c r="AD5" s="524"/>
      <c r="AE5" s="525"/>
      <c r="AF5" s="861"/>
      <c r="AG5" s="862"/>
      <c r="AH5" s="862"/>
      <c r="AI5" s="863"/>
    </row>
    <row r="6" spans="2:35" ht="26.25" customHeight="1" x14ac:dyDescent="0.2">
      <c r="B6" s="865" t="s">
        <v>200</v>
      </c>
      <c r="C6" s="884" t="s">
        <v>201</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450000000000003" customHeight="1" x14ac:dyDescent="0.15">
      <c r="B7" s="86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66"/>
      <c r="C18" s="95"/>
      <c r="D18" s="96"/>
      <c r="E18" s="97"/>
      <c r="F18" s="98"/>
      <c r="G18" s="98"/>
      <c r="H18" s="96"/>
      <c r="I18" s="96"/>
      <c r="J18" s="96"/>
      <c r="K18" s="96"/>
      <c r="L18" s="96"/>
      <c r="M18" s="96"/>
      <c r="N18" s="96"/>
      <c r="O18" s="96"/>
      <c r="P18" s="96"/>
      <c r="Q18" s="96"/>
      <c r="R18" s="96"/>
      <c r="S18" s="99"/>
      <c r="T18" s="99"/>
      <c r="U18" s="99"/>
      <c r="V18" s="870" t="s">
        <v>202</v>
      </c>
      <c r="W18" s="870"/>
      <c r="X18" s="870"/>
      <c r="Y18" s="870"/>
      <c r="Z18" s="870"/>
      <c r="AA18" s="870"/>
      <c r="AB18" s="870"/>
      <c r="AC18" s="870"/>
      <c r="AD18" s="870"/>
      <c r="AE18" s="870"/>
      <c r="AF18" s="870"/>
      <c r="AG18" s="870"/>
      <c r="AH18" s="870"/>
      <c r="AI18" s="871"/>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81E0-10C9-4392-B7F9-A25D5C8B08F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533" t="s">
        <v>203</v>
      </c>
      <c r="C3" s="533"/>
      <c r="D3" s="533"/>
      <c r="E3" s="842"/>
      <c r="F3" s="842"/>
      <c r="G3" s="842"/>
      <c r="H3" s="842"/>
      <c r="I3" s="842"/>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row>
    <row r="4" spans="2:35" ht="20.100000000000001" customHeight="1" x14ac:dyDescent="0.15">
      <c r="B4" s="843" t="s">
        <v>411</v>
      </c>
      <c r="C4" s="844"/>
      <c r="D4" s="845"/>
      <c r="E4" s="846" t="s">
        <v>412</v>
      </c>
      <c r="F4" s="847"/>
      <c r="G4" s="847"/>
      <c r="H4" s="847"/>
      <c r="I4" s="848"/>
      <c r="J4" s="849" t="s">
        <v>413</v>
      </c>
      <c r="K4" s="850"/>
      <c r="L4" s="851"/>
      <c r="M4" s="852" t="s">
        <v>414</v>
      </c>
      <c r="N4" s="853"/>
      <c r="O4" s="853"/>
      <c r="P4" s="853"/>
      <c r="Q4" s="853"/>
      <c r="R4" s="854"/>
      <c r="S4" s="520" t="s">
        <v>533</v>
      </c>
      <c r="T4" s="521"/>
      <c r="U4" s="521"/>
      <c r="V4" s="522"/>
      <c r="W4" s="855" t="s">
        <v>534</v>
      </c>
      <c r="X4" s="856"/>
      <c r="Y4" s="856"/>
      <c r="Z4" s="856"/>
      <c r="AA4" s="856"/>
      <c r="AB4" s="857"/>
      <c r="AC4" s="520" t="s">
        <v>531</v>
      </c>
      <c r="AD4" s="521"/>
      <c r="AE4" s="522"/>
      <c r="AF4" s="858">
        <v>45917</v>
      </c>
      <c r="AG4" s="859"/>
      <c r="AH4" s="859"/>
      <c r="AI4" s="860"/>
    </row>
    <row r="5" spans="2:35" ht="20.100000000000001" customHeight="1" x14ac:dyDescent="0.15">
      <c r="B5" s="872" t="s">
        <v>553</v>
      </c>
      <c r="C5" s="873"/>
      <c r="D5" s="874"/>
      <c r="E5" s="875" t="s">
        <v>419</v>
      </c>
      <c r="F5" s="876"/>
      <c r="G5" s="876"/>
      <c r="H5" s="876"/>
      <c r="I5" s="877"/>
      <c r="J5" s="878" t="s">
        <v>415</v>
      </c>
      <c r="K5" s="879"/>
      <c r="L5" s="880"/>
      <c r="M5" s="852" t="s">
        <v>532</v>
      </c>
      <c r="N5" s="853"/>
      <c r="O5" s="853"/>
      <c r="P5" s="853"/>
      <c r="Q5" s="853"/>
      <c r="R5" s="854"/>
      <c r="S5" s="523"/>
      <c r="T5" s="524"/>
      <c r="U5" s="524"/>
      <c r="V5" s="525"/>
      <c r="W5" s="881" t="s">
        <v>535</v>
      </c>
      <c r="X5" s="882"/>
      <c r="Y5" s="882"/>
      <c r="Z5" s="882"/>
      <c r="AA5" s="882"/>
      <c r="AB5" s="883"/>
      <c r="AC5" s="523"/>
      <c r="AD5" s="524"/>
      <c r="AE5" s="525"/>
      <c r="AF5" s="861"/>
      <c r="AG5" s="862"/>
      <c r="AH5" s="862"/>
      <c r="AI5" s="863"/>
    </row>
    <row r="6" spans="2:35" ht="26.25" customHeight="1" x14ac:dyDescent="0.2">
      <c r="B6" s="865" t="s">
        <v>200</v>
      </c>
      <c r="C6" s="884" t="s">
        <v>201</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450000000000003" customHeight="1" x14ac:dyDescent="0.15">
      <c r="B7" s="865"/>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5"/>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5"/>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5"/>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5"/>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5"/>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5"/>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5"/>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5"/>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5"/>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5"/>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66"/>
      <c r="C18" s="95"/>
      <c r="D18" s="96"/>
      <c r="E18" s="97"/>
      <c r="F18" s="98"/>
      <c r="G18" s="98"/>
      <c r="H18" s="96"/>
      <c r="I18" s="96"/>
      <c r="J18" s="96"/>
      <c r="K18" s="96"/>
      <c r="L18" s="96"/>
      <c r="M18" s="96"/>
      <c r="N18" s="96"/>
      <c r="O18" s="96"/>
      <c r="P18" s="96"/>
      <c r="Q18" s="96"/>
      <c r="R18" s="96"/>
      <c r="S18" s="99"/>
      <c r="T18" s="99"/>
      <c r="U18" s="99"/>
      <c r="V18" s="870" t="s">
        <v>202</v>
      </c>
      <c r="W18" s="870"/>
      <c r="X18" s="870"/>
      <c r="Y18" s="870"/>
      <c r="Z18" s="870"/>
      <c r="AA18" s="870"/>
      <c r="AB18" s="870"/>
      <c r="AC18" s="870"/>
      <c r="AD18" s="870"/>
      <c r="AE18" s="870"/>
      <c r="AF18" s="870"/>
      <c r="AG18" s="870"/>
      <c r="AH18" s="870"/>
      <c r="AI18" s="871"/>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PS</v>
      </c>
      <c r="AW5" s="293">
        <f>R7</f>
        <v>0</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224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225</v>
      </c>
      <c r="L7" s="902"/>
      <c r="M7" s="903"/>
      <c r="N7" s="889" t="s">
        <v>508</v>
      </c>
      <c r="O7" s="890"/>
      <c r="P7" s="901" t="s">
        <v>226</v>
      </c>
      <c r="Q7" s="903"/>
      <c r="R7" s="927"/>
      <c r="S7" s="928"/>
      <c r="T7" s="929"/>
      <c r="U7" s="921" t="s">
        <v>227</v>
      </c>
      <c r="V7" s="922"/>
      <c r="W7" s="921" t="s">
        <v>228</v>
      </c>
      <c r="X7" s="922"/>
      <c r="Y7" s="903" t="s">
        <v>229</v>
      </c>
      <c r="Z7" s="900"/>
      <c r="AA7" s="900"/>
      <c r="AB7" s="900"/>
      <c r="AC7" s="921" t="s">
        <v>230</v>
      </c>
      <c r="AD7" s="932"/>
      <c r="AE7" s="932"/>
      <c r="AF7" s="932"/>
      <c r="AG7" s="932"/>
      <c r="AH7" s="932"/>
      <c r="AI7" s="932"/>
      <c r="AJ7" s="922"/>
      <c r="AK7" s="921" t="s">
        <v>231</v>
      </c>
      <c r="AL7" s="932"/>
      <c r="AM7" s="932"/>
      <c r="AN7" s="947"/>
      <c r="AO7" s="948"/>
      <c r="AP7" s="2"/>
      <c r="AW7" s="58"/>
    </row>
    <row r="8" spans="2:86" ht="12" customHeight="1" x14ac:dyDescent="0.15">
      <c r="B8" s="931"/>
      <c r="C8" s="939"/>
      <c r="D8" s="937"/>
      <c r="E8" s="937"/>
      <c r="F8" s="937"/>
      <c r="G8" s="937"/>
      <c r="H8" s="937"/>
      <c r="I8" s="937"/>
      <c r="J8" s="938"/>
      <c r="K8" s="900" t="s">
        <v>173</v>
      </c>
      <c r="L8" s="900" t="s">
        <v>130</v>
      </c>
      <c r="M8" s="900"/>
      <c r="N8" s="900" t="s">
        <v>131</v>
      </c>
      <c r="O8" s="900"/>
      <c r="P8" s="900" t="s">
        <v>232</v>
      </c>
      <c r="Q8" s="900"/>
      <c r="R8" s="900" t="s">
        <v>233</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234</v>
      </c>
      <c r="Z9" s="900"/>
      <c r="AA9" s="900"/>
      <c r="AB9" s="900"/>
      <c r="AC9" s="900" t="s">
        <v>235</v>
      </c>
      <c r="AD9" s="900"/>
      <c r="AE9" s="900"/>
      <c r="AF9" s="900"/>
      <c r="AG9" s="900" t="s">
        <v>236</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111</v>
      </c>
      <c r="Z10" s="49" t="s">
        <v>110</v>
      </c>
      <c r="AA10" s="49" t="s">
        <v>237</v>
      </c>
      <c r="AB10" s="49" t="s">
        <v>238</v>
      </c>
      <c r="AC10" s="49" t="s">
        <v>111</v>
      </c>
      <c r="AD10" s="49" t="s">
        <v>110</v>
      </c>
      <c r="AE10" s="49" t="s">
        <v>237</v>
      </c>
      <c r="AF10" s="49" t="s">
        <v>238</v>
      </c>
      <c r="AG10" s="49" t="s">
        <v>111</v>
      </c>
      <c r="AH10" s="49" t="s">
        <v>110</v>
      </c>
      <c r="AI10" s="49" t="s">
        <v>237</v>
      </c>
      <c r="AJ10" s="49" t="s">
        <v>238</v>
      </c>
      <c r="AK10" s="925"/>
      <c r="AL10" s="934"/>
      <c r="AM10" s="934"/>
      <c r="AN10" s="951"/>
      <c r="AO10" s="952"/>
      <c r="AP10" s="2"/>
    </row>
    <row r="11" spans="2:86" ht="12" customHeight="1" x14ac:dyDescent="0.15">
      <c r="B11" s="931"/>
      <c r="C11" s="939"/>
      <c r="D11" s="937"/>
      <c r="E11" s="937"/>
      <c r="F11" s="937"/>
      <c r="G11" s="937"/>
      <c r="H11" s="937"/>
      <c r="I11" s="937"/>
      <c r="J11" s="938"/>
      <c r="K11" s="100">
        <v>1</v>
      </c>
      <c r="L11" s="895"/>
      <c r="M11" s="896"/>
      <c r="N11" s="895"/>
      <c r="O11" s="896"/>
      <c r="P11" s="895"/>
      <c r="Q11" s="896"/>
      <c r="R11" s="841"/>
      <c r="S11" s="841"/>
      <c r="T11" s="841"/>
      <c r="U11" s="895"/>
      <c r="V11" s="896"/>
      <c r="W11" s="895"/>
      <c r="X11" s="896"/>
      <c r="Y11" s="54"/>
      <c r="Z11" s="54"/>
      <c r="AA11" s="54"/>
      <c r="AB11" s="54"/>
      <c r="AC11" s="60"/>
      <c r="AD11" s="60"/>
      <c r="AE11" s="60"/>
      <c r="AF11" s="60"/>
      <c r="AG11" s="60"/>
      <c r="AH11" s="60"/>
      <c r="AI11" s="60"/>
      <c r="AJ11" s="60"/>
      <c r="AK11" s="889"/>
      <c r="AL11" s="890"/>
      <c r="AM11" s="890"/>
      <c r="AN11" s="890"/>
      <c r="AO11" s="891"/>
      <c r="AP11" s="2"/>
      <c r="AQ11" s="59">
        <f t="shared" ref="AQ11:AQ27" si="2">IF(P11="材質劣化",2,IF(P11="漏水",3,1))</f>
        <v>1</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239</v>
      </c>
      <c r="L35" s="900" t="s">
        <v>240</v>
      </c>
      <c r="M35" s="900"/>
      <c r="N35" s="900"/>
      <c r="O35" s="900"/>
      <c r="P35" s="900"/>
      <c r="Q35" s="900"/>
      <c r="R35" s="900"/>
      <c r="S35" s="900"/>
      <c r="T35" s="900"/>
      <c r="U35" s="900"/>
      <c r="V35" s="900"/>
      <c r="W35" s="900"/>
      <c r="X35" s="900"/>
      <c r="Y35" s="901" t="s">
        <v>241</v>
      </c>
      <c r="Z35" s="902"/>
      <c r="AA35" s="902"/>
      <c r="AB35" s="903"/>
      <c r="AC35" s="124">
        <f t="shared" ref="AC35:AJ35" si="3">SUM(AC11:AC34)</f>
        <v>0</v>
      </c>
      <c r="AD35" s="124">
        <f t="shared" si="3"/>
        <v>0</v>
      </c>
      <c r="AE35" s="124">
        <f t="shared" si="3"/>
        <v>0</v>
      </c>
      <c r="AF35" s="124">
        <f t="shared" si="3"/>
        <v>0</v>
      </c>
      <c r="AG35" s="124">
        <f t="shared" si="3"/>
        <v>0</v>
      </c>
      <c r="AH35" s="124">
        <f t="shared" si="3"/>
        <v>0</v>
      </c>
      <c r="AI35" s="124">
        <f t="shared" si="3"/>
        <v>0</v>
      </c>
      <c r="AJ35" s="125">
        <f t="shared" si="3"/>
        <v>0</v>
      </c>
      <c r="AK35" s="900" t="s">
        <v>242</v>
      </c>
      <c r="AL35" s="900"/>
      <c r="AM35" s="919" t="s">
        <v>578</v>
      </c>
      <c r="AN35" s="919"/>
      <c r="AO35" s="919"/>
      <c r="AP35" s="2"/>
    </row>
    <row r="36" spans="2:86" ht="12" customHeight="1" x14ac:dyDescent="0.15">
      <c r="B36" s="931"/>
      <c r="C36" s="939"/>
      <c r="D36" s="937"/>
      <c r="E36" s="937"/>
      <c r="F36" s="937"/>
      <c r="G36" s="937"/>
      <c r="H36" s="937"/>
      <c r="I36" s="937"/>
      <c r="J36" s="938"/>
      <c r="K36" s="913"/>
      <c r="L36" s="921" t="s">
        <v>243</v>
      </c>
      <c r="M36" s="932"/>
      <c r="N36" s="922"/>
      <c r="O36" s="921" t="s">
        <v>244</v>
      </c>
      <c r="P36" s="932"/>
      <c r="Q36" s="932"/>
      <c r="R36" s="932"/>
      <c r="S36" s="932"/>
      <c r="T36" s="932"/>
      <c r="U36" s="932"/>
      <c r="V36" s="932"/>
      <c r="W36" s="932"/>
      <c r="X36" s="922"/>
      <c r="Y36" s="53" t="s">
        <v>111</v>
      </c>
      <c r="Z36" s="49" t="s">
        <v>110</v>
      </c>
      <c r="AA36" s="49" t="s">
        <v>237</v>
      </c>
      <c r="AB36" s="49" t="s">
        <v>238</v>
      </c>
      <c r="AC36" s="49" t="s">
        <v>111</v>
      </c>
      <c r="AD36" s="49" t="s">
        <v>110</v>
      </c>
      <c r="AE36" s="49" t="s">
        <v>237</v>
      </c>
      <c r="AF36" s="49" t="s">
        <v>238</v>
      </c>
      <c r="AG36" s="49" t="s">
        <v>111</v>
      </c>
      <c r="AH36" s="49" t="s">
        <v>110</v>
      </c>
      <c r="AI36" s="49" t="s">
        <v>237</v>
      </c>
      <c r="AJ36" s="82" t="s">
        <v>238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IF(COUNTIF(Z11:Z34,"〇")&gt;0,1,0)</f>
        <v>0</v>
      </c>
      <c r="AA37" s="887">
        <f>IF(COUNTIF(AA11:AA34,"〇")&gt;0,1,0)</f>
        <v>0</v>
      </c>
      <c r="AB37" s="887">
        <f>IF(COUNTIF(AB11:AB34,"〇")&gt;0,1,0)</f>
        <v>0</v>
      </c>
      <c r="AC37" s="887">
        <f t="shared" ref="AC37:AJ37" si="4">COUNTA(AC11:AC34)</f>
        <v>0</v>
      </c>
      <c r="AD37" s="887">
        <f t="shared" si="4"/>
        <v>0</v>
      </c>
      <c r="AE37" s="887">
        <f t="shared" si="4"/>
        <v>0</v>
      </c>
      <c r="AF37" s="887">
        <f t="shared" si="4"/>
        <v>0</v>
      </c>
      <c r="AG37" s="887">
        <f t="shared" si="4"/>
        <v>0</v>
      </c>
      <c r="AH37" s="887">
        <f t="shared" si="4"/>
        <v>0</v>
      </c>
      <c r="AI37" s="887">
        <f t="shared" si="4"/>
        <v>0</v>
      </c>
      <c r="AJ37" s="887">
        <f t="shared" si="4"/>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R22:T22"/>
    <mergeCell ref="L23:M23"/>
    <mergeCell ref="N23:O23"/>
    <mergeCell ref="P23:Q23"/>
    <mergeCell ref="R23:T23"/>
    <mergeCell ref="P28:Q28"/>
    <mergeCell ref="P29:Q29"/>
    <mergeCell ref="P7:Q7"/>
    <mergeCell ref="R7:T7"/>
    <mergeCell ref="L15:M15"/>
    <mergeCell ref="N15:O15"/>
    <mergeCell ref="P15:Q15"/>
    <mergeCell ref="R15:T15"/>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W23:X23"/>
    <mergeCell ref="L24:M24"/>
    <mergeCell ref="N24:O24"/>
    <mergeCell ref="P24:Q24"/>
    <mergeCell ref="R24:T24"/>
    <mergeCell ref="U24:V24"/>
    <mergeCell ref="W24:X24"/>
    <mergeCell ref="N27:O27"/>
    <mergeCell ref="P27:Q27"/>
    <mergeCell ref="R27:T27"/>
    <mergeCell ref="U27:V27"/>
    <mergeCell ref="W27:X27"/>
    <mergeCell ref="AK26:AO26"/>
    <mergeCell ref="L25:M25"/>
    <mergeCell ref="N25:O25"/>
    <mergeCell ref="P25:Q25"/>
    <mergeCell ref="R25:T25"/>
    <mergeCell ref="U25:V25"/>
    <mergeCell ref="W25:X25"/>
    <mergeCell ref="L26:M26"/>
    <mergeCell ref="N26:O26"/>
    <mergeCell ref="P26:Q26"/>
    <mergeCell ref="R26:T26"/>
    <mergeCell ref="U26:V26"/>
    <mergeCell ref="W26:X26"/>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s>
  <phoneticPr fontId="12"/>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S001</v>
      </c>
      <c r="AW5" s="293">
        <f>R7</f>
        <v>10</v>
      </c>
      <c r="AX5" s="55" t="str">
        <f>AM35</f>
        <v>Ⅱ</v>
      </c>
      <c r="AY5" s="295" t="str">
        <f>IF(Y37&gt;0,Y37,"")</f>
        <v/>
      </c>
      <c r="AZ5" s="296" t="str">
        <f>IF(Y37&gt;0,"",IF(Z37&gt;0,Z37,""))</f>
        <v/>
      </c>
      <c r="BA5" s="296">
        <f>IF(Y37+Z37&gt;0,"",IF(AA37&gt;0,AA37,""))</f>
        <v>1</v>
      </c>
      <c r="BB5" s="296" t="str">
        <f>IF(Y37+Z37+AA37&gt;0,"",IF(AB37&gt;0,AB37,""))</f>
        <v/>
      </c>
      <c r="BC5" s="55">
        <f t="shared" ref="BC5:BJ5" si="0">AC37</f>
        <v>0</v>
      </c>
      <c r="BD5" s="55">
        <f t="shared" si="0"/>
        <v>0</v>
      </c>
      <c r="BE5" s="55">
        <f t="shared" si="0"/>
        <v>0</v>
      </c>
      <c r="BF5" s="55">
        <f t="shared" si="0"/>
        <v>4</v>
      </c>
      <c r="BG5" s="55">
        <f t="shared" si="0"/>
        <v>0</v>
      </c>
      <c r="BH5" s="55">
        <f t="shared" si="0"/>
        <v>0</v>
      </c>
      <c r="BI5" s="55">
        <f t="shared" si="0"/>
        <v>0</v>
      </c>
      <c r="BJ5" s="55">
        <f t="shared" si="0"/>
        <v>0</v>
      </c>
      <c r="BK5" s="55" t="str">
        <f>IF(Y37&gt;0,R7,"")</f>
        <v/>
      </c>
      <c r="BL5" s="297" t="str">
        <f>IF(Y37&gt;0,"",IF(Z37&gt;0,R7,""))</f>
        <v/>
      </c>
      <c r="BM5" s="297">
        <f>IF(Y37+Z37&gt;0,"",IF(AA37&gt;0,R7,""))</f>
        <v>10</v>
      </c>
      <c r="BN5" s="297" t="str">
        <f>IF(Y37+Z37+AA37&gt;0,"",IF(AB37&gt;0,R7,""))</f>
        <v/>
      </c>
      <c r="BO5" s="55">
        <f t="shared" ref="BO5:BV5" si="1">AC35</f>
        <v>0</v>
      </c>
      <c r="BP5" s="55">
        <f t="shared" si="1"/>
        <v>0</v>
      </c>
      <c r="BQ5" s="55">
        <f t="shared" si="1"/>
        <v>0</v>
      </c>
      <c r="BR5" s="55">
        <f t="shared" si="1"/>
        <v>1.5599999999999998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509</v>
      </c>
      <c r="O7" s="890"/>
      <c r="P7" s="901" t="s">
        <v>746</v>
      </c>
      <c r="Q7" s="903"/>
      <c r="R7" s="927">
        <v>10</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555</v>
      </c>
      <c r="O11" s="896"/>
      <c r="P11" s="895" t="s">
        <v>546</v>
      </c>
      <c r="Q11" s="896"/>
      <c r="R11" s="841" t="s">
        <v>314</v>
      </c>
      <c r="S11" s="841"/>
      <c r="T11" s="841"/>
      <c r="U11" s="895" t="s">
        <v>558</v>
      </c>
      <c r="V11" s="896"/>
      <c r="W11" s="895"/>
      <c r="X11" s="896"/>
      <c r="Y11" s="54"/>
      <c r="Z11" s="54"/>
      <c r="AA11" s="54"/>
      <c r="AB11" s="54"/>
      <c r="AC11" s="60"/>
      <c r="AD11" s="60"/>
      <c r="AE11" s="60"/>
      <c r="AF11" s="60">
        <v>0.73</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24</v>
      </c>
      <c r="L12" s="895" t="s">
        <v>554</v>
      </c>
      <c r="M12" s="896"/>
      <c r="N12" s="895" t="s">
        <v>564</v>
      </c>
      <c r="O12" s="896"/>
      <c r="P12" s="895" t="s">
        <v>552</v>
      </c>
      <c r="Q12" s="896"/>
      <c r="R12" s="841" t="s">
        <v>314</v>
      </c>
      <c r="S12" s="841"/>
      <c r="T12" s="841"/>
      <c r="U12" s="895" t="s">
        <v>558</v>
      </c>
      <c r="V12" s="896"/>
      <c r="W12" s="895"/>
      <c r="X12" s="896"/>
      <c r="Y12" s="54"/>
      <c r="Z12" s="54"/>
      <c r="AA12" s="54" t="s">
        <v>755</v>
      </c>
      <c r="AB12" s="54"/>
      <c r="AC12" s="292"/>
      <c r="AD12" s="292"/>
      <c r="AE12" s="292"/>
      <c r="AF12" s="292"/>
      <c r="AG12" s="292"/>
      <c r="AH12" s="292"/>
      <c r="AI12" s="292"/>
      <c r="AJ12" s="292"/>
      <c r="AK12" s="889" t="s">
        <v>565</v>
      </c>
      <c r="AL12" s="890"/>
      <c r="AM12" s="890"/>
      <c r="AN12" s="890"/>
      <c r="AO12" s="891"/>
      <c r="AP12" s="2"/>
      <c r="AQ12" s="59">
        <f t="shared" si="2"/>
        <v>1</v>
      </c>
    </row>
    <row r="13" spans="2:86" ht="12" customHeight="1" x14ac:dyDescent="0.15">
      <c r="B13" s="931"/>
      <c r="C13" s="939"/>
      <c r="D13" s="937"/>
      <c r="E13" s="937"/>
      <c r="F13" s="937"/>
      <c r="G13" s="937"/>
      <c r="H13" s="937"/>
      <c r="I13" s="937"/>
      <c r="J13" s="938"/>
      <c r="K13" s="100">
        <v>49</v>
      </c>
      <c r="L13" s="895" t="s">
        <v>554</v>
      </c>
      <c r="M13" s="896"/>
      <c r="N13" s="895" t="s">
        <v>570</v>
      </c>
      <c r="O13" s="896"/>
      <c r="P13" s="895" t="s">
        <v>546</v>
      </c>
      <c r="Q13" s="896"/>
      <c r="R13" s="904" t="s">
        <v>314</v>
      </c>
      <c r="S13" s="905"/>
      <c r="T13" s="906"/>
      <c r="U13" s="895" t="s">
        <v>558</v>
      </c>
      <c r="V13" s="896"/>
      <c r="W13" s="895"/>
      <c r="X13" s="896"/>
      <c r="Y13" s="54"/>
      <c r="Z13" s="54"/>
      <c r="AA13" s="54"/>
      <c r="AB13" s="54"/>
      <c r="AC13" s="292"/>
      <c r="AD13" s="292"/>
      <c r="AE13" s="292"/>
      <c r="AF13" s="292">
        <v>0.63</v>
      </c>
      <c r="AG13" s="292"/>
      <c r="AH13" s="292"/>
      <c r="AI13" s="292"/>
      <c r="AJ13" s="292"/>
      <c r="AK13" s="889"/>
      <c r="AL13" s="890"/>
      <c r="AM13" s="890"/>
      <c r="AN13" s="890"/>
      <c r="AO13" s="891"/>
      <c r="AP13" s="2"/>
      <c r="AQ13" s="59">
        <f t="shared" si="2"/>
        <v>2</v>
      </c>
    </row>
    <row r="14" spans="2:86" ht="12" customHeight="1" x14ac:dyDescent="0.15">
      <c r="B14" s="931"/>
      <c r="C14" s="939"/>
      <c r="D14" s="937"/>
      <c r="E14" s="937"/>
      <c r="F14" s="937"/>
      <c r="G14" s="937"/>
      <c r="H14" s="937"/>
      <c r="I14" s="937"/>
      <c r="J14" s="938"/>
      <c r="K14" s="100">
        <v>52</v>
      </c>
      <c r="L14" s="895" t="s">
        <v>554</v>
      </c>
      <c r="M14" s="896"/>
      <c r="N14" s="895" t="s">
        <v>573</v>
      </c>
      <c r="O14" s="896"/>
      <c r="P14" s="895" t="s">
        <v>546</v>
      </c>
      <c r="Q14" s="896"/>
      <c r="R14" s="841" t="s">
        <v>322</v>
      </c>
      <c r="S14" s="841"/>
      <c r="T14" s="841"/>
      <c r="U14" s="895" t="s">
        <v>558</v>
      </c>
      <c r="V14" s="896"/>
      <c r="W14" s="895"/>
      <c r="X14" s="896"/>
      <c r="Y14" s="54"/>
      <c r="Z14" s="54"/>
      <c r="AA14" s="54"/>
      <c r="AB14" s="54"/>
      <c r="AC14" s="60"/>
      <c r="AD14" s="60"/>
      <c r="AE14" s="60"/>
      <c r="AF14" s="60">
        <v>0.19</v>
      </c>
      <c r="AG14" s="60"/>
      <c r="AH14" s="60"/>
      <c r="AI14" s="60"/>
      <c r="AJ14" s="60"/>
      <c r="AK14" s="889"/>
      <c r="AL14" s="890"/>
      <c r="AM14" s="890"/>
      <c r="AN14" s="890"/>
      <c r="AO14" s="891"/>
      <c r="AP14" s="2"/>
      <c r="AQ14" s="59">
        <f t="shared" si="2"/>
        <v>2</v>
      </c>
    </row>
    <row r="15" spans="2:86" ht="12" customHeight="1" x14ac:dyDescent="0.15">
      <c r="B15" s="931"/>
      <c r="C15" s="939"/>
      <c r="D15" s="937"/>
      <c r="E15" s="937"/>
      <c r="F15" s="937"/>
      <c r="G15" s="937"/>
      <c r="H15" s="937"/>
      <c r="I15" s="937"/>
      <c r="J15" s="938"/>
      <c r="K15" s="100">
        <v>65</v>
      </c>
      <c r="L15" s="895" t="s">
        <v>554</v>
      </c>
      <c r="M15" s="896"/>
      <c r="N15" s="895" t="s">
        <v>575</v>
      </c>
      <c r="O15" s="896"/>
      <c r="P15" s="895" t="s">
        <v>546</v>
      </c>
      <c r="Q15" s="896"/>
      <c r="R15" s="904" t="s">
        <v>322</v>
      </c>
      <c r="S15" s="905"/>
      <c r="T15" s="906"/>
      <c r="U15" s="895" t="s">
        <v>577</v>
      </c>
      <c r="V15" s="896"/>
      <c r="W15" s="895" t="s">
        <v>547</v>
      </c>
      <c r="X15" s="896"/>
      <c r="Y15" s="54"/>
      <c r="Z15" s="54"/>
      <c r="AA15" s="54"/>
      <c r="AB15" s="54"/>
      <c r="AC15" s="60"/>
      <c r="AD15" s="60"/>
      <c r="AE15" s="60"/>
      <c r="AF15" s="60"/>
      <c r="AG15" s="60"/>
      <c r="AH15" s="60"/>
      <c r="AI15" s="60"/>
      <c r="AJ15" s="60"/>
      <c r="AK15" s="889"/>
      <c r="AL15" s="890"/>
      <c r="AM15" s="890"/>
      <c r="AN15" s="890"/>
      <c r="AO15" s="891"/>
      <c r="AP15" s="2"/>
      <c r="AQ15" s="59">
        <f t="shared" si="2"/>
        <v>2</v>
      </c>
    </row>
    <row r="16" spans="2:86" ht="12" customHeight="1" x14ac:dyDescent="0.15">
      <c r="B16" s="931"/>
      <c r="C16" s="939"/>
      <c r="D16" s="937"/>
      <c r="E16" s="937"/>
      <c r="F16" s="937"/>
      <c r="G16" s="937"/>
      <c r="H16" s="937"/>
      <c r="I16" s="937"/>
      <c r="J16" s="938"/>
      <c r="K16" s="100">
        <v>66</v>
      </c>
      <c r="L16" s="895" t="s">
        <v>554</v>
      </c>
      <c r="M16" s="896"/>
      <c r="N16" s="895" t="s">
        <v>570</v>
      </c>
      <c r="O16" s="896"/>
      <c r="P16" s="895" t="s">
        <v>546</v>
      </c>
      <c r="Q16" s="896"/>
      <c r="R16" s="904" t="s">
        <v>322</v>
      </c>
      <c r="S16" s="905"/>
      <c r="T16" s="906"/>
      <c r="U16" s="895" t="s">
        <v>577</v>
      </c>
      <c r="V16" s="896"/>
      <c r="W16" s="895" t="s">
        <v>547</v>
      </c>
      <c r="X16" s="896"/>
      <c r="Y16" s="54"/>
      <c r="Z16" s="54"/>
      <c r="AA16" s="54"/>
      <c r="AB16" s="54"/>
      <c r="AC16" s="60"/>
      <c r="AD16" s="60"/>
      <c r="AE16" s="60"/>
      <c r="AF16" s="60"/>
      <c r="AG16" s="60"/>
      <c r="AH16" s="60"/>
      <c r="AI16" s="60"/>
      <c r="AJ16" s="60"/>
      <c r="AK16" s="889"/>
      <c r="AL16" s="890"/>
      <c r="AM16" s="890"/>
      <c r="AN16" s="890"/>
      <c r="AO16" s="891"/>
      <c r="AP16" s="2"/>
      <c r="AQ16" s="59">
        <f t="shared" si="2"/>
        <v>2</v>
      </c>
    </row>
    <row r="17" spans="2:46" ht="12" customHeight="1" x14ac:dyDescent="0.15">
      <c r="B17" s="931"/>
      <c r="C17" s="939"/>
      <c r="D17" s="937"/>
      <c r="E17" s="937"/>
      <c r="F17" s="937"/>
      <c r="G17" s="937"/>
      <c r="H17" s="937"/>
      <c r="I17" s="937"/>
      <c r="J17" s="938"/>
      <c r="K17" s="100">
        <v>67</v>
      </c>
      <c r="L17" s="895" t="s">
        <v>554</v>
      </c>
      <c r="M17" s="896"/>
      <c r="N17" s="895" t="s">
        <v>570</v>
      </c>
      <c r="O17" s="896"/>
      <c r="P17" s="895" t="s">
        <v>546</v>
      </c>
      <c r="Q17" s="896"/>
      <c r="R17" s="904" t="s">
        <v>331</v>
      </c>
      <c r="S17" s="905"/>
      <c r="T17" s="906"/>
      <c r="U17" s="895" t="s">
        <v>577</v>
      </c>
      <c r="V17" s="896"/>
      <c r="W17" s="895"/>
      <c r="X17" s="896"/>
      <c r="Y17" s="54"/>
      <c r="Z17" s="54"/>
      <c r="AA17" s="54"/>
      <c r="AB17" s="54"/>
      <c r="AC17" s="60"/>
      <c r="AD17" s="60"/>
      <c r="AE17" s="60"/>
      <c r="AF17" s="60">
        <v>0.01</v>
      </c>
      <c r="AG17" s="60"/>
      <c r="AH17" s="60"/>
      <c r="AI17" s="60"/>
      <c r="AJ17" s="60"/>
      <c r="AK17" s="889"/>
      <c r="AL17" s="890"/>
      <c r="AM17" s="890"/>
      <c r="AN17" s="890"/>
      <c r="AO17" s="891"/>
      <c r="AP17" s="2"/>
      <c r="AQ17" s="59">
        <f t="shared" si="2"/>
        <v>2</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1.5599999999999998</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1</v>
      </c>
      <c r="AB37" s="887">
        <f t="shared" si="4"/>
        <v>0</v>
      </c>
      <c r="AC37" s="887">
        <f>COUNTA(AC11:AC34)</f>
        <v>0</v>
      </c>
      <c r="AD37" s="887">
        <f t="shared" ref="AD37:AI37" si="5">COUNTA(AD11:AD34)</f>
        <v>0</v>
      </c>
      <c r="AE37" s="887">
        <f t="shared" si="5"/>
        <v>0</v>
      </c>
      <c r="AF37" s="887">
        <f t="shared" si="5"/>
        <v>4</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S002</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3</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2.36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511</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t="s">
        <v>554</v>
      </c>
      <c r="M12" s="896"/>
      <c r="N12" s="895" t="s">
        <v>555</v>
      </c>
      <c r="O12" s="896"/>
      <c r="P12" s="895" t="s">
        <v>546</v>
      </c>
      <c r="Q12" s="896"/>
      <c r="R12" s="841" t="s">
        <v>314</v>
      </c>
      <c r="S12" s="841"/>
      <c r="T12" s="841"/>
      <c r="U12" s="895" t="s">
        <v>558</v>
      </c>
      <c r="V12" s="896"/>
      <c r="W12" s="895"/>
      <c r="X12" s="896"/>
      <c r="Y12" s="54"/>
      <c r="Z12" s="54"/>
      <c r="AA12" s="54"/>
      <c r="AB12" s="54"/>
      <c r="AC12" s="292"/>
      <c r="AD12" s="292"/>
      <c r="AE12" s="292"/>
      <c r="AF12" s="292">
        <v>0.61</v>
      </c>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3</v>
      </c>
      <c r="L13" s="895" t="s">
        <v>554</v>
      </c>
      <c r="M13" s="896"/>
      <c r="N13" s="895" t="s">
        <v>570</v>
      </c>
      <c r="O13" s="896"/>
      <c r="P13" s="895" t="s">
        <v>546</v>
      </c>
      <c r="Q13" s="896"/>
      <c r="R13" s="904" t="s">
        <v>314</v>
      </c>
      <c r="S13" s="905"/>
      <c r="T13" s="906"/>
      <c r="U13" s="895" t="s">
        <v>558</v>
      </c>
      <c r="V13" s="896"/>
      <c r="W13" s="895"/>
      <c r="X13" s="896"/>
      <c r="Y13" s="54"/>
      <c r="Z13" s="54"/>
      <c r="AA13" s="54"/>
      <c r="AB13" s="54"/>
      <c r="AC13" s="292"/>
      <c r="AD13" s="292"/>
      <c r="AE13" s="292"/>
      <c r="AF13" s="292">
        <v>0.71</v>
      </c>
      <c r="AG13" s="292"/>
      <c r="AH13" s="292"/>
      <c r="AI13" s="292"/>
      <c r="AJ13" s="292"/>
      <c r="AK13" s="889"/>
      <c r="AL13" s="890"/>
      <c r="AM13" s="890"/>
      <c r="AN13" s="890"/>
      <c r="AO13" s="891"/>
      <c r="AP13" s="2"/>
      <c r="AQ13" s="59">
        <f t="shared" si="2"/>
        <v>2</v>
      </c>
    </row>
    <row r="14" spans="2:86" ht="12" customHeight="1" x14ac:dyDescent="0.15">
      <c r="B14" s="931"/>
      <c r="C14" s="939"/>
      <c r="D14" s="937"/>
      <c r="E14" s="937"/>
      <c r="F14" s="937"/>
      <c r="G14" s="937"/>
      <c r="H14" s="937"/>
      <c r="I14" s="937"/>
      <c r="J14" s="938"/>
      <c r="K14" s="100">
        <v>5</v>
      </c>
      <c r="L14" s="895" t="s">
        <v>587</v>
      </c>
      <c r="M14" s="896"/>
      <c r="N14" s="895" t="s">
        <v>761</v>
      </c>
      <c r="O14" s="896"/>
      <c r="P14" s="895"/>
      <c r="Q14" s="896"/>
      <c r="R14" s="841" t="s">
        <v>356</v>
      </c>
      <c r="S14" s="841"/>
      <c r="T14" s="841"/>
      <c r="U14" s="895" t="s">
        <v>558</v>
      </c>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2.36</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3</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S003</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0.61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512</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3</v>
      </c>
      <c r="L11" s="895" t="s">
        <v>554</v>
      </c>
      <c r="M11" s="896"/>
      <c r="N11" s="895" t="s">
        <v>575</v>
      </c>
      <c r="O11" s="896"/>
      <c r="P11" s="895" t="s">
        <v>546</v>
      </c>
      <c r="Q11" s="896"/>
      <c r="R11" s="841" t="s">
        <v>322</v>
      </c>
      <c r="S11" s="841"/>
      <c r="T11" s="841"/>
      <c r="U11" s="895" t="s">
        <v>558</v>
      </c>
      <c r="V11" s="896"/>
      <c r="W11" s="895" t="s">
        <v>558</v>
      </c>
      <c r="X11" s="896"/>
      <c r="Y11" s="54"/>
      <c r="Z11" s="54"/>
      <c r="AA11" s="54"/>
      <c r="AB11" s="54"/>
      <c r="AC11" s="60"/>
      <c r="AD11" s="60"/>
      <c r="AE11" s="60"/>
      <c r="AF11" s="60"/>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8</v>
      </c>
      <c r="L12" s="895" t="s">
        <v>554</v>
      </c>
      <c r="M12" s="896"/>
      <c r="N12" s="895" t="s">
        <v>570</v>
      </c>
      <c r="O12" s="896"/>
      <c r="P12" s="895" t="s">
        <v>546</v>
      </c>
      <c r="Q12" s="896"/>
      <c r="R12" s="841" t="s">
        <v>314</v>
      </c>
      <c r="S12" s="841"/>
      <c r="T12" s="841"/>
      <c r="U12" s="895" t="s">
        <v>558</v>
      </c>
      <c r="V12" s="896"/>
      <c r="W12" s="895"/>
      <c r="X12" s="896"/>
      <c r="Y12" s="54"/>
      <c r="Z12" s="54"/>
      <c r="AA12" s="54"/>
      <c r="AB12" s="54"/>
      <c r="AC12" s="292"/>
      <c r="AD12" s="292"/>
      <c r="AE12" s="292"/>
      <c r="AF12" s="292">
        <v>0.61</v>
      </c>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0.61</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S004</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0.65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513</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2</v>
      </c>
      <c r="L11" s="895" t="s">
        <v>554</v>
      </c>
      <c r="M11" s="896"/>
      <c r="N11" s="895" t="s">
        <v>570</v>
      </c>
      <c r="O11" s="896"/>
      <c r="P11" s="895" t="s">
        <v>546</v>
      </c>
      <c r="Q11" s="896"/>
      <c r="R11" s="841" t="s">
        <v>314</v>
      </c>
      <c r="S11" s="841"/>
      <c r="T11" s="841"/>
      <c r="U11" s="895" t="s">
        <v>558</v>
      </c>
      <c r="V11" s="896"/>
      <c r="W11" s="895"/>
      <c r="X11" s="896"/>
      <c r="Y11" s="54"/>
      <c r="Z11" s="54"/>
      <c r="AA11" s="54"/>
      <c r="AB11" s="54"/>
      <c r="AC11" s="60"/>
      <c r="AD11" s="60"/>
      <c r="AE11" s="60"/>
      <c r="AF11" s="60">
        <v>0.65</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0.65</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S005</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514</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1.05</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1.05</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S006</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515</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1.04</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S007</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516</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1.04</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S008</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517</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t="s">
        <v>554</v>
      </c>
      <c r="M12" s="896"/>
      <c r="N12" s="895" t="s">
        <v>575</v>
      </c>
      <c r="O12" s="896"/>
      <c r="P12" s="895" t="s">
        <v>546</v>
      </c>
      <c r="Q12" s="896"/>
      <c r="R12" s="841" t="s">
        <v>331</v>
      </c>
      <c r="S12" s="841"/>
      <c r="T12" s="841"/>
      <c r="U12" s="895" t="s">
        <v>558</v>
      </c>
      <c r="V12" s="896"/>
      <c r="W12" s="895"/>
      <c r="X12" s="896"/>
      <c r="Y12" s="54"/>
      <c r="Z12" s="54"/>
      <c r="AA12" s="54"/>
      <c r="AB12" s="54"/>
      <c r="AC12" s="292"/>
      <c r="AD12" s="292"/>
      <c r="AE12" s="292"/>
      <c r="AF12" s="292">
        <v>0.01</v>
      </c>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1.05</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2</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S009</v>
      </c>
      <c r="AW5" s="293">
        <f>R7</f>
        <v>10.3</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1.1500000000000001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72"/>
      <c r="M6" s="972"/>
      <c r="N6" s="972"/>
      <c r="O6" s="972"/>
      <c r="P6" s="972"/>
      <c r="Q6" s="972"/>
      <c r="R6" s="972"/>
      <c r="S6" s="972"/>
      <c r="T6" s="972"/>
      <c r="U6" s="972"/>
      <c r="V6" s="972"/>
      <c r="W6" s="972"/>
      <c r="X6" s="972"/>
      <c r="Y6" s="972"/>
      <c r="Z6" s="972"/>
      <c r="AA6" s="972"/>
      <c r="AB6" s="972"/>
      <c r="AC6" s="972"/>
      <c r="AD6" s="972"/>
      <c r="AE6" s="972"/>
      <c r="AF6" s="972"/>
      <c r="AG6" s="972"/>
      <c r="AH6" s="972"/>
      <c r="AI6" s="972"/>
      <c r="AJ6" s="972"/>
      <c r="AK6" s="972"/>
      <c r="AL6" s="972"/>
      <c r="AM6" s="972"/>
      <c r="AN6" s="972"/>
      <c r="AO6" s="973"/>
      <c r="AP6" s="2"/>
    </row>
    <row r="7" spans="2:86" ht="12" customHeight="1" x14ac:dyDescent="0.15">
      <c r="B7" s="931"/>
      <c r="C7" s="939"/>
      <c r="D7" s="937"/>
      <c r="E7" s="937"/>
      <c r="F7" s="937"/>
      <c r="G7" s="937"/>
      <c r="H7" s="937"/>
      <c r="I7" s="937"/>
      <c r="J7" s="938"/>
      <c r="K7" s="901" t="s">
        <v>745</v>
      </c>
      <c r="L7" s="902"/>
      <c r="M7" s="903"/>
      <c r="N7" s="889" t="s">
        <v>518</v>
      </c>
      <c r="O7" s="891"/>
      <c r="P7" s="901" t="s">
        <v>746</v>
      </c>
      <c r="Q7" s="903"/>
      <c r="R7" s="927">
        <v>10.3</v>
      </c>
      <c r="S7" s="928"/>
      <c r="T7" s="929"/>
      <c r="U7" s="921" t="s">
        <v>747</v>
      </c>
      <c r="V7" s="922"/>
      <c r="W7" s="921" t="s">
        <v>748</v>
      </c>
      <c r="X7" s="922"/>
      <c r="Y7" s="921" t="s">
        <v>749</v>
      </c>
      <c r="Z7" s="932"/>
      <c r="AA7" s="932"/>
      <c r="AB7" s="922"/>
      <c r="AC7" s="921" t="s">
        <v>750</v>
      </c>
      <c r="AD7" s="932"/>
      <c r="AE7" s="932"/>
      <c r="AF7" s="932"/>
      <c r="AG7" s="932"/>
      <c r="AH7" s="932"/>
      <c r="AI7" s="932"/>
      <c r="AJ7" s="922"/>
      <c r="AK7" s="921" t="s">
        <v>751</v>
      </c>
      <c r="AL7" s="932"/>
      <c r="AM7" s="932"/>
      <c r="AN7" s="932"/>
      <c r="AO7" s="922"/>
      <c r="AP7" s="2"/>
      <c r="AW7" s="58"/>
    </row>
    <row r="8" spans="2:86" ht="12" customHeight="1" x14ac:dyDescent="0.15">
      <c r="B8" s="931"/>
      <c r="C8" s="939"/>
      <c r="D8" s="937"/>
      <c r="E8" s="937"/>
      <c r="F8" s="937"/>
      <c r="G8" s="937"/>
      <c r="H8" s="937"/>
      <c r="I8" s="937"/>
      <c r="J8" s="938"/>
      <c r="K8" s="912" t="s">
        <v>644</v>
      </c>
      <c r="L8" s="921" t="s">
        <v>646</v>
      </c>
      <c r="M8" s="922"/>
      <c r="N8" s="921" t="s">
        <v>303</v>
      </c>
      <c r="O8" s="922"/>
      <c r="P8" s="921" t="s">
        <v>304</v>
      </c>
      <c r="Q8" s="922"/>
      <c r="R8" s="921" t="s">
        <v>305</v>
      </c>
      <c r="S8" s="932"/>
      <c r="T8" s="922"/>
      <c r="U8" s="923"/>
      <c r="V8" s="924"/>
      <c r="W8" s="923"/>
      <c r="X8" s="924"/>
      <c r="Y8" s="925"/>
      <c r="Z8" s="934"/>
      <c r="AA8" s="934"/>
      <c r="AB8" s="926"/>
      <c r="AC8" s="925"/>
      <c r="AD8" s="934"/>
      <c r="AE8" s="934"/>
      <c r="AF8" s="934"/>
      <c r="AG8" s="934"/>
      <c r="AH8" s="934"/>
      <c r="AI8" s="934"/>
      <c r="AJ8" s="926"/>
      <c r="AK8" s="923"/>
      <c r="AL8" s="933"/>
      <c r="AM8" s="933"/>
      <c r="AN8" s="933"/>
      <c r="AO8" s="924"/>
      <c r="AP8" s="2"/>
    </row>
    <row r="9" spans="2:86" ht="12" customHeight="1" x14ac:dyDescent="0.15">
      <c r="B9" s="931"/>
      <c r="C9" s="939"/>
      <c r="D9" s="937"/>
      <c r="E9" s="937"/>
      <c r="F9" s="937"/>
      <c r="G9" s="937"/>
      <c r="H9" s="937"/>
      <c r="I9" s="937"/>
      <c r="J9" s="938"/>
      <c r="K9" s="913"/>
      <c r="L9" s="923"/>
      <c r="M9" s="924"/>
      <c r="N9" s="923"/>
      <c r="O9" s="924"/>
      <c r="P9" s="923"/>
      <c r="Q9" s="924"/>
      <c r="R9" s="923"/>
      <c r="S9" s="933"/>
      <c r="T9" s="924"/>
      <c r="U9" s="923"/>
      <c r="V9" s="924"/>
      <c r="W9" s="923"/>
      <c r="X9" s="924"/>
      <c r="Y9" s="901" t="s">
        <v>752</v>
      </c>
      <c r="Z9" s="902"/>
      <c r="AA9" s="902"/>
      <c r="AB9" s="903"/>
      <c r="AC9" s="901" t="s">
        <v>753</v>
      </c>
      <c r="AD9" s="902"/>
      <c r="AE9" s="902"/>
      <c r="AF9" s="903"/>
      <c r="AG9" s="901" t="s">
        <v>754</v>
      </c>
      <c r="AH9" s="902"/>
      <c r="AI9" s="902"/>
      <c r="AJ9" s="903"/>
      <c r="AK9" s="923"/>
      <c r="AL9" s="933"/>
      <c r="AM9" s="933"/>
      <c r="AN9" s="933"/>
      <c r="AO9" s="924"/>
      <c r="AP9" s="2"/>
    </row>
    <row r="10" spans="2:86" ht="12" customHeight="1" x14ac:dyDescent="0.15">
      <c r="B10" s="931"/>
      <c r="C10" s="939"/>
      <c r="D10" s="937"/>
      <c r="E10" s="937"/>
      <c r="F10" s="937"/>
      <c r="G10" s="937"/>
      <c r="H10" s="937"/>
      <c r="I10" s="937"/>
      <c r="J10" s="938"/>
      <c r="K10" s="974"/>
      <c r="L10" s="925"/>
      <c r="M10" s="926"/>
      <c r="N10" s="925"/>
      <c r="O10" s="926"/>
      <c r="P10" s="925"/>
      <c r="Q10" s="926"/>
      <c r="R10" s="925"/>
      <c r="S10" s="934"/>
      <c r="T10" s="926"/>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34"/>
      <c r="AO10" s="926"/>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904" t="s">
        <v>314</v>
      </c>
      <c r="S11" s="905"/>
      <c r="T11" s="906"/>
      <c r="U11" s="895" t="s">
        <v>558</v>
      </c>
      <c r="V11" s="896"/>
      <c r="W11" s="895"/>
      <c r="X11" s="896"/>
      <c r="Y11" s="54"/>
      <c r="Z11" s="54"/>
      <c r="AA11" s="54"/>
      <c r="AB11" s="54"/>
      <c r="AC11" s="60"/>
      <c r="AD11" s="60"/>
      <c r="AE11" s="60"/>
      <c r="AF11" s="60">
        <v>1.05</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t="s">
        <v>554</v>
      </c>
      <c r="M12" s="896"/>
      <c r="N12" s="895" t="s">
        <v>573</v>
      </c>
      <c r="O12" s="896"/>
      <c r="P12" s="895" t="s">
        <v>546</v>
      </c>
      <c r="Q12" s="896"/>
      <c r="R12" s="904" t="s">
        <v>322</v>
      </c>
      <c r="S12" s="905"/>
      <c r="T12" s="906"/>
      <c r="U12" s="895" t="s">
        <v>558</v>
      </c>
      <c r="V12" s="896"/>
      <c r="W12" s="895"/>
      <c r="X12" s="896"/>
      <c r="Y12" s="54"/>
      <c r="Z12" s="54"/>
      <c r="AA12" s="54"/>
      <c r="AB12" s="54"/>
      <c r="AC12" s="292"/>
      <c r="AD12" s="292"/>
      <c r="AE12" s="292"/>
      <c r="AF12" s="292">
        <v>0.1</v>
      </c>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904"/>
      <c r="S14" s="905"/>
      <c r="T14" s="906"/>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1" t="s">
        <v>757</v>
      </c>
      <c r="M35" s="902"/>
      <c r="N35" s="902"/>
      <c r="O35" s="902"/>
      <c r="P35" s="902"/>
      <c r="Q35" s="902"/>
      <c r="R35" s="902"/>
      <c r="S35" s="902"/>
      <c r="T35" s="902"/>
      <c r="U35" s="902"/>
      <c r="V35" s="902"/>
      <c r="W35" s="902"/>
      <c r="X35" s="903"/>
      <c r="Y35" s="901" t="s">
        <v>577</v>
      </c>
      <c r="Z35" s="902"/>
      <c r="AA35" s="902"/>
      <c r="AB35" s="903"/>
      <c r="AC35" s="124">
        <f t="shared" ref="AC35:AJ35" si="3">SUM(AC11:AC34)</f>
        <v>0</v>
      </c>
      <c r="AD35" s="124">
        <f t="shared" si="3"/>
        <v>0</v>
      </c>
      <c r="AE35" s="124">
        <f>SUM(AE11:AE34)</f>
        <v>0</v>
      </c>
      <c r="AF35" s="124">
        <f t="shared" si="3"/>
        <v>1.1500000000000001</v>
      </c>
      <c r="AG35" s="124">
        <f t="shared" si="3"/>
        <v>0</v>
      </c>
      <c r="AH35" s="124">
        <f t="shared" si="3"/>
        <v>0</v>
      </c>
      <c r="AI35" s="124">
        <f t="shared" si="3"/>
        <v>0</v>
      </c>
      <c r="AJ35" s="125">
        <f t="shared" si="3"/>
        <v>0</v>
      </c>
      <c r="AK35" s="921" t="s">
        <v>758</v>
      </c>
      <c r="AL35" s="922"/>
      <c r="AM35" s="987" t="s">
        <v>543</v>
      </c>
      <c r="AN35" s="988"/>
      <c r="AO35" s="98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23"/>
      <c r="AL36" s="924"/>
      <c r="AM36" s="990"/>
      <c r="AN36" s="991"/>
      <c r="AO36" s="992"/>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975">
        <f>IF(COUNTIF(Y11:Y34,"〇")&gt;0,1,0)</f>
        <v>0</v>
      </c>
      <c r="Z37" s="975">
        <f t="shared" ref="Z37:AB37" si="4">IF(COUNTIF(Z11:Z34,"〇")&gt;0,1,0)</f>
        <v>0</v>
      </c>
      <c r="AA37" s="975">
        <f t="shared" si="4"/>
        <v>0</v>
      </c>
      <c r="AB37" s="975">
        <f t="shared" si="4"/>
        <v>0</v>
      </c>
      <c r="AC37" s="975">
        <f>COUNTA(AC11:AC34)</f>
        <v>0</v>
      </c>
      <c r="AD37" s="975">
        <f t="shared" ref="AD37:AI37" si="5">COUNTA(AD11:AD34)</f>
        <v>0</v>
      </c>
      <c r="AE37" s="975">
        <f t="shared" si="5"/>
        <v>0</v>
      </c>
      <c r="AF37" s="975">
        <f t="shared" si="5"/>
        <v>2</v>
      </c>
      <c r="AG37" s="975">
        <f t="shared" si="5"/>
        <v>0</v>
      </c>
      <c r="AH37" s="975">
        <f t="shared" si="5"/>
        <v>0</v>
      </c>
      <c r="AI37" s="975">
        <f t="shared" si="5"/>
        <v>0</v>
      </c>
      <c r="AJ37" s="975">
        <f>COUNTA(AJ11:AJ34)</f>
        <v>0</v>
      </c>
      <c r="AK37" s="923"/>
      <c r="AL37" s="924"/>
      <c r="AM37" s="990"/>
      <c r="AN37" s="991"/>
      <c r="AO37" s="992"/>
      <c r="AP37" s="2"/>
      <c r="AU37" s="43">
        <f>+Y37</f>
        <v>0</v>
      </c>
    </row>
    <row r="38" spans="2:86" ht="14.25" customHeight="1" x14ac:dyDescent="0.15">
      <c r="B38" s="931"/>
      <c r="C38" s="939"/>
      <c r="D38" s="937"/>
      <c r="E38" s="937"/>
      <c r="F38" s="937"/>
      <c r="G38" s="937"/>
      <c r="H38" s="937"/>
      <c r="I38" s="937"/>
      <c r="J38" s="938"/>
      <c r="K38" s="974"/>
      <c r="L38" s="925"/>
      <c r="M38" s="934"/>
      <c r="N38" s="926"/>
      <c r="O38" s="925"/>
      <c r="P38" s="934"/>
      <c r="Q38" s="934"/>
      <c r="R38" s="934"/>
      <c r="S38" s="934"/>
      <c r="T38" s="934"/>
      <c r="U38" s="934"/>
      <c r="V38" s="934"/>
      <c r="W38" s="934"/>
      <c r="X38" s="926"/>
      <c r="Y38" s="976"/>
      <c r="Z38" s="976"/>
      <c r="AA38" s="976"/>
      <c r="AB38" s="976"/>
      <c r="AC38" s="976"/>
      <c r="AD38" s="976"/>
      <c r="AE38" s="976"/>
      <c r="AF38" s="976"/>
      <c r="AG38" s="976"/>
      <c r="AH38" s="976"/>
      <c r="AI38" s="976"/>
      <c r="AJ38" s="976"/>
      <c r="AK38" s="925"/>
      <c r="AL38" s="926"/>
      <c r="AM38" s="993"/>
      <c r="AN38" s="994"/>
      <c r="AO38" s="995"/>
      <c r="AP38" s="2"/>
    </row>
    <row r="39" spans="2:86" ht="12" customHeight="1" x14ac:dyDescent="0.15">
      <c r="B39" s="931"/>
      <c r="C39" s="939"/>
      <c r="D39" s="937"/>
      <c r="E39" s="937"/>
      <c r="F39" s="937"/>
      <c r="G39" s="937"/>
      <c r="H39" s="937"/>
      <c r="I39" s="937"/>
      <c r="J39" s="937"/>
      <c r="K39" s="977" t="s">
        <v>245</v>
      </c>
      <c r="L39" s="980"/>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4"/>
      <c r="AL39" s="914"/>
      <c r="AM39" s="914"/>
      <c r="AN39" s="914"/>
      <c r="AO39" s="981"/>
      <c r="AP39" s="2"/>
    </row>
    <row r="40" spans="2:86" ht="12" customHeight="1" x14ac:dyDescent="0.15">
      <c r="B40" s="931"/>
      <c r="C40" s="939"/>
      <c r="D40" s="937"/>
      <c r="E40" s="937"/>
      <c r="F40" s="937"/>
      <c r="G40" s="937"/>
      <c r="H40" s="937"/>
      <c r="I40" s="937"/>
      <c r="J40" s="937"/>
      <c r="K40" s="978"/>
      <c r="L40" s="982"/>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78"/>
      <c r="L41" s="982"/>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79"/>
      <c r="L42" s="983"/>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84" t="s">
        <v>246</v>
      </c>
      <c r="L43" s="985"/>
      <c r="M43" s="985"/>
      <c r="N43" s="985"/>
      <c r="O43" s="985"/>
      <c r="P43" s="985"/>
      <c r="Q43" s="985"/>
      <c r="R43" s="985"/>
      <c r="S43" s="985"/>
      <c r="T43" s="985"/>
      <c r="U43" s="985"/>
      <c r="V43" s="985"/>
      <c r="W43" s="985"/>
      <c r="X43" s="985"/>
      <c r="Y43" s="985"/>
      <c r="Z43" s="985"/>
      <c r="AA43" s="985"/>
      <c r="AB43" s="985"/>
      <c r="AC43" s="985"/>
      <c r="AD43" s="985"/>
      <c r="AE43" s="985"/>
      <c r="AF43" s="985"/>
      <c r="AG43" s="985"/>
      <c r="AH43" s="985"/>
      <c r="AI43" s="985"/>
      <c r="AJ43" s="985"/>
      <c r="AK43" s="985"/>
      <c r="AL43" s="985"/>
      <c r="AM43" s="985"/>
      <c r="AN43" s="985"/>
      <c r="AO43" s="986"/>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S010</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519</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1.05</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1.05</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1F5-069E-43A2-B352-9AE0E28DA1AC}">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S011</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72"/>
      <c r="M6" s="972"/>
      <c r="N6" s="972"/>
      <c r="O6" s="972"/>
      <c r="P6" s="972"/>
      <c r="Q6" s="972"/>
      <c r="R6" s="972"/>
      <c r="S6" s="972"/>
      <c r="T6" s="972"/>
      <c r="U6" s="972"/>
      <c r="V6" s="972"/>
      <c r="W6" s="972"/>
      <c r="X6" s="972"/>
      <c r="Y6" s="972"/>
      <c r="Z6" s="972"/>
      <c r="AA6" s="972"/>
      <c r="AB6" s="972"/>
      <c r="AC6" s="972"/>
      <c r="AD6" s="972"/>
      <c r="AE6" s="972"/>
      <c r="AF6" s="972"/>
      <c r="AG6" s="972"/>
      <c r="AH6" s="972"/>
      <c r="AI6" s="972"/>
      <c r="AJ6" s="972"/>
      <c r="AK6" s="972"/>
      <c r="AL6" s="972"/>
      <c r="AM6" s="972"/>
      <c r="AN6" s="972"/>
      <c r="AO6" s="973"/>
      <c r="AP6" s="2"/>
    </row>
    <row r="7" spans="2:86" ht="12" customHeight="1" x14ac:dyDescent="0.15">
      <c r="B7" s="931"/>
      <c r="C7" s="939"/>
      <c r="D7" s="937"/>
      <c r="E7" s="937"/>
      <c r="F7" s="937"/>
      <c r="G7" s="937"/>
      <c r="H7" s="937"/>
      <c r="I7" s="937"/>
      <c r="J7" s="938"/>
      <c r="K7" s="901" t="s">
        <v>745</v>
      </c>
      <c r="L7" s="902"/>
      <c r="M7" s="903"/>
      <c r="N7" s="889" t="s">
        <v>520</v>
      </c>
      <c r="O7" s="891"/>
      <c r="P7" s="901" t="s">
        <v>746</v>
      </c>
      <c r="Q7" s="903"/>
      <c r="R7" s="927">
        <v>10.4</v>
      </c>
      <c r="S7" s="928"/>
      <c r="T7" s="929"/>
      <c r="U7" s="921" t="s">
        <v>747</v>
      </c>
      <c r="V7" s="922"/>
      <c r="W7" s="921" t="s">
        <v>748</v>
      </c>
      <c r="X7" s="922"/>
      <c r="Y7" s="921" t="s">
        <v>749</v>
      </c>
      <c r="Z7" s="932"/>
      <c r="AA7" s="932"/>
      <c r="AB7" s="922"/>
      <c r="AC7" s="921" t="s">
        <v>750</v>
      </c>
      <c r="AD7" s="932"/>
      <c r="AE7" s="932"/>
      <c r="AF7" s="932"/>
      <c r="AG7" s="932"/>
      <c r="AH7" s="932"/>
      <c r="AI7" s="932"/>
      <c r="AJ7" s="922"/>
      <c r="AK7" s="921" t="s">
        <v>751</v>
      </c>
      <c r="AL7" s="932"/>
      <c r="AM7" s="932"/>
      <c r="AN7" s="932"/>
      <c r="AO7" s="922"/>
      <c r="AP7" s="2"/>
      <c r="AW7" s="58"/>
    </row>
    <row r="8" spans="2:86" ht="12" customHeight="1" x14ac:dyDescent="0.15">
      <c r="B8" s="931"/>
      <c r="C8" s="939"/>
      <c r="D8" s="937"/>
      <c r="E8" s="937"/>
      <c r="F8" s="937"/>
      <c r="G8" s="937"/>
      <c r="H8" s="937"/>
      <c r="I8" s="937"/>
      <c r="J8" s="938"/>
      <c r="K8" s="912" t="s">
        <v>644</v>
      </c>
      <c r="L8" s="921" t="s">
        <v>646</v>
      </c>
      <c r="M8" s="922"/>
      <c r="N8" s="921" t="s">
        <v>303</v>
      </c>
      <c r="O8" s="922"/>
      <c r="P8" s="921" t="s">
        <v>304</v>
      </c>
      <c r="Q8" s="922"/>
      <c r="R8" s="921" t="s">
        <v>305</v>
      </c>
      <c r="S8" s="932"/>
      <c r="T8" s="922"/>
      <c r="U8" s="923"/>
      <c r="V8" s="924"/>
      <c r="W8" s="923"/>
      <c r="X8" s="924"/>
      <c r="Y8" s="925"/>
      <c r="Z8" s="934"/>
      <c r="AA8" s="934"/>
      <c r="AB8" s="926"/>
      <c r="AC8" s="925"/>
      <c r="AD8" s="934"/>
      <c r="AE8" s="934"/>
      <c r="AF8" s="934"/>
      <c r="AG8" s="934"/>
      <c r="AH8" s="934"/>
      <c r="AI8" s="934"/>
      <c r="AJ8" s="926"/>
      <c r="AK8" s="923"/>
      <c r="AL8" s="933"/>
      <c r="AM8" s="933"/>
      <c r="AN8" s="933"/>
      <c r="AO8" s="924"/>
      <c r="AP8" s="2"/>
    </row>
    <row r="9" spans="2:86" ht="12" customHeight="1" x14ac:dyDescent="0.15">
      <c r="B9" s="931"/>
      <c r="C9" s="939"/>
      <c r="D9" s="937"/>
      <c r="E9" s="937"/>
      <c r="F9" s="937"/>
      <c r="G9" s="937"/>
      <c r="H9" s="937"/>
      <c r="I9" s="937"/>
      <c r="J9" s="938"/>
      <c r="K9" s="913"/>
      <c r="L9" s="923"/>
      <c r="M9" s="924"/>
      <c r="N9" s="923"/>
      <c r="O9" s="924"/>
      <c r="P9" s="923"/>
      <c r="Q9" s="924"/>
      <c r="R9" s="923"/>
      <c r="S9" s="933"/>
      <c r="T9" s="924"/>
      <c r="U9" s="923"/>
      <c r="V9" s="924"/>
      <c r="W9" s="923"/>
      <c r="X9" s="924"/>
      <c r="Y9" s="901" t="s">
        <v>752</v>
      </c>
      <c r="Z9" s="902"/>
      <c r="AA9" s="902"/>
      <c r="AB9" s="903"/>
      <c r="AC9" s="901" t="s">
        <v>753</v>
      </c>
      <c r="AD9" s="902"/>
      <c r="AE9" s="902"/>
      <c r="AF9" s="903"/>
      <c r="AG9" s="901" t="s">
        <v>754</v>
      </c>
      <c r="AH9" s="902"/>
      <c r="AI9" s="902"/>
      <c r="AJ9" s="903"/>
      <c r="AK9" s="923"/>
      <c r="AL9" s="933"/>
      <c r="AM9" s="933"/>
      <c r="AN9" s="933"/>
      <c r="AO9" s="924"/>
      <c r="AP9" s="2"/>
    </row>
    <row r="10" spans="2:86" ht="12" customHeight="1" x14ac:dyDescent="0.15">
      <c r="B10" s="931"/>
      <c r="C10" s="939"/>
      <c r="D10" s="937"/>
      <c r="E10" s="937"/>
      <c r="F10" s="937"/>
      <c r="G10" s="937"/>
      <c r="H10" s="937"/>
      <c r="I10" s="937"/>
      <c r="J10" s="938"/>
      <c r="K10" s="974"/>
      <c r="L10" s="925"/>
      <c r="M10" s="926"/>
      <c r="N10" s="925"/>
      <c r="O10" s="926"/>
      <c r="P10" s="925"/>
      <c r="Q10" s="926"/>
      <c r="R10" s="925"/>
      <c r="S10" s="934"/>
      <c r="T10" s="926"/>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34"/>
      <c r="AO10" s="926"/>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904" t="s">
        <v>314</v>
      </c>
      <c r="S11" s="905"/>
      <c r="T11" s="906"/>
      <c r="U11" s="895" t="s">
        <v>558</v>
      </c>
      <c r="V11" s="896"/>
      <c r="W11" s="895"/>
      <c r="X11" s="896"/>
      <c r="Y11" s="54"/>
      <c r="Z11" s="54"/>
      <c r="AA11" s="54"/>
      <c r="AB11" s="54"/>
      <c r="AC11" s="60"/>
      <c r="AD11" s="60"/>
      <c r="AE11" s="60"/>
      <c r="AF11" s="60">
        <v>1.04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t="s">
        <v>554</v>
      </c>
      <c r="M12" s="896"/>
      <c r="N12" s="895" t="s">
        <v>575</v>
      </c>
      <c r="O12" s="896"/>
      <c r="P12" s="895" t="s">
        <v>546</v>
      </c>
      <c r="Q12" s="896"/>
      <c r="R12" s="904" t="s">
        <v>322</v>
      </c>
      <c r="S12" s="905"/>
      <c r="T12" s="906"/>
      <c r="U12" s="895" t="s">
        <v>558</v>
      </c>
      <c r="V12" s="896"/>
      <c r="W12" s="895" t="s">
        <v>567</v>
      </c>
      <c r="X12" s="896"/>
      <c r="Y12" s="54"/>
      <c r="Z12" s="54"/>
      <c r="AA12" s="54"/>
      <c r="AB12" s="54"/>
      <c r="AC12" s="292"/>
      <c r="AD12" s="292"/>
      <c r="AE12" s="292"/>
      <c r="AF12" s="292"/>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904"/>
      <c r="S14" s="905"/>
      <c r="T14" s="906"/>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1" t="s">
        <v>757</v>
      </c>
      <c r="M35" s="902"/>
      <c r="N35" s="902"/>
      <c r="O35" s="902"/>
      <c r="P35" s="902"/>
      <c r="Q35" s="902"/>
      <c r="R35" s="902"/>
      <c r="S35" s="902"/>
      <c r="T35" s="902"/>
      <c r="U35" s="902"/>
      <c r="V35" s="902"/>
      <c r="W35" s="902"/>
      <c r="X35" s="903"/>
      <c r="Y35" s="901" t="s">
        <v>577</v>
      </c>
      <c r="Z35" s="902"/>
      <c r="AA35" s="902"/>
      <c r="AB35" s="903"/>
      <c r="AC35" s="124">
        <f t="shared" ref="AC35:AJ35" si="3">SUM(AC11:AC34)</f>
        <v>0</v>
      </c>
      <c r="AD35" s="124">
        <f t="shared" si="3"/>
        <v>0</v>
      </c>
      <c r="AE35" s="124">
        <f>SUM(AE11:AE34)</f>
        <v>0</v>
      </c>
      <c r="AF35" s="124">
        <f t="shared" si="3"/>
        <v>1.04</v>
      </c>
      <c r="AG35" s="124">
        <f t="shared" si="3"/>
        <v>0</v>
      </c>
      <c r="AH35" s="124">
        <f t="shared" si="3"/>
        <v>0</v>
      </c>
      <c r="AI35" s="124">
        <f t="shared" si="3"/>
        <v>0</v>
      </c>
      <c r="AJ35" s="125">
        <f t="shared" si="3"/>
        <v>0</v>
      </c>
      <c r="AK35" s="921" t="s">
        <v>758</v>
      </c>
      <c r="AL35" s="922"/>
      <c r="AM35" s="987" t="s">
        <v>543</v>
      </c>
      <c r="AN35" s="988"/>
      <c r="AO35" s="98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23"/>
      <c r="AL36" s="924"/>
      <c r="AM36" s="990"/>
      <c r="AN36" s="991"/>
      <c r="AO36" s="992"/>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975">
        <f>IF(COUNTIF(Y11:Y34,"〇")&gt;0,1,0)</f>
        <v>0</v>
      </c>
      <c r="Z37" s="975">
        <f t="shared" ref="Z37:AB37" si="4">IF(COUNTIF(Z11:Z34,"〇")&gt;0,1,0)</f>
        <v>0</v>
      </c>
      <c r="AA37" s="975">
        <f t="shared" si="4"/>
        <v>0</v>
      </c>
      <c r="AB37" s="975">
        <f t="shared" si="4"/>
        <v>0</v>
      </c>
      <c r="AC37" s="975">
        <f>COUNTA(AC11:AC34)</f>
        <v>0</v>
      </c>
      <c r="AD37" s="975">
        <f t="shared" ref="AD37:AI37" si="5">COUNTA(AD11:AD34)</f>
        <v>0</v>
      </c>
      <c r="AE37" s="975">
        <f t="shared" si="5"/>
        <v>0</v>
      </c>
      <c r="AF37" s="975">
        <f t="shared" si="5"/>
        <v>1</v>
      </c>
      <c r="AG37" s="975">
        <f t="shared" si="5"/>
        <v>0</v>
      </c>
      <c r="AH37" s="975">
        <f t="shared" si="5"/>
        <v>0</v>
      </c>
      <c r="AI37" s="975">
        <f t="shared" si="5"/>
        <v>0</v>
      </c>
      <c r="AJ37" s="975">
        <f>COUNTA(AJ11:AJ34)</f>
        <v>0</v>
      </c>
      <c r="AK37" s="923"/>
      <c r="AL37" s="924"/>
      <c r="AM37" s="990"/>
      <c r="AN37" s="991"/>
      <c r="AO37" s="992"/>
      <c r="AP37" s="2"/>
      <c r="AU37" s="43">
        <f>+Y37</f>
        <v>0</v>
      </c>
    </row>
    <row r="38" spans="2:86" ht="14.25" customHeight="1" x14ac:dyDescent="0.15">
      <c r="B38" s="931"/>
      <c r="C38" s="939"/>
      <c r="D38" s="937"/>
      <c r="E38" s="937"/>
      <c r="F38" s="937"/>
      <c r="G38" s="937"/>
      <c r="H38" s="937"/>
      <c r="I38" s="937"/>
      <c r="J38" s="938"/>
      <c r="K38" s="974"/>
      <c r="L38" s="925"/>
      <c r="M38" s="934"/>
      <c r="N38" s="926"/>
      <c r="O38" s="925"/>
      <c r="P38" s="934"/>
      <c r="Q38" s="934"/>
      <c r="R38" s="934"/>
      <c r="S38" s="934"/>
      <c r="T38" s="934"/>
      <c r="U38" s="934"/>
      <c r="V38" s="934"/>
      <c r="W38" s="934"/>
      <c r="X38" s="926"/>
      <c r="Y38" s="976"/>
      <c r="Z38" s="976"/>
      <c r="AA38" s="976"/>
      <c r="AB38" s="976"/>
      <c r="AC38" s="976"/>
      <c r="AD38" s="976"/>
      <c r="AE38" s="976"/>
      <c r="AF38" s="976"/>
      <c r="AG38" s="976"/>
      <c r="AH38" s="976"/>
      <c r="AI38" s="976"/>
      <c r="AJ38" s="976"/>
      <c r="AK38" s="925"/>
      <c r="AL38" s="926"/>
      <c r="AM38" s="993"/>
      <c r="AN38" s="994"/>
      <c r="AO38" s="995"/>
      <c r="AP38" s="2"/>
    </row>
    <row r="39" spans="2:86" ht="12" customHeight="1" x14ac:dyDescent="0.15">
      <c r="B39" s="931"/>
      <c r="C39" s="939"/>
      <c r="D39" s="937"/>
      <c r="E39" s="937"/>
      <c r="F39" s="937"/>
      <c r="G39" s="937"/>
      <c r="H39" s="937"/>
      <c r="I39" s="937"/>
      <c r="J39" s="937"/>
      <c r="K39" s="977" t="s">
        <v>245</v>
      </c>
      <c r="L39" s="980"/>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4"/>
      <c r="AL39" s="914"/>
      <c r="AM39" s="914"/>
      <c r="AN39" s="914"/>
      <c r="AO39" s="981"/>
      <c r="AP39" s="2"/>
    </row>
    <row r="40" spans="2:86" ht="12" customHeight="1" x14ac:dyDescent="0.15">
      <c r="B40" s="931"/>
      <c r="C40" s="939"/>
      <c r="D40" s="937"/>
      <c r="E40" s="937"/>
      <c r="F40" s="937"/>
      <c r="G40" s="937"/>
      <c r="H40" s="937"/>
      <c r="I40" s="937"/>
      <c r="J40" s="937"/>
      <c r="K40" s="978"/>
      <c r="L40" s="982"/>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78"/>
      <c r="L41" s="982"/>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79"/>
      <c r="L42" s="983"/>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84" t="s">
        <v>246</v>
      </c>
      <c r="L43" s="985"/>
      <c r="M43" s="985"/>
      <c r="N43" s="985"/>
      <c r="O43" s="985"/>
      <c r="P43" s="985"/>
      <c r="Q43" s="985"/>
      <c r="R43" s="985"/>
      <c r="S43" s="985"/>
      <c r="T43" s="985"/>
      <c r="U43" s="985"/>
      <c r="V43" s="985"/>
      <c r="W43" s="985"/>
      <c r="X43" s="985"/>
      <c r="Y43" s="985"/>
      <c r="Z43" s="985"/>
      <c r="AA43" s="985"/>
      <c r="AB43" s="985"/>
      <c r="AC43" s="985"/>
      <c r="AD43" s="985"/>
      <c r="AE43" s="985"/>
      <c r="AF43" s="985"/>
      <c r="AG43" s="985"/>
      <c r="AH43" s="985"/>
      <c r="AI43" s="985"/>
      <c r="AJ43" s="985"/>
      <c r="AK43" s="985"/>
      <c r="AL43" s="985"/>
      <c r="AM43" s="985"/>
      <c r="AN43" s="985"/>
      <c r="AO43" s="986"/>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N11:O34" xr:uid="{ABA459FB-99A2-4C51-850C-6A72C3684E3B}">
      <formula1>INDIRECT(L11)</formula1>
    </dataValidation>
    <dataValidation type="list" allowBlank="1" showInputMessage="1" showErrorMessage="1" sqref="Y11:AB34" xr:uid="{37A5F216-B14F-45B6-8EA1-50A4C79CA3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84AF8D-5EEB-499A-86F5-D1CB5F6E127A}">
          <x14:formula1>
            <xm:f>'(参考)リスト'!$G$16:$G$19</xm:f>
          </x14:formula1>
          <xm:sqref>AM35:AO38</xm:sqref>
        </x14:dataValidation>
        <x14:dataValidation type="list" allowBlank="1" showInputMessage="1" showErrorMessage="1" xr:uid="{BD86DC34-AC67-4102-B696-86187CA26DC5}">
          <x14:formula1>
            <xm:f>'(参考)リスト'!$F$16:$F$21</xm:f>
          </x14:formula1>
          <xm:sqref>U11:X34</xm:sqref>
        </x14:dataValidation>
        <x14:dataValidation type="list" allowBlank="1" showInputMessage="1" showErrorMessage="1" xr:uid="{369E6D57-1E28-42CE-A4F2-0DE81472A8E9}">
          <x14:formula1>
            <xm:f>'(参考)リスト'!$E$16:$E$27</xm:f>
          </x14:formula1>
          <xm:sqref>R11:T34</xm:sqref>
        </x14:dataValidation>
        <x14:dataValidation type="list" allowBlank="1" showInputMessage="1" showErrorMessage="1" xr:uid="{66E705AA-6047-4C6B-A3A8-381F2B93C62A}">
          <x14:formula1>
            <xm:f>'(参考)リスト'!$B$16:$B$21</xm:f>
          </x14:formula1>
          <xm:sqref>L11:M34</xm:sqref>
        </x14:dataValidation>
        <x14:dataValidation type="list" allowBlank="1" showInputMessage="1" showErrorMessage="1" xr:uid="{A27280DD-AFF8-4E89-80DA-CC31AB396820}">
          <x14:formula1>
            <xm:f>'(参考)リスト'!$D$16:$D$18</xm:f>
          </x14:formula1>
          <xm:sqref>P11:Q34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ABAB-10DE-4C73-AA18-50A4D8F05EB1}">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S012</v>
      </c>
      <c r="AW5" s="293">
        <f>R7</f>
        <v>10.3</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521</v>
      </c>
      <c r="O7" s="890"/>
      <c r="P7" s="901" t="s">
        <v>746</v>
      </c>
      <c r="Q7" s="903"/>
      <c r="R7" s="927">
        <v>10.3</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1.03</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1.03</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1E3040A2-77F4-43D9-9FAE-C941306BFDFD}">
      <formula1>"〇,"</formula1>
    </dataValidation>
    <dataValidation type="list" allowBlank="1" showInputMessage="1" showErrorMessage="1" sqref="N11:O34" xr:uid="{03D612B3-CF88-40BE-949C-8B24CC48E4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555789-58A5-4B0B-A8AD-3C919C284F57}">
          <x14:formula1>
            <xm:f>'(参考)リスト'!$D$16:$D$18</xm:f>
          </x14:formula1>
          <xm:sqref>P11:Q34</xm:sqref>
        </x14:dataValidation>
        <x14:dataValidation type="list" allowBlank="1" showInputMessage="1" showErrorMessage="1" xr:uid="{A0F0366D-B745-4699-8F0A-30258DE47258}">
          <x14:formula1>
            <xm:f>'(参考)リスト'!$B$16:$B$21</xm:f>
          </x14:formula1>
          <xm:sqref>L11:M34</xm:sqref>
        </x14:dataValidation>
        <x14:dataValidation type="list" allowBlank="1" showInputMessage="1" showErrorMessage="1" xr:uid="{6F675F99-6C90-411E-AB01-F75C3CCEF320}">
          <x14:formula1>
            <xm:f>'(参考)リスト'!$E$16:$E$27</xm:f>
          </x14:formula1>
          <xm:sqref>R11:T34</xm:sqref>
        </x14:dataValidation>
        <x14:dataValidation type="list" allowBlank="1" showInputMessage="1" showErrorMessage="1" xr:uid="{5ECC5B91-6F05-424F-A1E2-E4FF10920D25}">
          <x14:formula1>
            <xm:f>'(参考)リスト'!$F$16:$F$21</xm:f>
          </x14:formula1>
          <xm:sqref>U11:X34</xm:sqref>
        </x14:dataValidation>
        <x14:dataValidation type="list" allowBlank="1" showInputMessage="1" showErrorMessage="1" xr:uid="{8B6F9DEB-70DD-47DD-9C29-17BEC214A6C1}">
          <x14:formula1>
            <xm:f>'(参考)リスト'!$G$16:$G$19</xm:f>
          </x14:formula1>
          <xm:sqref>AM35:AO38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4948-96FE-4BA2-90FB-5E937EBC5261}">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S013</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2</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2.37</v>
      </c>
      <c r="BR5" s="55">
        <f t="shared" si="1"/>
        <v>1.08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522</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t="s">
        <v>554</v>
      </c>
      <c r="M12" s="896"/>
      <c r="N12" s="895" t="s">
        <v>555</v>
      </c>
      <c r="O12" s="896"/>
      <c r="P12" s="895" t="s">
        <v>546</v>
      </c>
      <c r="Q12" s="896"/>
      <c r="R12" s="841" t="s">
        <v>322</v>
      </c>
      <c r="S12" s="841"/>
      <c r="T12" s="841"/>
      <c r="U12" s="895" t="s">
        <v>567</v>
      </c>
      <c r="V12" s="896"/>
      <c r="W12" s="895"/>
      <c r="X12" s="896"/>
      <c r="Y12" s="54"/>
      <c r="Z12" s="54"/>
      <c r="AA12" s="54"/>
      <c r="AB12" s="54"/>
      <c r="AC12" s="292"/>
      <c r="AD12" s="292"/>
      <c r="AE12" s="292">
        <v>2.37</v>
      </c>
      <c r="AF12" s="292"/>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4</v>
      </c>
      <c r="L13" s="895" t="s">
        <v>554</v>
      </c>
      <c r="M13" s="896"/>
      <c r="N13" s="895" t="s">
        <v>573</v>
      </c>
      <c r="O13" s="896"/>
      <c r="P13" s="895" t="s">
        <v>546</v>
      </c>
      <c r="Q13" s="896"/>
      <c r="R13" s="904" t="s">
        <v>322</v>
      </c>
      <c r="S13" s="905"/>
      <c r="T13" s="906"/>
      <c r="U13" s="895" t="s">
        <v>558</v>
      </c>
      <c r="V13" s="896"/>
      <c r="W13" s="895"/>
      <c r="X13" s="896"/>
      <c r="Y13" s="54"/>
      <c r="Z13" s="54"/>
      <c r="AA13" s="54"/>
      <c r="AB13" s="54"/>
      <c r="AC13" s="292"/>
      <c r="AD13" s="292"/>
      <c r="AE13" s="292"/>
      <c r="AF13" s="292">
        <v>0.04</v>
      </c>
      <c r="AG13" s="292"/>
      <c r="AH13" s="292"/>
      <c r="AI13" s="292"/>
      <c r="AJ13" s="292"/>
      <c r="AK13" s="889"/>
      <c r="AL13" s="890"/>
      <c r="AM13" s="890"/>
      <c r="AN13" s="890"/>
      <c r="AO13" s="891"/>
      <c r="AP13" s="2"/>
      <c r="AQ13" s="59">
        <f t="shared" si="2"/>
        <v>2</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2.37</v>
      </c>
      <c r="AF35" s="124">
        <f t="shared" si="3"/>
        <v>1.08</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1</v>
      </c>
      <c r="AF37" s="887">
        <f t="shared" si="5"/>
        <v>2</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8290EA57-D32E-44B9-ABB1-75F8C6A482A3}">
      <formula1>INDIRECT(L11)</formula1>
    </dataValidation>
    <dataValidation type="list" allowBlank="1" showInputMessage="1" showErrorMessage="1" sqref="Y11:AB34" xr:uid="{75E99CCC-6E00-4F1F-9114-0E130E812F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983254-F33D-418F-8B68-490667596D39}">
          <x14:formula1>
            <xm:f>'(参考)リスト'!$G$16:$G$19</xm:f>
          </x14:formula1>
          <xm:sqref>AM35:AO38</xm:sqref>
        </x14:dataValidation>
        <x14:dataValidation type="list" allowBlank="1" showInputMessage="1" showErrorMessage="1" xr:uid="{139F1F80-1A1D-44A1-B00A-912EAF3C924C}">
          <x14:formula1>
            <xm:f>'(参考)リスト'!$F$16:$F$21</xm:f>
          </x14:formula1>
          <xm:sqref>U11:X34</xm:sqref>
        </x14:dataValidation>
        <x14:dataValidation type="list" allowBlank="1" showInputMessage="1" showErrorMessage="1" xr:uid="{019B5C8F-9B83-4A0F-AF24-3BD4B5CD78DF}">
          <x14:formula1>
            <xm:f>'(参考)リスト'!$E$16:$E$27</xm:f>
          </x14:formula1>
          <xm:sqref>R11:T34</xm:sqref>
        </x14:dataValidation>
        <x14:dataValidation type="list" allowBlank="1" showInputMessage="1" showErrorMessage="1" xr:uid="{5FBFF572-5124-496E-B3EC-61B6015D7FED}">
          <x14:formula1>
            <xm:f>'(参考)リスト'!$B$16:$B$21</xm:f>
          </x14:formula1>
          <xm:sqref>L11:M34</xm:sqref>
        </x14:dataValidation>
        <x14:dataValidation type="list" allowBlank="1" showInputMessage="1" showErrorMessage="1" xr:uid="{175CFFC3-9587-42AB-9B57-B1215A3DFC52}">
          <x14:formula1>
            <xm:f>'(参考)リスト'!$D$16:$D$18</xm:f>
          </x14:formula1>
          <xm:sqref>P11:Q34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63A6-6361-4AF6-8B84-D6F147F35AFF}">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S014</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3.34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523</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t="s">
        <v>554</v>
      </c>
      <c r="M12" s="896"/>
      <c r="N12" s="895" t="s">
        <v>555</v>
      </c>
      <c r="O12" s="896"/>
      <c r="P12" s="895" t="s">
        <v>546</v>
      </c>
      <c r="Q12" s="896"/>
      <c r="R12" s="841" t="s">
        <v>322</v>
      </c>
      <c r="S12" s="841"/>
      <c r="T12" s="841"/>
      <c r="U12" s="895" t="s">
        <v>567</v>
      </c>
      <c r="V12" s="896"/>
      <c r="W12" s="895"/>
      <c r="X12" s="896"/>
      <c r="Y12" s="54"/>
      <c r="Z12" s="54"/>
      <c r="AA12" s="54"/>
      <c r="AB12" s="54"/>
      <c r="AC12" s="292"/>
      <c r="AD12" s="292"/>
      <c r="AE12" s="292"/>
      <c r="AF12" s="292">
        <v>2.2999999999999998</v>
      </c>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3.34</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2</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3DE6F9EA-6E50-4530-9EB1-8F6B55179962}">
      <formula1>INDIRECT(L11)</formula1>
    </dataValidation>
    <dataValidation type="list" allowBlank="1" showInputMessage="1" showErrorMessage="1" sqref="Y11:AB34" xr:uid="{82425118-5A16-4A51-9081-4D893219391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00F6E6-8471-4265-A65C-EEA25DD6C512}">
          <x14:formula1>
            <xm:f>'(参考)リスト'!$G$16:$G$19</xm:f>
          </x14:formula1>
          <xm:sqref>AM35:AO38</xm:sqref>
        </x14:dataValidation>
        <x14:dataValidation type="list" allowBlank="1" showInputMessage="1" showErrorMessage="1" xr:uid="{124F0582-AC43-46A8-9BC8-A8D98B09716E}">
          <x14:formula1>
            <xm:f>'(参考)リスト'!$F$16:$F$21</xm:f>
          </x14:formula1>
          <xm:sqref>U11:X34</xm:sqref>
        </x14:dataValidation>
        <x14:dataValidation type="list" allowBlank="1" showInputMessage="1" showErrorMessage="1" xr:uid="{1C37CF10-697E-4E75-BAF0-ECF937EC10D7}">
          <x14:formula1>
            <xm:f>'(参考)リスト'!$E$16:$E$27</xm:f>
          </x14:formula1>
          <xm:sqref>R11:T34</xm:sqref>
        </x14:dataValidation>
        <x14:dataValidation type="list" allowBlank="1" showInputMessage="1" showErrorMessage="1" xr:uid="{9D2AA398-73C4-4467-AC32-571D033DC05E}">
          <x14:formula1>
            <xm:f>'(参考)リスト'!$B$16:$B$21</xm:f>
          </x14:formula1>
          <xm:sqref>L11:M34</xm:sqref>
        </x14:dataValidation>
        <x14:dataValidation type="list" allowBlank="1" showInputMessage="1" showErrorMessage="1" xr:uid="{11F03EA5-0346-4124-BF1D-9A691657246B}">
          <x14:formula1>
            <xm:f>'(参考)リスト'!$D$16:$D$18</xm:f>
          </x14:formula1>
          <xm:sqref>P11:Q34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E1E39-4349-4E8D-98C4-BE8B9978B172}">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S015</v>
      </c>
      <c r="AW5" s="293">
        <f>R7</f>
        <v>10.3</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524</v>
      </c>
      <c r="O7" s="890"/>
      <c r="P7" s="901" t="s">
        <v>746</v>
      </c>
      <c r="Q7" s="903"/>
      <c r="R7" s="927">
        <v>10.3</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1.03</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1.03</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3B46F282-B6AC-4F76-9F25-85BC55873444}">
      <formula1>"〇,"</formula1>
    </dataValidation>
    <dataValidation type="list" allowBlank="1" showInputMessage="1" showErrorMessage="1" sqref="N11:O34" xr:uid="{2AD9FBFA-5B7F-47BC-AA2C-6E42B20351E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76F0AA-0073-49E0-AF59-F7B591A83950}">
          <x14:formula1>
            <xm:f>'(参考)リスト'!$D$16:$D$18</xm:f>
          </x14:formula1>
          <xm:sqref>P11:Q34</xm:sqref>
        </x14:dataValidation>
        <x14:dataValidation type="list" allowBlank="1" showInputMessage="1" showErrorMessage="1" xr:uid="{AE83120B-A05A-4BD6-9F7A-EA889B58E104}">
          <x14:formula1>
            <xm:f>'(参考)リスト'!$B$16:$B$21</xm:f>
          </x14:formula1>
          <xm:sqref>L11:M34</xm:sqref>
        </x14:dataValidation>
        <x14:dataValidation type="list" allowBlank="1" showInputMessage="1" showErrorMessage="1" xr:uid="{D0D56310-B4AC-4C09-B464-4FEA10D42B0A}">
          <x14:formula1>
            <xm:f>'(参考)リスト'!$E$16:$E$27</xm:f>
          </x14:formula1>
          <xm:sqref>R11:T34</xm:sqref>
        </x14:dataValidation>
        <x14:dataValidation type="list" allowBlank="1" showInputMessage="1" showErrorMessage="1" xr:uid="{9F2A6254-330A-46ED-B985-8B2570EC7689}">
          <x14:formula1>
            <xm:f>'(参考)リスト'!$F$16:$F$21</xm:f>
          </x14:formula1>
          <xm:sqref>U11:X34</xm:sqref>
        </x14:dataValidation>
        <x14:dataValidation type="list" allowBlank="1" showInputMessage="1" showErrorMessage="1" xr:uid="{A54207D2-F016-4827-A0A4-8771EEA6912D}">
          <x14:formula1>
            <xm:f>'(参考)リスト'!$G$16:$G$19</xm:f>
          </x14:formula1>
          <xm:sqref>AM35:AO38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704B6-844E-4143-9861-B4809C01ABF2}">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S016</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525</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1.04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1.04</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E986D162-921E-48F6-8018-6EDFC484FF4E}">
      <formula1>INDIRECT(L11)</formula1>
    </dataValidation>
    <dataValidation type="list" allowBlank="1" showInputMessage="1" showErrorMessage="1" sqref="Y11:AB34" xr:uid="{45CFE8FD-D9A4-4321-9B9A-F5A98BF7197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FC4E49-BBCC-44FA-94D9-B52C8F6360B6}">
          <x14:formula1>
            <xm:f>'(参考)リスト'!$G$16:$G$19</xm:f>
          </x14:formula1>
          <xm:sqref>AM35:AO38</xm:sqref>
        </x14:dataValidation>
        <x14:dataValidation type="list" allowBlank="1" showInputMessage="1" showErrorMessage="1" xr:uid="{B300592C-B4FA-4FED-9EA7-9083A80F31FF}">
          <x14:formula1>
            <xm:f>'(参考)リスト'!$F$16:$F$21</xm:f>
          </x14:formula1>
          <xm:sqref>U11:X34</xm:sqref>
        </x14:dataValidation>
        <x14:dataValidation type="list" allowBlank="1" showInputMessage="1" showErrorMessage="1" xr:uid="{A219850F-FE8A-420C-A90A-A0B20DF9F7EE}">
          <x14:formula1>
            <xm:f>'(参考)リスト'!$E$16:$E$27</xm:f>
          </x14:formula1>
          <xm:sqref>R11:T34</xm:sqref>
        </x14:dataValidation>
        <x14:dataValidation type="list" allowBlank="1" showInputMessage="1" showErrorMessage="1" xr:uid="{806828DC-22EC-41B7-A549-91AF8CA65ADF}">
          <x14:formula1>
            <xm:f>'(参考)リスト'!$B$16:$B$21</xm:f>
          </x14:formula1>
          <xm:sqref>L11:M34</xm:sqref>
        </x14:dataValidation>
        <x14:dataValidation type="list" allowBlank="1" showInputMessage="1" showErrorMessage="1" xr:uid="{5C5A12C6-8DE8-4346-BE80-618A01C5FEF4}">
          <x14:formula1>
            <xm:f>'(参考)リスト'!$D$16:$D$18</xm:f>
          </x14:formula1>
          <xm:sqref>P11:Q34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97E6-70B4-4E24-B3F3-9DA036DB6D2F}">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S017</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0.65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526</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0.65</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0.65</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0E52FE7B-2300-47B7-A8CD-759ADF91E056}">
      <formula1>"〇,"</formula1>
    </dataValidation>
    <dataValidation type="list" allowBlank="1" showInputMessage="1" showErrorMessage="1" sqref="N11:O34" xr:uid="{D16A2A15-6C47-44A1-9E7E-3EFC587C40C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008F9A4-76E6-4707-A927-2FC508D9A007}">
          <x14:formula1>
            <xm:f>'(参考)リスト'!$D$16:$D$18</xm:f>
          </x14:formula1>
          <xm:sqref>P11:Q34</xm:sqref>
        </x14:dataValidation>
        <x14:dataValidation type="list" allowBlank="1" showInputMessage="1" showErrorMessage="1" xr:uid="{BCE86B68-2344-4E79-AF80-B39BE745EE52}">
          <x14:formula1>
            <xm:f>'(参考)リスト'!$B$16:$B$21</xm:f>
          </x14:formula1>
          <xm:sqref>L11:M34</xm:sqref>
        </x14:dataValidation>
        <x14:dataValidation type="list" allowBlank="1" showInputMessage="1" showErrorMessage="1" xr:uid="{4BAD33FC-F17D-437F-ABAF-F90B7224E538}">
          <x14:formula1>
            <xm:f>'(参考)リスト'!$E$16:$E$27</xm:f>
          </x14:formula1>
          <xm:sqref>R11:T34</xm:sqref>
        </x14:dataValidation>
        <x14:dataValidation type="list" allowBlank="1" showInputMessage="1" showErrorMessage="1" xr:uid="{8A05E03E-A37C-4271-A57D-FDE11DB07B78}">
          <x14:formula1>
            <xm:f>'(参考)リスト'!$F$16:$F$21</xm:f>
          </x14:formula1>
          <xm:sqref>U11:X34</xm:sqref>
        </x14:dataValidation>
        <x14:dataValidation type="list" allowBlank="1" showInputMessage="1" showErrorMessage="1" xr:uid="{786ED68C-CEB4-48F2-8596-940F9CC3F875}">
          <x14:formula1>
            <xm:f>'(参考)リスト'!$G$16:$G$19</xm:f>
          </x14:formula1>
          <xm:sqref>AM35:AO38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368A-E636-417D-AA89-AB8E9B7B8D66}">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S018</v>
      </c>
      <c r="AW5" s="293">
        <f>R7</f>
        <v>10.4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1.23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527</v>
      </c>
      <c r="O7" s="890"/>
      <c r="P7" s="901" t="s">
        <v>746</v>
      </c>
      <c r="Q7" s="903"/>
      <c r="R7" s="927">
        <v>10.4</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6</v>
      </c>
      <c r="L11" s="895" t="s">
        <v>554</v>
      </c>
      <c r="M11" s="896"/>
      <c r="N11" s="895" t="s">
        <v>555</v>
      </c>
      <c r="O11" s="896"/>
      <c r="P11" s="895" t="s">
        <v>546</v>
      </c>
      <c r="Q11" s="896"/>
      <c r="R11" s="841" t="s">
        <v>314</v>
      </c>
      <c r="S11" s="841"/>
      <c r="T11" s="841"/>
      <c r="U11" s="895" t="s">
        <v>558</v>
      </c>
      <c r="V11" s="896"/>
      <c r="W11" s="895"/>
      <c r="X11" s="896"/>
      <c r="Y11" s="54"/>
      <c r="Z11" s="54"/>
      <c r="AA11" s="54"/>
      <c r="AB11" s="54"/>
      <c r="AC11" s="60"/>
      <c r="AD11" s="60"/>
      <c r="AE11" s="60"/>
      <c r="AF11" s="60">
        <v>0.56999999999999995</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8</v>
      </c>
      <c r="L12" s="895" t="s">
        <v>554</v>
      </c>
      <c r="M12" s="896"/>
      <c r="N12" s="895" t="s">
        <v>570</v>
      </c>
      <c r="O12" s="896"/>
      <c r="P12" s="895" t="s">
        <v>546</v>
      </c>
      <c r="Q12" s="896"/>
      <c r="R12" s="841" t="s">
        <v>314</v>
      </c>
      <c r="S12" s="841"/>
      <c r="T12" s="841"/>
      <c r="U12" s="895" t="s">
        <v>558</v>
      </c>
      <c r="V12" s="896"/>
      <c r="W12" s="895"/>
      <c r="X12" s="896"/>
      <c r="Y12" s="54"/>
      <c r="Z12" s="54"/>
      <c r="AA12" s="54"/>
      <c r="AB12" s="54"/>
      <c r="AC12" s="292"/>
      <c r="AD12" s="292"/>
      <c r="AE12" s="292"/>
      <c r="AF12" s="292">
        <v>0.66</v>
      </c>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1.23</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2</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B8008B31-ABC4-47B4-83F1-5CDDEC642757}">
      <formula1>"〇,"</formula1>
    </dataValidation>
    <dataValidation type="list" allowBlank="1" showInputMessage="1" showErrorMessage="1" sqref="N11:O34" xr:uid="{121C8E06-A02E-4E82-A37D-B2D8BE0490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18C4F8-C557-40A1-A1D3-D4A71FC56453}">
          <x14:formula1>
            <xm:f>'(参考)リスト'!$D$16:$D$18</xm:f>
          </x14:formula1>
          <xm:sqref>P11:Q34</xm:sqref>
        </x14:dataValidation>
        <x14:dataValidation type="list" allowBlank="1" showInputMessage="1" showErrorMessage="1" xr:uid="{177B6092-AF8D-44E1-BA52-5C7B11D2BBE0}">
          <x14:formula1>
            <xm:f>'(参考)リスト'!$B$16:$B$21</xm:f>
          </x14:formula1>
          <xm:sqref>L11:M34</xm:sqref>
        </x14:dataValidation>
        <x14:dataValidation type="list" allowBlank="1" showInputMessage="1" showErrorMessage="1" xr:uid="{701F86FF-3BDD-4BC7-BF81-D1E7AEC4BA2D}">
          <x14:formula1>
            <xm:f>'(参考)リスト'!$E$16:$E$27</xm:f>
          </x14:formula1>
          <xm:sqref>R11:T34</xm:sqref>
        </x14:dataValidation>
        <x14:dataValidation type="list" allowBlank="1" showInputMessage="1" showErrorMessage="1" xr:uid="{E0CB3C32-58C8-4EFF-B2D0-D268243CBEAF}">
          <x14:formula1>
            <xm:f>'(参考)リスト'!$F$16:$F$21</xm:f>
          </x14:formula1>
          <xm:sqref>U11:X34</xm:sqref>
        </x14:dataValidation>
        <x14:dataValidation type="list" allowBlank="1" showInputMessage="1" showErrorMessage="1" xr:uid="{89022D02-B85B-4EF6-A058-6B800C4ADF02}">
          <x14:formula1>
            <xm:f>'(参考)リスト'!$G$16:$G$19</xm:f>
          </x14:formula1>
          <xm:sqref>AM35:AO38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F18A-3D3E-48E9-8CDC-DE207D879B28}">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S019</v>
      </c>
      <c r="AW5" s="293">
        <f>R7</f>
        <v>8.5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1.29</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528</v>
      </c>
      <c r="O7" s="890"/>
      <c r="P7" s="901" t="s">
        <v>746</v>
      </c>
      <c r="Q7" s="903"/>
      <c r="R7" s="927">
        <v>8.5</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14</v>
      </c>
      <c r="L11" s="895" t="s">
        <v>554</v>
      </c>
      <c r="M11" s="896"/>
      <c r="N11" s="895" t="s">
        <v>575</v>
      </c>
      <c r="O11" s="896"/>
      <c r="P11" s="895" t="s">
        <v>546</v>
      </c>
      <c r="Q11" s="896"/>
      <c r="R11" s="841" t="s">
        <v>314</v>
      </c>
      <c r="S11" s="841"/>
      <c r="T11" s="841"/>
      <c r="U11" s="895" t="s">
        <v>558</v>
      </c>
      <c r="V11" s="896"/>
      <c r="W11" s="895"/>
      <c r="X11" s="896"/>
      <c r="Y11" s="54"/>
      <c r="Z11" s="54"/>
      <c r="AA11" s="54"/>
      <c r="AB11" s="54"/>
      <c r="AC11" s="60"/>
      <c r="AD11" s="60"/>
      <c r="AE11" s="60"/>
      <c r="AF11" s="60">
        <v>1.23</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46</v>
      </c>
      <c r="L12" s="895" t="s">
        <v>554</v>
      </c>
      <c r="M12" s="896"/>
      <c r="N12" s="895" t="s">
        <v>629</v>
      </c>
      <c r="O12" s="896"/>
      <c r="P12" s="895" t="s">
        <v>546</v>
      </c>
      <c r="Q12" s="896"/>
      <c r="R12" s="841" t="s">
        <v>322</v>
      </c>
      <c r="S12" s="841"/>
      <c r="T12" s="841"/>
      <c r="U12" s="895" t="s">
        <v>577</v>
      </c>
      <c r="V12" s="896"/>
      <c r="W12" s="895"/>
      <c r="X12" s="896"/>
      <c r="Y12" s="54"/>
      <c r="Z12" s="54"/>
      <c r="AA12" s="54"/>
      <c r="AB12" s="54"/>
      <c r="AC12" s="292"/>
      <c r="AD12" s="292"/>
      <c r="AE12" s="292"/>
      <c r="AF12" s="292">
        <v>0.06</v>
      </c>
      <c r="AG12" s="292"/>
      <c r="AH12" s="292"/>
      <c r="AI12" s="292"/>
      <c r="AJ12" s="292"/>
      <c r="AK12" s="889"/>
      <c r="AL12" s="890"/>
      <c r="AM12" s="890"/>
      <c r="AN12" s="890"/>
      <c r="AO12" s="891"/>
      <c r="AP12" s="2"/>
      <c r="AQ12" s="59">
        <f t="shared" si="2"/>
        <v>2</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1.29</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2</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N11:O34" xr:uid="{6FD1F00E-3AA9-41D0-8080-31E9DCF1E613}">
      <formula1>INDIRECT(L11)</formula1>
    </dataValidation>
    <dataValidation type="list" allowBlank="1" showInputMessage="1" showErrorMessage="1" sqref="Y11:AB34" xr:uid="{23E4BBD0-EB23-4601-AFD0-96DED3878FD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2475FF-BBB3-4FDB-8A53-81ABA6865356}">
          <x14:formula1>
            <xm:f>'(参考)リスト'!$G$16:$G$19</xm:f>
          </x14:formula1>
          <xm:sqref>AM35:AO38</xm:sqref>
        </x14:dataValidation>
        <x14:dataValidation type="list" allowBlank="1" showInputMessage="1" showErrorMessage="1" xr:uid="{7B016E06-BC5F-4F13-818F-52A5CEC6FC9B}">
          <x14:formula1>
            <xm:f>'(参考)リスト'!$F$16:$F$21</xm:f>
          </x14:formula1>
          <xm:sqref>U11:X34</xm:sqref>
        </x14:dataValidation>
        <x14:dataValidation type="list" allowBlank="1" showInputMessage="1" showErrorMessage="1" xr:uid="{D0D0881F-A1BF-490B-9224-8044B393EC68}">
          <x14:formula1>
            <xm:f>'(参考)リスト'!$E$16:$E$27</xm:f>
          </x14:formula1>
          <xm:sqref>R11:T34</xm:sqref>
        </x14:dataValidation>
        <x14:dataValidation type="list" allowBlank="1" showInputMessage="1" showErrorMessage="1" xr:uid="{CD1BBEEF-C88A-423B-A0B1-39DE4E623246}">
          <x14:formula1>
            <xm:f>'(参考)リスト'!$B$16:$B$21</xm:f>
          </x14:formula1>
          <xm:sqref>L11:M34</xm:sqref>
        </x14:dataValidation>
        <x14:dataValidation type="list" allowBlank="1" showInputMessage="1" showErrorMessage="1" xr:uid="{BAC183BD-DD71-40BC-88C3-EBE44CE9AA66}">
          <x14:formula1>
            <xm:f>'(参考)リスト'!$D$16:$D$18</xm:f>
          </x14:formula1>
          <xm:sqref>P11:Q34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K6" sqref="K6:AO3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4" t="s">
        <v>204</v>
      </c>
      <c r="AV1" s="946" t="s">
        <v>205</v>
      </c>
      <c r="AW1" s="946"/>
      <c r="AX1" s="946"/>
      <c r="AY1" s="888" t="s">
        <v>206</v>
      </c>
      <c r="AZ1" s="888"/>
      <c r="BA1" s="888"/>
      <c r="BB1" s="888"/>
      <c r="BC1" s="888"/>
      <c r="BD1" s="888"/>
      <c r="BE1" s="888"/>
      <c r="BF1" s="888"/>
      <c r="BG1" s="888"/>
      <c r="BH1" s="888"/>
      <c r="BI1" s="888"/>
      <c r="BJ1" s="888"/>
      <c r="BK1" s="888" t="s">
        <v>207</v>
      </c>
      <c r="BL1" s="888"/>
      <c r="BM1" s="888"/>
      <c r="BN1" s="888"/>
      <c r="BO1" s="888"/>
      <c r="BP1" s="888"/>
      <c r="BQ1" s="888"/>
      <c r="BR1" s="888"/>
      <c r="BS1" s="888"/>
      <c r="BT1" s="888"/>
      <c r="BU1" s="888"/>
      <c r="BV1" s="888"/>
      <c r="BW1" s="962"/>
      <c r="BX1" s="962"/>
      <c r="BY1" s="962"/>
      <c r="BZ1" s="962"/>
      <c r="CA1" s="962"/>
      <c r="CB1" s="962"/>
      <c r="CC1" s="962"/>
      <c r="CD1" s="962"/>
      <c r="CE1" s="962"/>
      <c r="CF1" s="962"/>
      <c r="CG1" s="962"/>
      <c r="CH1" s="962"/>
    </row>
    <row r="2" spans="2:86" ht="8.25" customHeight="1" x14ac:dyDescent="0.15">
      <c r="AU2" s="964"/>
      <c r="AV2" s="946" t="s">
        <v>208</v>
      </c>
      <c r="AW2" s="892" t="s">
        <v>209</v>
      </c>
      <c r="AX2" s="892" t="s">
        <v>210</v>
      </c>
      <c r="AY2" s="888" t="s">
        <v>211</v>
      </c>
      <c r="AZ2" s="888"/>
      <c r="BA2" s="888"/>
      <c r="BB2" s="888"/>
      <c r="BC2" s="888"/>
      <c r="BD2" s="888"/>
      <c r="BE2" s="888"/>
      <c r="BF2" s="888"/>
      <c r="BG2" s="888"/>
      <c r="BH2" s="888"/>
      <c r="BI2" s="888"/>
      <c r="BJ2" s="888"/>
      <c r="BK2" s="888" t="s">
        <v>212</v>
      </c>
      <c r="BL2" s="888"/>
      <c r="BM2" s="888"/>
      <c r="BN2" s="888"/>
      <c r="BO2" s="888" t="s">
        <v>213</v>
      </c>
      <c r="BP2" s="888"/>
      <c r="BQ2" s="888"/>
      <c r="BR2" s="888"/>
      <c r="BS2" s="888"/>
      <c r="BT2" s="888"/>
      <c r="BU2" s="888"/>
      <c r="BV2" s="888"/>
      <c r="BW2" s="963"/>
      <c r="BX2" s="963"/>
      <c r="BY2" s="963"/>
      <c r="BZ2" s="963"/>
      <c r="CA2" s="962"/>
      <c r="CB2" s="962"/>
      <c r="CC2" s="962"/>
      <c r="CD2" s="962"/>
      <c r="CE2" s="962"/>
      <c r="CF2" s="962"/>
      <c r="CG2" s="962"/>
      <c r="CH2" s="962"/>
    </row>
    <row r="3" spans="2:86" ht="24.95" customHeight="1" x14ac:dyDescent="0.15">
      <c r="B3" s="639" t="s">
        <v>214</v>
      </c>
      <c r="C3" s="893"/>
      <c r="D3" s="893"/>
      <c r="E3" s="894"/>
      <c r="F3" s="894"/>
      <c r="G3" s="894"/>
      <c r="H3" s="894"/>
      <c r="I3" s="894"/>
      <c r="J3" s="894"/>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U3" s="964"/>
      <c r="AV3" s="946"/>
      <c r="AW3" s="892"/>
      <c r="AX3" s="892"/>
      <c r="AY3" s="888" t="s">
        <v>215</v>
      </c>
      <c r="AZ3" s="888"/>
      <c r="BA3" s="888"/>
      <c r="BB3" s="888"/>
      <c r="BC3" s="888" t="s">
        <v>216</v>
      </c>
      <c r="BD3" s="888"/>
      <c r="BE3" s="888"/>
      <c r="BF3" s="888"/>
      <c r="BG3" s="888" t="s">
        <v>217</v>
      </c>
      <c r="BH3" s="888"/>
      <c r="BI3" s="888"/>
      <c r="BJ3" s="888"/>
      <c r="BK3" s="888" t="s">
        <v>218</v>
      </c>
      <c r="BL3" s="888"/>
      <c r="BM3" s="888"/>
      <c r="BN3" s="888"/>
      <c r="BO3" s="888" t="s">
        <v>216</v>
      </c>
      <c r="BP3" s="888"/>
      <c r="BQ3" s="888"/>
      <c r="BR3" s="888"/>
      <c r="BS3" s="888" t="s">
        <v>217</v>
      </c>
      <c r="BT3" s="888"/>
      <c r="BU3" s="888"/>
      <c r="BV3" s="888"/>
      <c r="BW3" s="962"/>
      <c r="BX3" s="962"/>
      <c r="BY3" s="962"/>
      <c r="BZ3" s="962"/>
      <c r="CA3" s="962"/>
      <c r="CB3" s="962"/>
      <c r="CC3" s="962"/>
      <c r="CD3" s="962"/>
      <c r="CE3" s="962"/>
      <c r="CF3" s="962"/>
      <c r="CG3" s="962"/>
      <c r="CH3" s="962"/>
    </row>
    <row r="4" spans="2:86" ht="18" customHeight="1" x14ac:dyDescent="0.15">
      <c r="B4" s="534" t="s">
        <v>411</v>
      </c>
      <c r="C4" s="534"/>
      <c r="D4" s="534"/>
      <c r="E4" s="955" t="s">
        <v>412</v>
      </c>
      <c r="F4" s="956"/>
      <c r="G4" s="956"/>
      <c r="H4" s="956"/>
      <c r="I4" s="956"/>
      <c r="J4" s="957"/>
      <c r="K4" s="583" t="s">
        <v>413</v>
      </c>
      <c r="L4" s="583"/>
      <c r="M4" s="583"/>
      <c r="N4" s="953" t="s">
        <v>414</v>
      </c>
      <c r="O4" s="953"/>
      <c r="P4" s="953"/>
      <c r="Q4" s="953"/>
      <c r="R4" s="953"/>
      <c r="S4" s="953"/>
      <c r="T4" s="558" t="s">
        <v>533</v>
      </c>
      <c r="U4" s="559"/>
      <c r="V4" s="559"/>
      <c r="W4" s="559"/>
      <c r="X4" s="560"/>
      <c r="Y4" s="958" t="s">
        <v>534</v>
      </c>
      <c r="Z4" s="958"/>
      <c r="AA4" s="958"/>
      <c r="AB4" s="958"/>
      <c r="AC4" s="958"/>
      <c r="AD4" s="958"/>
      <c r="AE4" s="958"/>
      <c r="AF4" s="958"/>
      <c r="AG4" s="558" t="s">
        <v>531</v>
      </c>
      <c r="AH4" s="559"/>
      <c r="AI4" s="559"/>
      <c r="AJ4" s="560"/>
      <c r="AK4" s="966">
        <v>45917</v>
      </c>
      <c r="AL4" s="967"/>
      <c r="AM4" s="967"/>
      <c r="AN4" s="967"/>
      <c r="AO4" s="968"/>
      <c r="AU4" s="964"/>
      <c r="AV4" s="946"/>
      <c r="AW4" s="892"/>
      <c r="AX4" s="892"/>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542" t="s">
        <v>553</v>
      </c>
      <c r="C5" s="542"/>
      <c r="D5" s="542"/>
      <c r="E5" s="959" t="s">
        <v>419</v>
      </c>
      <c r="F5" s="960"/>
      <c r="G5" s="960"/>
      <c r="H5" s="960"/>
      <c r="I5" s="960"/>
      <c r="J5" s="961"/>
      <c r="K5" s="597" t="s">
        <v>415</v>
      </c>
      <c r="L5" s="597"/>
      <c r="M5" s="597"/>
      <c r="N5" s="953" t="s">
        <v>532</v>
      </c>
      <c r="O5" s="953"/>
      <c r="P5" s="953"/>
      <c r="Q5" s="953"/>
      <c r="R5" s="953"/>
      <c r="S5" s="953"/>
      <c r="T5" s="561"/>
      <c r="U5" s="562"/>
      <c r="V5" s="562"/>
      <c r="W5" s="562"/>
      <c r="X5" s="563"/>
      <c r="Y5" s="954" t="s">
        <v>535</v>
      </c>
      <c r="Z5" s="954"/>
      <c r="AA5" s="954"/>
      <c r="AB5" s="954"/>
      <c r="AC5" s="954"/>
      <c r="AD5" s="954"/>
      <c r="AE5" s="954"/>
      <c r="AF5" s="954"/>
      <c r="AG5" s="833"/>
      <c r="AH5" s="965"/>
      <c r="AI5" s="965"/>
      <c r="AJ5" s="834"/>
      <c r="AK5" s="969"/>
      <c r="AL5" s="970"/>
      <c r="AM5" s="970"/>
      <c r="AN5" s="970"/>
      <c r="AO5" s="971"/>
      <c r="AU5" s="964"/>
      <c r="AV5" s="50" t="str">
        <f>N7</f>
        <v>PE</v>
      </c>
      <c r="AW5" s="293">
        <f>R7</f>
        <v>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0.24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0" t="s">
        <v>223</v>
      </c>
      <c r="C6" s="935"/>
      <c r="D6" s="936"/>
      <c r="E6" s="937"/>
      <c r="F6" s="937"/>
      <c r="G6" s="937"/>
      <c r="H6" s="937"/>
      <c r="I6" s="937"/>
      <c r="J6" s="938"/>
      <c r="K6" s="943" t="s">
        <v>744</v>
      </c>
      <c r="L6" s="944"/>
      <c r="M6" s="944"/>
      <c r="N6" s="944"/>
      <c r="O6" s="944"/>
      <c r="P6" s="944"/>
      <c r="Q6" s="944"/>
      <c r="R6" s="944"/>
      <c r="S6" s="944"/>
      <c r="T6" s="944"/>
      <c r="U6" s="944"/>
      <c r="V6" s="944"/>
      <c r="W6" s="944"/>
      <c r="X6" s="944"/>
      <c r="Y6" s="944"/>
      <c r="Z6" s="944"/>
      <c r="AA6" s="944"/>
      <c r="AB6" s="944"/>
      <c r="AC6" s="944"/>
      <c r="AD6" s="944"/>
      <c r="AE6" s="944"/>
      <c r="AF6" s="944"/>
      <c r="AG6" s="944"/>
      <c r="AH6" s="944"/>
      <c r="AI6" s="944"/>
      <c r="AJ6" s="944"/>
      <c r="AK6" s="944"/>
      <c r="AL6" s="944"/>
      <c r="AM6" s="944"/>
      <c r="AN6" s="944"/>
      <c r="AO6" s="945"/>
      <c r="AP6" s="2"/>
    </row>
    <row r="7" spans="2:86" ht="12" customHeight="1" x14ac:dyDescent="0.15">
      <c r="B7" s="931"/>
      <c r="C7" s="939"/>
      <c r="D7" s="937"/>
      <c r="E7" s="937"/>
      <c r="F7" s="937"/>
      <c r="G7" s="937"/>
      <c r="H7" s="937"/>
      <c r="I7" s="937"/>
      <c r="J7" s="938"/>
      <c r="K7" s="901" t="s">
        <v>745</v>
      </c>
      <c r="L7" s="902"/>
      <c r="M7" s="903"/>
      <c r="N7" s="889" t="s">
        <v>529</v>
      </c>
      <c r="O7" s="890"/>
      <c r="P7" s="901" t="s">
        <v>746</v>
      </c>
      <c r="Q7" s="903"/>
      <c r="R7" s="927">
        <v>0</v>
      </c>
      <c r="S7" s="928"/>
      <c r="T7" s="929"/>
      <c r="U7" s="921" t="s">
        <v>747</v>
      </c>
      <c r="V7" s="922"/>
      <c r="W7" s="921" t="s">
        <v>748</v>
      </c>
      <c r="X7" s="922"/>
      <c r="Y7" s="903" t="s">
        <v>749</v>
      </c>
      <c r="Z7" s="900"/>
      <c r="AA7" s="900"/>
      <c r="AB7" s="900"/>
      <c r="AC7" s="921" t="s">
        <v>750</v>
      </c>
      <c r="AD7" s="932"/>
      <c r="AE7" s="932"/>
      <c r="AF7" s="932"/>
      <c r="AG7" s="932"/>
      <c r="AH7" s="932"/>
      <c r="AI7" s="932"/>
      <c r="AJ7" s="922"/>
      <c r="AK7" s="921" t="s">
        <v>751</v>
      </c>
      <c r="AL7" s="932"/>
      <c r="AM7" s="932"/>
      <c r="AN7" s="947"/>
      <c r="AO7" s="948"/>
      <c r="AP7" s="2"/>
      <c r="AW7" s="58"/>
    </row>
    <row r="8" spans="2:86" ht="12" customHeight="1" x14ac:dyDescent="0.15">
      <c r="B8" s="931"/>
      <c r="C8" s="939"/>
      <c r="D8" s="937"/>
      <c r="E8" s="937"/>
      <c r="F8" s="937"/>
      <c r="G8" s="937"/>
      <c r="H8" s="937"/>
      <c r="I8" s="937"/>
      <c r="J8" s="938"/>
      <c r="K8" s="900" t="s">
        <v>644</v>
      </c>
      <c r="L8" s="900" t="s">
        <v>646</v>
      </c>
      <c r="M8" s="900"/>
      <c r="N8" s="900" t="s">
        <v>303</v>
      </c>
      <c r="O8" s="900"/>
      <c r="P8" s="900" t="s">
        <v>304</v>
      </c>
      <c r="Q8" s="900"/>
      <c r="R8" s="900" t="s">
        <v>305</v>
      </c>
      <c r="S8" s="900"/>
      <c r="T8" s="900"/>
      <c r="U8" s="923"/>
      <c r="V8" s="924"/>
      <c r="W8" s="923"/>
      <c r="X8" s="924"/>
      <c r="Y8" s="903"/>
      <c r="Z8" s="900"/>
      <c r="AA8" s="900"/>
      <c r="AB8" s="900"/>
      <c r="AC8" s="925"/>
      <c r="AD8" s="934"/>
      <c r="AE8" s="934"/>
      <c r="AF8" s="934"/>
      <c r="AG8" s="934"/>
      <c r="AH8" s="934"/>
      <c r="AI8" s="934"/>
      <c r="AJ8" s="926"/>
      <c r="AK8" s="923"/>
      <c r="AL8" s="933"/>
      <c r="AM8" s="933"/>
      <c r="AN8" s="949"/>
      <c r="AO8" s="950"/>
      <c r="AP8" s="2"/>
    </row>
    <row r="9" spans="2:86" ht="12" customHeight="1" x14ac:dyDescent="0.15">
      <c r="B9" s="931"/>
      <c r="C9" s="939"/>
      <c r="D9" s="937"/>
      <c r="E9" s="937"/>
      <c r="F9" s="937"/>
      <c r="G9" s="937"/>
      <c r="H9" s="937"/>
      <c r="I9" s="937"/>
      <c r="J9" s="938"/>
      <c r="K9" s="900"/>
      <c r="L9" s="900"/>
      <c r="M9" s="900"/>
      <c r="N9" s="900"/>
      <c r="O9" s="900"/>
      <c r="P9" s="900"/>
      <c r="Q9" s="900"/>
      <c r="R9" s="900"/>
      <c r="S9" s="900"/>
      <c r="T9" s="900"/>
      <c r="U9" s="923"/>
      <c r="V9" s="924"/>
      <c r="W9" s="923"/>
      <c r="X9" s="924"/>
      <c r="Y9" s="903" t="s">
        <v>752</v>
      </c>
      <c r="Z9" s="900"/>
      <c r="AA9" s="900"/>
      <c r="AB9" s="900"/>
      <c r="AC9" s="900" t="s">
        <v>753</v>
      </c>
      <c r="AD9" s="900"/>
      <c r="AE9" s="900"/>
      <c r="AF9" s="900"/>
      <c r="AG9" s="900" t="s">
        <v>754</v>
      </c>
      <c r="AH9" s="900"/>
      <c r="AI9" s="900"/>
      <c r="AJ9" s="900"/>
      <c r="AK9" s="923"/>
      <c r="AL9" s="933"/>
      <c r="AM9" s="933"/>
      <c r="AN9" s="949"/>
      <c r="AO9" s="950"/>
      <c r="AP9" s="2"/>
    </row>
    <row r="10" spans="2:86" ht="12" customHeight="1" x14ac:dyDescent="0.15">
      <c r="B10" s="931"/>
      <c r="C10" s="939"/>
      <c r="D10" s="937"/>
      <c r="E10" s="937"/>
      <c r="F10" s="937"/>
      <c r="G10" s="937"/>
      <c r="H10" s="937"/>
      <c r="I10" s="937"/>
      <c r="J10" s="938"/>
      <c r="K10" s="900"/>
      <c r="L10" s="900"/>
      <c r="M10" s="900"/>
      <c r="N10" s="900"/>
      <c r="O10" s="900"/>
      <c r="P10" s="900"/>
      <c r="Q10" s="900"/>
      <c r="R10" s="900"/>
      <c r="S10" s="900"/>
      <c r="T10" s="900"/>
      <c r="U10" s="925"/>
      <c r="V10" s="926"/>
      <c r="W10" s="925"/>
      <c r="X10" s="926"/>
      <c r="Y10" s="53" t="s">
        <v>548</v>
      </c>
      <c r="Z10" s="49" t="s">
        <v>547</v>
      </c>
      <c r="AA10" s="49" t="s">
        <v>567</v>
      </c>
      <c r="AB10" s="49" t="s">
        <v>558</v>
      </c>
      <c r="AC10" s="49" t="s">
        <v>548</v>
      </c>
      <c r="AD10" s="49" t="s">
        <v>547</v>
      </c>
      <c r="AE10" s="49" t="s">
        <v>567</v>
      </c>
      <c r="AF10" s="49" t="s">
        <v>558</v>
      </c>
      <c r="AG10" s="49" t="s">
        <v>548</v>
      </c>
      <c r="AH10" s="49" t="s">
        <v>547</v>
      </c>
      <c r="AI10" s="49" t="s">
        <v>567</v>
      </c>
      <c r="AJ10" s="49" t="s">
        <v>558</v>
      </c>
      <c r="AK10" s="925"/>
      <c r="AL10" s="934"/>
      <c r="AM10" s="934"/>
      <c r="AN10" s="951"/>
      <c r="AO10" s="952"/>
      <c r="AP10" s="2"/>
    </row>
    <row r="11" spans="2:86" ht="12" customHeight="1" x14ac:dyDescent="0.15">
      <c r="B11" s="931"/>
      <c r="C11" s="939"/>
      <c r="D11" s="937"/>
      <c r="E11" s="937"/>
      <c r="F11" s="937"/>
      <c r="G11" s="937"/>
      <c r="H11" s="937"/>
      <c r="I11" s="937"/>
      <c r="J11" s="938"/>
      <c r="K11" s="100">
        <v>3</v>
      </c>
      <c r="L11" s="895" t="s">
        <v>463</v>
      </c>
      <c r="M11" s="896"/>
      <c r="N11" s="895" t="s">
        <v>630</v>
      </c>
      <c r="O11" s="896"/>
      <c r="P11" s="895" t="s">
        <v>546</v>
      </c>
      <c r="Q11" s="896"/>
      <c r="R11" s="841" t="s">
        <v>314</v>
      </c>
      <c r="S11" s="841"/>
      <c r="T11" s="841"/>
      <c r="U11" s="895" t="s">
        <v>558</v>
      </c>
      <c r="V11" s="896"/>
      <c r="W11" s="895"/>
      <c r="X11" s="896"/>
      <c r="Y11" s="54"/>
      <c r="Z11" s="54"/>
      <c r="AA11" s="54"/>
      <c r="AB11" s="54"/>
      <c r="AC11" s="60"/>
      <c r="AD11" s="60"/>
      <c r="AE11" s="60"/>
      <c r="AF11" s="60">
        <v>0.24</v>
      </c>
      <c r="AG11" s="60"/>
      <c r="AH11" s="60"/>
      <c r="AI11" s="60"/>
      <c r="AJ11" s="60"/>
      <c r="AK11" s="889"/>
      <c r="AL11" s="890"/>
      <c r="AM11" s="890"/>
      <c r="AN11" s="890"/>
      <c r="AO11" s="891"/>
      <c r="AP11" s="2"/>
      <c r="AQ11" s="59">
        <f t="shared" ref="AQ11:AQ27" si="2">IF(P11="材質劣化",2,IF(P11="漏水",3,1))</f>
        <v>2</v>
      </c>
      <c r="AS11" s="43" t="str">
        <f>IF(Y11&lt;&gt;"",1,"")</f>
        <v/>
      </c>
    </row>
    <row r="12" spans="2:86" ht="12" customHeight="1" x14ac:dyDescent="0.15">
      <c r="B12" s="931"/>
      <c r="C12" s="939"/>
      <c r="D12" s="937"/>
      <c r="E12" s="937"/>
      <c r="F12" s="937"/>
      <c r="G12" s="937"/>
      <c r="H12" s="937"/>
      <c r="I12" s="937"/>
      <c r="J12" s="938"/>
      <c r="K12" s="100">
        <v>2</v>
      </c>
      <c r="L12" s="895"/>
      <c r="M12" s="896"/>
      <c r="N12" s="895"/>
      <c r="O12" s="896"/>
      <c r="P12" s="895"/>
      <c r="Q12" s="896"/>
      <c r="R12" s="841"/>
      <c r="S12" s="841"/>
      <c r="T12" s="841"/>
      <c r="U12" s="895"/>
      <c r="V12" s="896"/>
      <c r="W12" s="895"/>
      <c r="X12" s="896"/>
      <c r="Y12" s="54"/>
      <c r="Z12" s="54"/>
      <c r="AA12" s="54"/>
      <c r="AB12" s="54"/>
      <c r="AC12" s="292"/>
      <c r="AD12" s="292"/>
      <c r="AE12" s="292"/>
      <c r="AF12" s="292"/>
      <c r="AG12" s="292"/>
      <c r="AH12" s="292"/>
      <c r="AI12" s="292"/>
      <c r="AJ12" s="292"/>
      <c r="AK12" s="889"/>
      <c r="AL12" s="890"/>
      <c r="AM12" s="890"/>
      <c r="AN12" s="890"/>
      <c r="AO12" s="891"/>
      <c r="AP12" s="2"/>
      <c r="AQ12" s="59">
        <f t="shared" si="2"/>
        <v>1</v>
      </c>
    </row>
    <row r="13" spans="2:86" ht="12" customHeight="1" x14ac:dyDescent="0.15">
      <c r="B13" s="931"/>
      <c r="C13" s="939"/>
      <c r="D13" s="937"/>
      <c r="E13" s="937"/>
      <c r="F13" s="937"/>
      <c r="G13" s="937"/>
      <c r="H13" s="937"/>
      <c r="I13" s="937"/>
      <c r="J13" s="938"/>
      <c r="K13" s="100">
        <v>3</v>
      </c>
      <c r="L13" s="895"/>
      <c r="M13" s="896"/>
      <c r="N13" s="895"/>
      <c r="O13" s="896"/>
      <c r="P13" s="895"/>
      <c r="Q13" s="896"/>
      <c r="R13" s="904"/>
      <c r="S13" s="905"/>
      <c r="T13" s="906"/>
      <c r="U13" s="895"/>
      <c r="V13" s="896"/>
      <c r="W13" s="895"/>
      <c r="X13" s="896"/>
      <c r="Y13" s="54"/>
      <c r="Z13" s="54"/>
      <c r="AA13" s="54"/>
      <c r="AB13" s="54"/>
      <c r="AC13" s="292"/>
      <c r="AD13" s="292"/>
      <c r="AE13" s="292"/>
      <c r="AF13" s="292"/>
      <c r="AG13" s="292"/>
      <c r="AH13" s="292"/>
      <c r="AI13" s="292"/>
      <c r="AJ13" s="292"/>
      <c r="AK13" s="889"/>
      <c r="AL13" s="890"/>
      <c r="AM13" s="890"/>
      <c r="AN13" s="890"/>
      <c r="AO13" s="891"/>
      <c r="AP13" s="2"/>
      <c r="AQ13" s="59">
        <f t="shared" si="2"/>
        <v>1</v>
      </c>
    </row>
    <row r="14" spans="2:86" ht="12" customHeight="1" x14ac:dyDescent="0.15">
      <c r="B14" s="931"/>
      <c r="C14" s="939"/>
      <c r="D14" s="937"/>
      <c r="E14" s="937"/>
      <c r="F14" s="937"/>
      <c r="G14" s="937"/>
      <c r="H14" s="937"/>
      <c r="I14" s="937"/>
      <c r="J14" s="938"/>
      <c r="K14" s="100">
        <v>4</v>
      </c>
      <c r="L14" s="895"/>
      <c r="M14" s="896"/>
      <c r="N14" s="895"/>
      <c r="O14" s="896"/>
      <c r="P14" s="895"/>
      <c r="Q14" s="896"/>
      <c r="R14" s="841"/>
      <c r="S14" s="841"/>
      <c r="T14" s="841"/>
      <c r="U14" s="895"/>
      <c r="V14" s="896"/>
      <c r="W14" s="895"/>
      <c r="X14" s="896"/>
      <c r="Y14" s="54"/>
      <c r="Z14" s="54"/>
      <c r="AA14" s="54"/>
      <c r="AB14" s="54"/>
      <c r="AC14" s="60"/>
      <c r="AD14" s="60"/>
      <c r="AE14" s="60"/>
      <c r="AF14" s="60"/>
      <c r="AG14" s="60"/>
      <c r="AH14" s="60"/>
      <c r="AI14" s="60"/>
      <c r="AJ14" s="60"/>
      <c r="AK14" s="889"/>
      <c r="AL14" s="890"/>
      <c r="AM14" s="890"/>
      <c r="AN14" s="890"/>
      <c r="AO14" s="891"/>
      <c r="AP14" s="2"/>
      <c r="AQ14" s="59">
        <f t="shared" si="2"/>
        <v>1</v>
      </c>
    </row>
    <row r="15" spans="2:86" ht="12" customHeight="1" x14ac:dyDescent="0.15">
      <c r="B15" s="931"/>
      <c r="C15" s="939"/>
      <c r="D15" s="937"/>
      <c r="E15" s="937"/>
      <c r="F15" s="937"/>
      <c r="G15" s="937"/>
      <c r="H15" s="937"/>
      <c r="I15" s="937"/>
      <c r="J15" s="938"/>
      <c r="K15" s="100">
        <v>5</v>
      </c>
      <c r="L15" s="895"/>
      <c r="M15" s="896"/>
      <c r="N15" s="895"/>
      <c r="O15" s="896"/>
      <c r="P15" s="895"/>
      <c r="Q15" s="896"/>
      <c r="R15" s="904"/>
      <c r="S15" s="905"/>
      <c r="T15" s="906"/>
      <c r="U15" s="895"/>
      <c r="V15" s="896"/>
      <c r="W15" s="895"/>
      <c r="X15" s="896"/>
      <c r="Y15" s="54"/>
      <c r="Z15" s="54"/>
      <c r="AA15" s="54"/>
      <c r="AB15" s="54"/>
      <c r="AC15" s="60"/>
      <c r="AD15" s="60"/>
      <c r="AE15" s="60"/>
      <c r="AF15" s="60"/>
      <c r="AG15" s="60"/>
      <c r="AH15" s="60"/>
      <c r="AI15" s="60"/>
      <c r="AJ15" s="60"/>
      <c r="AK15" s="889"/>
      <c r="AL15" s="890"/>
      <c r="AM15" s="890"/>
      <c r="AN15" s="890"/>
      <c r="AO15" s="891"/>
      <c r="AP15" s="2"/>
      <c r="AQ15" s="59">
        <f t="shared" si="2"/>
        <v>1</v>
      </c>
    </row>
    <row r="16" spans="2:86" ht="12" customHeight="1" x14ac:dyDescent="0.15">
      <c r="B16" s="931"/>
      <c r="C16" s="939"/>
      <c r="D16" s="937"/>
      <c r="E16" s="937"/>
      <c r="F16" s="937"/>
      <c r="G16" s="937"/>
      <c r="H16" s="937"/>
      <c r="I16" s="937"/>
      <c r="J16" s="938"/>
      <c r="K16" s="100">
        <v>6</v>
      </c>
      <c r="L16" s="895"/>
      <c r="M16" s="896"/>
      <c r="N16" s="895"/>
      <c r="O16" s="896"/>
      <c r="P16" s="895"/>
      <c r="Q16" s="896"/>
      <c r="R16" s="904"/>
      <c r="S16" s="905"/>
      <c r="T16" s="906"/>
      <c r="U16" s="895"/>
      <c r="V16" s="896"/>
      <c r="W16" s="895"/>
      <c r="X16" s="896"/>
      <c r="Y16" s="54"/>
      <c r="Z16" s="54"/>
      <c r="AA16" s="54"/>
      <c r="AB16" s="54"/>
      <c r="AC16" s="60"/>
      <c r="AD16" s="60"/>
      <c r="AE16" s="60"/>
      <c r="AF16" s="60"/>
      <c r="AG16" s="60"/>
      <c r="AH16" s="60"/>
      <c r="AI16" s="60"/>
      <c r="AJ16" s="60"/>
      <c r="AK16" s="889"/>
      <c r="AL16" s="890"/>
      <c r="AM16" s="890"/>
      <c r="AN16" s="890"/>
      <c r="AO16" s="891"/>
      <c r="AP16" s="2"/>
      <c r="AQ16" s="59">
        <f t="shared" si="2"/>
        <v>1</v>
      </c>
    </row>
    <row r="17" spans="2:46" ht="12" customHeight="1" x14ac:dyDescent="0.15">
      <c r="B17" s="931"/>
      <c r="C17" s="939"/>
      <c r="D17" s="937"/>
      <c r="E17" s="937"/>
      <c r="F17" s="937"/>
      <c r="G17" s="937"/>
      <c r="H17" s="937"/>
      <c r="I17" s="937"/>
      <c r="J17" s="938"/>
      <c r="K17" s="100">
        <v>7</v>
      </c>
      <c r="L17" s="895"/>
      <c r="M17" s="896"/>
      <c r="N17" s="895"/>
      <c r="O17" s="896"/>
      <c r="P17" s="895"/>
      <c r="Q17" s="896"/>
      <c r="R17" s="904"/>
      <c r="S17" s="905"/>
      <c r="T17" s="906"/>
      <c r="U17" s="895"/>
      <c r="V17" s="896"/>
      <c r="W17" s="895"/>
      <c r="X17" s="896"/>
      <c r="Y17" s="54"/>
      <c r="Z17" s="54"/>
      <c r="AA17" s="54"/>
      <c r="AB17" s="54"/>
      <c r="AC17" s="60"/>
      <c r="AD17" s="60"/>
      <c r="AE17" s="60"/>
      <c r="AF17" s="60"/>
      <c r="AG17" s="60"/>
      <c r="AH17" s="60"/>
      <c r="AI17" s="60"/>
      <c r="AJ17" s="60"/>
      <c r="AK17" s="889"/>
      <c r="AL17" s="890"/>
      <c r="AM17" s="890"/>
      <c r="AN17" s="890"/>
      <c r="AO17" s="891"/>
      <c r="AP17" s="2"/>
      <c r="AQ17" s="59">
        <f t="shared" si="2"/>
        <v>1</v>
      </c>
    </row>
    <row r="18" spans="2:46" ht="12" customHeight="1" x14ac:dyDescent="0.15">
      <c r="B18" s="931"/>
      <c r="C18" s="939"/>
      <c r="D18" s="937"/>
      <c r="E18" s="937"/>
      <c r="F18" s="937"/>
      <c r="G18" s="937"/>
      <c r="H18" s="937"/>
      <c r="I18" s="937"/>
      <c r="J18" s="938"/>
      <c r="K18" s="100">
        <v>8</v>
      </c>
      <c r="L18" s="895"/>
      <c r="M18" s="896"/>
      <c r="N18" s="895"/>
      <c r="O18" s="896"/>
      <c r="P18" s="895"/>
      <c r="Q18" s="896"/>
      <c r="R18" s="904"/>
      <c r="S18" s="905"/>
      <c r="T18" s="906"/>
      <c r="U18" s="895"/>
      <c r="V18" s="896"/>
      <c r="W18" s="895"/>
      <c r="X18" s="896"/>
      <c r="Y18" s="54"/>
      <c r="Z18" s="54"/>
      <c r="AA18" s="54"/>
      <c r="AB18" s="54"/>
      <c r="AC18" s="60"/>
      <c r="AD18" s="60"/>
      <c r="AE18" s="60"/>
      <c r="AF18" s="60"/>
      <c r="AG18" s="60"/>
      <c r="AH18" s="60"/>
      <c r="AI18" s="60"/>
      <c r="AJ18" s="60"/>
      <c r="AK18" s="889"/>
      <c r="AL18" s="890"/>
      <c r="AM18" s="890"/>
      <c r="AN18" s="890"/>
      <c r="AO18" s="891"/>
      <c r="AP18" s="2"/>
      <c r="AQ18" s="59">
        <f t="shared" si="2"/>
        <v>1</v>
      </c>
    </row>
    <row r="19" spans="2:46" ht="12" customHeight="1" x14ac:dyDescent="0.15">
      <c r="B19" s="931"/>
      <c r="C19" s="939"/>
      <c r="D19" s="937"/>
      <c r="E19" s="937"/>
      <c r="F19" s="937"/>
      <c r="G19" s="937"/>
      <c r="H19" s="937"/>
      <c r="I19" s="937"/>
      <c r="J19" s="938"/>
      <c r="K19" s="100">
        <v>9</v>
      </c>
      <c r="L19" s="895"/>
      <c r="M19" s="896"/>
      <c r="N19" s="895"/>
      <c r="O19" s="896"/>
      <c r="P19" s="895"/>
      <c r="Q19" s="896"/>
      <c r="R19" s="904"/>
      <c r="S19" s="905"/>
      <c r="T19" s="906"/>
      <c r="U19" s="895"/>
      <c r="V19" s="896"/>
      <c r="W19" s="895"/>
      <c r="X19" s="896"/>
      <c r="Y19" s="54"/>
      <c r="Z19" s="54"/>
      <c r="AA19" s="54"/>
      <c r="AB19" s="54"/>
      <c r="AC19" s="60"/>
      <c r="AD19" s="60"/>
      <c r="AE19" s="60"/>
      <c r="AF19" s="60"/>
      <c r="AG19" s="60"/>
      <c r="AH19" s="60"/>
      <c r="AI19" s="60"/>
      <c r="AJ19" s="60"/>
      <c r="AK19" s="889"/>
      <c r="AL19" s="890"/>
      <c r="AM19" s="890"/>
      <c r="AN19" s="890"/>
      <c r="AO19" s="891"/>
      <c r="AP19" s="2"/>
      <c r="AQ19" s="59">
        <f t="shared" si="2"/>
        <v>1</v>
      </c>
    </row>
    <row r="20" spans="2:46" ht="12" customHeight="1" x14ac:dyDescent="0.15">
      <c r="B20" s="931"/>
      <c r="C20" s="939"/>
      <c r="D20" s="937"/>
      <c r="E20" s="937"/>
      <c r="F20" s="937"/>
      <c r="G20" s="937"/>
      <c r="H20" s="937"/>
      <c r="I20" s="937"/>
      <c r="J20" s="938"/>
      <c r="K20" s="100">
        <v>10</v>
      </c>
      <c r="L20" s="895"/>
      <c r="M20" s="896"/>
      <c r="N20" s="895"/>
      <c r="O20" s="896"/>
      <c r="P20" s="895"/>
      <c r="Q20" s="896"/>
      <c r="R20" s="904"/>
      <c r="S20" s="905"/>
      <c r="T20" s="906"/>
      <c r="U20" s="895"/>
      <c r="V20" s="896"/>
      <c r="W20" s="895"/>
      <c r="X20" s="896"/>
      <c r="Y20" s="54"/>
      <c r="Z20" s="54"/>
      <c r="AA20" s="54"/>
      <c r="AB20" s="54"/>
      <c r="AC20" s="60"/>
      <c r="AD20" s="60"/>
      <c r="AE20" s="60"/>
      <c r="AF20" s="60"/>
      <c r="AG20" s="60"/>
      <c r="AH20" s="60"/>
      <c r="AI20" s="60"/>
      <c r="AJ20" s="60"/>
      <c r="AK20" s="889"/>
      <c r="AL20" s="890"/>
      <c r="AM20" s="890"/>
      <c r="AN20" s="890"/>
      <c r="AO20" s="891"/>
      <c r="AP20" s="2"/>
      <c r="AQ20" s="59">
        <f t="shared" si="2"/>
        <v>1</v>
      </c>
    </row>
    <row r="21" spans="2:46" ht="12" customHeight="1" x14ac:dyDescent="0.15">
      <c r="B21" s="931"/>
      <c r="C21" s="939"/>
      <c r="D21" s="937"/>
      <c r="E21" s="937"/>
      <c r="F21" s="937"/>
      <c r="G21" s="937"/>
      <c r="H21" s="937"/>
      <c r="I21" s="937"/>
      <c r="J21" s="938"/>
      <c r="K21" s="100">
        <v>11</v>
      </c>
      <c r="L21" s="895"/>
      <c r="M21" s="896"/>
      <c r="N21" s="895"/>
      <c r="O21" s="896"/>
      <c r="P21" s="895"/>
      <c r="Q21" s="896"/>
      <c r="R21" s="904"/>
      <c r="S21" s="905"/>
      <c r="T21" s="906"/>
      <c r="U21" s="895"/>
      <c r="V21" s="896"/>
      <c r="W21" s="895"/>
      <c r="X21" s="896"/>
      <c r="Y21" s="54"/>
      <c r="Z21" s="54"/>
      <c r="AA21" s="54"/>
      <c r="AB21" s="54"/>
      <c r="AC21" s="60"/>
      <c r="AD21" s="60"/>
      <c r="AE21" s="60"/>
      <c r="AF21" s="60"/>
      <c r="AG21" s="60"/>
      <c r="AH21" s="60"/>
      <c r="AI21" s="60"/>
      <c r="AJ21" s="60"/>
      <c r="AK21" s="889"/>
      <c r="AL21" s="890"/>
      <c r="AM21" s="890"/>
      <c r="AN21" s="890"/>
      <c r="AO21" s="891"/>
      <c r="AP21" s="2"/>
      <c r="AQ21" s="59">
        <f t="shared" si="2"/>
        <v>1</v>
      </c>
    </row>
    <row r="22" spans="2:46" ht="12" customHeight="1" x14ac:dyDescent="0.15">
      <c r="B22" s="931"/>
      <c r="C22" s="939"/>
      <c r="D22" s="937"/>
      <c r="E22" s="937"/>
      <c r="F22" s="937"/>
      <c r="G22" s="937"/>
      <c r="H22" s="937"/>
      <c r="I22" s="937"/>
      <c r="J22" s="938"/>
      <c r="K22" s="100">
        <v>12</v>
      </c>
      <c r="L22" s="895"/>
      <c r="M22" s="896"/>
      <c r="N22" s="895"/>
      <c r="O22" s="896"/>
      <c r="P22" s="895"/>
      <c r="Q22" s="896"/>
      <c r="R22" s="904"/>
      <c r="S22" s="905"/>
      <c r="T22" s="906"/>
      <c r="U22" s="895"/>
      <c r="V22" s="896"/>
      <c r="W22" s="895"/>
      <c r="X22" s="896"/>
      <c r="Y22" s="54"/>
      <c r="Z22" s="54"/>
      <c r="AA22" s="54"/>
      <c r="AB22" s="54"/>
      <c r="AC22" s="60"/>
      <c r="AD22" s="60"/>
      <c r="AE22" s="60"/>
      <c r="AF22" s="60"/>
      <c r="AG22" s="60"/>
      <c r="AH22" s="60"/>
      <c r="AI22" s="60"/>
      <c r="AJ22" s="60"/>
      <c r="AK22" s="889"/>
      <c r="AL22" s="890"/>
      <c r="AM22" s="890"/>
      <c r="AN22" s="890"/>
      <c r="AO22" s="891"/>
      <c r="AP22" s="2"/>
      <c r="AQ22" s="59">
        <f t="shared" si="2"/>
        <v>1</v>
      </c>
    </row>
    <row r="23" spans="2:46" ht="12" customHeight="1" x14ac:dyDescent="0.15">
      <c r="B23" s="931"/>
      <c r="C23" s="939"/>
      <c r="D23" s="937"/>
      <c r="E23" s="937"/>
      <c r="F23" s="937"/>
      <c r="G23" s="937"/>
      <c r="H23" s="937"/>
      <c r="I23" s="937"/>
      <c r="J23" s="938"/>
      <c r="K23" s="100">
        <v>13</v>
      </c>
      <c r="L23" s="895"/>
      <c r="M23" s="896"/>
      <c r="N23" s="895"/>
      <c r="O23" s="896"/>
      <c r="P23" s="895"/>
      <c r="Q23" s="896"/>
      <c r="R23" s="904"/>
      <c r="S23" s="905"/>
      <c r="T23" s="906"/>
      <c r="U23" s="895"/>
      <c r="V23" s="896"/>
      <c r="W23" s="895"/>
      <c r="X23" s="896"/>
      <c r="Y23" s="54"/>
      <c r="Z23" s="54"/>
      <c r="AA23" s="54"/>
      <c r="AB23" s="54"/>
      <c r="AC23" s="60"/>
      <c r="AD23" s="60"/>
      <c r="AE23" s="60"/>
      <c r="AF23" s="60"/>
      <c r="AG23" s="60"/>
      <c r="AH23" s="60"/>
      <c r="AI23" s="60"/>
      <c r="AJ23" s="60"/>
      <c r="AK23" s="889"/>
      <c r="AL23" s="890"/>
      <c r="AM23" s="890"/>
      <c r="AN23" s="890"/>
      <c r="AO23" s="891"/>
      <c r="AP23" s="2"/>
      <c r="AQ23" s="59">
        <f t="shared" si="2"/>
        <v>1</v>
      </c>
    </row>
    <row r="24" spans="2:46" ht="12" customHeight="1" x14ac:dyDescent="0.15">
      <c r="B24" s="931"/>
      <c r="C24" s="939"/>
      <c r="D24" s="937"/>
      <c r="E24" s="937"/>
      <c r="F24" s="937"/>
      <c r="G24" s="937"/>
      <c r="H24" s="937"/>
      <c r="I24" s="937"/>
      <c r="J24" s="938"/>
      <c r="K24" s="100">
        <v>14</v>
      </c>
      <c r="L24" s="895"/>
      <c r="M24" s="896"/>
      <c r="N24" s="895"/>
      <c r="O24" s="896"/>
      <c r="P24" s="895"/>
      <c r="Q24" s="896"/>
      <c r="R24" s="904"/>
      <c r="S24" s="905"/>
      <c r="T24" s="906"/>
      <c r="U24" s="895"/>
      <c r="V24" s="896"/>
      <c r="W24" s="895"/>
      <c r="X24" s="896"/>
      <c r="Y24" s="54"/>
      <c r="Z24" s="54"/>
      <c r="AA24" s="54"/>
      <c r="AB24" s="54"/>
      <c r="AC24" s="60"/>
      <c r="AD24" s="60"/>
      <c r="AE24" s="60"/>
      <c r="AF24" s="60"/>
      <c r="AG24" s="60"/>
      <c r="AH24" s="60"/>
      <c r="AI24" s="60"/>
      <c r="AJ24" s="60"/>
      <c r="AK24" s="889"/>
      <c r="AL24" s="890"/>
      <c r="AM24" s="890"/>
      <c r="AN24" s="890"/>
      <c r="AO24" s="891"/>
      <c r="AP24" s="2"/>
      <c r="AQ24" s="59">
        <f t="shared" si="2"/>
        <v>1</v>
      </c>
    </row>
    <row r="25" spans="2:46" ht="12" customHeight="1" x14ac:dyDescent="0.15">
      <c r="B25" s="931"/>
      <c r="C25" s="939"/>
      <c r="D25" s="937"/>
      <c r="E25" s="937"/>
      <c r="F25" s="937"/>
      <c r="G25" s="937"/>
      <c r="H25" s="937"/>
      <c r="I25" s="937"/>
      <c r="J25" s="938"/>
      <c r="K25" s="100">
        <v>15</v>
      </c>
      <c r="L25" s="895"/>
      <c r="M25" s="896"/>
      <c r="N25" s="895"/>
      <c r="O25" s="896"/>
      <c r="P25" s="895"/>
      <c r="Q25" s="896"/>
      <c r="R25" s="904"/>
      <c r="S25" s="905"/>
      <c r="T25" s="906"/>
      <c r="U25" s="895"/>
      <c r="V25" s="896"/>
      <c r="W25" s="895"/>
      <c r="X25" s="896"/>
      <c r="Y25" s="54"/>
      <c r="Z25" s="54"/>
      <c r="AA25" s="54"/>
      <c r="AB25" s="54"/>
      <c r="AC25" s="60"/>
      <c r="AD25" s="60"/>
      <c r="AE25" s="60"/>
      <c r="AF25" s="60"/>
      <c r="AG25" s="60"/>
      <c r="AH25" s="60"/>
      <c r="AI25" s="60"/>
      <c r="AJ25" s="60"/>
      <c r="AK25" s="889"/>
      <c r="AL25" s="890"/>
      <c r="AM25" s="890"/>
      <c r="AN25" s="890"/>
      <c r="AO25" s="891"/>
      <c r="AP25" s="2"/>
      <c r="AQ25" s="59">
        <f t="shared" si="2"/>
        <v>1</v>
      </c>
    </row>
    <row r="26" spans="2:46" ht="12" customHeight="1" x14ac:dyDescent="0.15">
      <c r="B26" s="931"/>
      <c r="C26" s="939"/>
      <c r="D26" s="937"/>
      <c r="E26" s="937"/>
      <c r="F26" s="937"/>
      <c r="G26" s="937"/>
      <c r="H26" s="937"/>
      <c r="I26" s="937"/>
      <c r="J26" s="938"/>
      <c r="K26" s="100">
        <v>16</v>
      </c>
      <c r="L26" s="895"/>
      <c r="M26" s="896"/>
      <c r="N26" s="895"/>
      <c r="O26" s="896"/>
      <c r="P26" s="895"/>
      <c r="Q26" s="896"/>
      <c r="R26" s="904"/>
      <c r="S26" s="905"/>
      <c r="T26" s="906"/>
      <c r="U26" s="895"/>
      <c r="V26" s="896"/>
      <c r="W26" s="895"/>
      <c r="X26" s="896"/>
      <c r="Y26" s="54"/>
      <c r="Z26" s="54"/>
      <c r="AA26" s="54"/>
      <c r="AB26" s="54"/>
      <c r="AC26" s="60"/>
      <c r="AD26" s="60"/>
      <c r="AE26" s="60"/>
      <c r="AF26" s="60"/>
      <c r="AG26" s="60"/>
      <c r="AH26" s="60"/>
      <c r="AI26" s="60"/>
      <c r="AJ26" s="60"/>
      <c r="AK26" s="889"/>
      <c r="AL26" s="890"/>
      <c r="AM26" s="890"/>
      <c r="AN26" s="890"/>
      <c r="AO26" s="891"/>
      <c r="AP26" s="2"/>
      <c r="AQ26" s="59">
        <f t="shared" si="2"/>
        <v>1</v>
      </c>
    </row>
    <row r="27" spans="2:46" ht="12" customHeight="1" x14ac:dyDescent="0.15">
      <c r="B27" s="931"/>
      <c r="C27" s="939"/>
      <c r="D27" s="937"/>
      <c r="E27" s="937"/>
      <c r="F27" s="937"/>
      <c r="G27" s="937"/>
      <c r="H27" s="937"/>
      <c r="I27" s="937"/>
      <c r="J27" s="938"/>
      <c r="K27" s="100">
        <v>17</v>
      </c>
      <c r="L27" s="895"/>
      <c r="M27" s="896"/>
      <c r="N27" s="895"/>
      <c r="O27" s="896"/>
      <c r="P27" s="895"/>
      <c r="Q27" s="896"/>
      <c r="R27" s="904"/>
      <c r="S27" s="905"/>
      <c r="T27" s="906"/>
      <c r="U27" s="895"/>
      <c r="V27" s="896"/>
      <c r="W27" s="895"/>
      <c r="X27" s="896"/>
      <c r="Y27" s="54"/>
      <c r="Z27" s="54"/>
      <c r="AA27" s="54"/>
      <c r="AB27" s="54"/>
      <c r="AC27" s="60"/>
      <c r="AD27" s="60"/>
      <c r="AE27" s="60"/>
      <c r="AF27" s="60"/>
      <c r="AG27" s="60"/>
      <c r="AH27" s="60"/>
      <c r="AI27" s="60"/>
      <c r="AJ27" s="60"/>
      <c r="AK27" s="889"/>
      <c r="AL27" s="890"/>
      <c r="AM27" s="890"/>
      <c r="AN27" s="890"/>
      <c r="AO27" s="891"/>
      <c r="AP27" s="2"/>
      <c r="AQ27" s="59">
        <f t="shared" si="2"/>
        <v>1</v>
      </c>
    </row>
    <row r="28" spans="2:46" ht="12" customHeight="1" x14ac:dyDescent="0.15">
      <c r="B28" s="931"/>
      <c r="C28" s="939"/>
      <c r="D28" s="937"/>
      <c r="E28" s="937"/>
      <c r="F28" s="937"/>
      <c r="G28" s="937"/>
      <c r="H28" s="937"/>
      <c r="I28" s="937"/>
      <c r="J28" s="938"/>
      <c r="K28" s="100">
        <v>18</v>
      </c>
      <c r="L28" s="895"/>
      <c r="M28" s="896"/>
      <c r="N28" s="895"/>
      <c r="O28" s="896"/>
      <c r="P28" s="895"/>
      <c r="Q28" s="896"/>
      <c r="R28" s="904"/>
      <c r="S28" s="905"/>
      <c r="T28" s="906"/>
      <c r="U28" s="895"/>
      <c r="V28" s="896"/>
      <c r="W28" s="895"/>
      <c r="X28" s="896"/>
      <c r="Y28" s="54"/>
      <c r="Z28" s="54"/>
      <c r="AA28" s="54"/>
      <c r="AB28" s="54"/>
      <c r="AC28" s="60"/>
      <c r="AD28" s="60"/>
      <c r="AE28" s="60"/>
      <c r="AF28" s="60"/>
      <c r="AG28" s="60"/>
      <c r="AH28" s="60"/>
      <c r="AI28" s="60"/>
      <c r="AJ28" s="60"/>
      <c r="AK28" s="889"/>
      <c r="AL28" s="890"/>
      <c r="AM28" s="890"/>
      <c r="AN28" s="890"/>
      <c r="AO28" s="891"/>
      <c r="AP28" s="2"/>
      <c r="AQ28" s="59">
        <f>IF(P30="材質劣化",2,IF(P30="漏水",3,1))</f>
        <v>1</v>
      </c>
    </row>
    <row r="29" spans="2:46" ht="12" customHeight="1" x14ac:dyDescent="0.15">
      <c r="B29" s="931"/>
      <c r="C29" s="939"/>
      <c r="D29" s="937"/>
      <c r="E29" s="937"/>
      <c r="F29" s="937"/>
      <c r="G29" s="937"/>
      <c r="H29" s="937"/>
      <c r="I29" s="937"/>
      <c r="J29" s="938"/>
      <c r="K29" s="100">
        <v>19</v>
      </c>
      <c r="L29" s="895"/>
      <c r="M29" s="896"/>
      <c r="N29" s="895"/>
      <c r="O29" s="896"/>
      <c r="P29" s="895"/>
      <c r="Q29" s="896"/>
      <c r="R29" s="904"/>
      <c r="S29" s="905"/>
      <c r="T29" s="906"/>
      <c r="U29" s="895"/>
      <c r="V29" s="896"/>
      <c r="W29" s="895"/>
      <c r="X29" s="896"/>
      <c r="Y29" s="54"/>
      <c r="Z29" s="54"/>
      <c r="AA29" s="54"/>
      <c r="AB29" s="54"/>
      <c r="AC29" s="60"/>
      <c r="AD29" s="60"/>
      <c r="AE29" s="60"/>
      <c r="AF29" s="60"/>
      <c r="AG29" s="60"/>
      <c r="AH29" s="60"/>
      <c r="AI29" s="60"/>
      <c r="AJ29" s="60"/>
      <c r="AK29" s="889"/>
      <c r="AL29" s="890"/>
      <c r="AM29" s="890"/>
      <c r="AN29" s="890"/>
      <c r="AO29" s="891"/>
      <c r="AP29" s="2"/>
      <c r="AQ29" s="59">
        <f>IF(P34="材質劣化",2,IF(P34="漏水",3,1))</f>
        <v>1</v>
      </c>
    </row>
    <row r="30" spans="2:46" ht="12" customHeight="1" x14ac:dyDescent="0.15">
      <c r="B30" s="931"/>
      <c r="C30" s="939"/>
      <c r="D30" s="937"/>
      <c r="E30" s="937"/>
      <c r="F30" s="937"/>
      <c r="G30" s="937"/>
      <c r="H30" s="937"/>
      <c r="I30" s="937"/>
      <c r="J30" s="938"/>
      <c r="K30" s="100">
        <v>20</v>
      </c>
      <c r="L30" s="895"/>
      <c r="M30" s="896"/>
      <c r="N30" s="895"/>
      <c r="O30" s="896"/>
      <c r="P30" s="895"/>
      <c r="Q30" s="896"/>
      <c r="R30" s="904"/>
      <c r="S30" s="905"/>
      <c r="T30" s="906"/>
      <c r="U30" s="895"/>
      <c r="V30" s="896"/>
      <c r="W30" s="895"/>
      <c r="X30" s="896"/>
      <c r="Y30" s="54"/>
      <c r="Z30" s="54"/>
      <c r="AA30" s="54"/>
      <c r="AB30" s="54"/>
      <c r="AC30" s="60"/>
      <c r="AD30" s="60"/>
      <c r="AE30" s="60"/>
      <c r="AF30" s="60"/>
      <c r="AG30" s="60"/>
      <c r="AH30" s="60"/>
      <c r="AI30" s="60"/>
      <c r="AJ30" s="60"/>
      <c r="AK30" s="889"/>
      <c r="AL30" s="890"/>
      <c r="AM30" s="890"/>
      <c r="AN30" s="890"/>
      <c r="AO30" s="891"/>
      <c r="AP30" s="2"/>
      <c r="AQ30" s="59">
        <f>IF(P30="材質劣化",2,IF(P30="漏水",3,1))</f>
        <v>1</v>
      </c>
    </row>
    <row r="31" spans="2:46" ht="12" customHeight="1" x14ac:dyDescent="0.15">
      <c r="B31" s="931"/>
      <c r="C31" s="939"/>
      <c r="D31" s="937"/>
      <c r="E31" s="937"/>
      <c r="F31" s="937"/>
      <c r="G31" s="937"/>
      <c r="H31" s="937"/>
      <c r="I31" s="937"/>
      <c r="J31" s="938"/>
      <c r="K31" s="100">
        <v>21</v>
      </c>
      <c r="L31" s="895"/>
      <c r="M31" s="896"/>
      <c r="N31" s="895"/>
      <c r="O31" s="896"/>
      <c r="P31" s="895"/>
      <c r="Q31" s="896"/>
      <c r="R31" s="904"/>
      <c r="S31" s="905"/>
      <c r="T31" s="906"/>
      <c r="U31" s="895"/>
      <c r="V31" s="896"/>
      <c r="W31" s="895"/>
      <c r="X31" s="896"/>
      <c r="Y31" s="54"/>
      <c r="Z31" s="54"/>
      <c r="AA31" s="54"/>
      <c r="AB31" s="54"/>
      <c r="AC31" s="60"/>
      <c r="AD31" s="60"/>
      <c r="AE31" s="60"/>
      <c r="AF31" s="60"/>
      <c r="AG31" s="60"/>
      <c r="AH31" s="60"/>
      <c r="AI31" s="60"/>
      <c r="AJ31" s="60"/>
      <c r="AK31" s="889"/>
      <c r="AL31" s="890"/>
      <c r="AM31" s="890"/>
      <c r="AN31" s="890"/>
      <c r="AO31" s="891"/>
      <c r="AP31" s="2"/>
      <c r="AQ31" s="59">
        <f>IF(P33="材質劣化",2,IF(P33="漏水",3,1))</f>
        <v>1</v>
      </c>
    </row>
    <row r="32" spans="2:46" ht="12" customHeight="1" x14ac:dyDescent="0.15">
      <c r="B32" s="931"/>
      <c r="C32" s="939"/>
      <c r="D32" s="937"/>
      <c r="E32" s="937"/>
      <c r="F32" s="937"/>
      <c r="G32" s="937"/>
      <c r="H32" s="937"/>
      <c r="I32" s="937"/>
      <c r="J32" s="938"/>
      <c r="K32" s="100">
        <v>22</v>
      </c>
      <c r="L32" s="895"/>
      <c r="M32" s="896"/>
      <c r="N32" s="895"/>
      <c r="O32" s="896"/>
      <c r="P32" s="895"/>
      <c r="Q32" s="896"/>
      <c r="R32" s="904"/>
      <c r="S32" s="905"/>
      <c r="T32" s="906"/>
      <c r="U32" s="895"/>
      <c r="V32" s="896"/>
      <c r="W32" s="895"/>
      <c r="X32" s="896"/>
      <c r="Y32" s="54"/>
      <c r="Z32" s="54"/>
      <c r="AA32" s="54"/>
      <c r="AB32" s="54"/>
      <c r="AC32" s="60"/>
      <c r="AD32" s="60"/>
      <c r="AE32" s="60"/>
      <c r="AF32" s="60"/>
      <c r="AG32" s="60"/>
      <c r="AH32" s="60"/>
      <c r="AI32" s="60"/>
      <c r="AJ32" s="60"/>
      <c r="AK32" s="889"/>
      <c r="AL32" s="890"/>
      <c r="AM32" s="890"/>
      <c r="AN32" s="890"/>
      <c r="AO32" s="891"/>
      <c r="AP32" s="2"/>
      <c r="AQ32" s="59">
        <f>IF(P37="材質劣化",2,IF(P37="漏水",3,1))</f>
        <v>1</v>
      </c>
      <c r="AS32" s="3"/>
      <c r="AT32" s="3"/>
    </row>
    <row r="33" spans="2:86" ht="12" customHeight="1" x14ac:dyDescent="0.15">
      <c r="B33" s="931"/>
      <c r="C33" s="939"/>
      <c r="D33" s="937"/>
      <c r="E33" s="937"/>
      <c r="F33" s="937"/>
      <c r="G33" s="937"/>
      <c r="H33" s="937"/>
      <c r="I33" s="937"/>
      <c r="J33" s="938"/>
      <c r="K33" s="100">
        <v>23</v>
      </c>
      <c r="L33" s="895"/>
      <c r="M33" s="896"/>
      <c r="N33" s="895"/>
      <c r="O33" s="896"/>
      <c r="P33" s="895"/>
      <c r="Q33" s="896"/>
      <c r="R33" s="904"/>
      <c r="S33" s="905"/>
      <c r="T33" s="906"/>
      <c r="U33" s="895"/>
      <c r="V33" s="896"/>
      <c r="W33" s="895"/>
      <c r="X33" s="896"/>
      <c r="Y33" s="54"/>
      <c r="Z33" s="54"/>
      <c r="AA33" s="54"/>
      <c r="AB33" s="54"/>
      <c r="AC33" s="60"/>
      <c r="AD33" s="60"/>
      <c r="AE33" s="60"/>
      <c r="AF33" s="60"/>
      <c r="AG33" s="60"/>
      <c r="AH33" s="60"/>
      <c r="AI33" s="60"/>
      <c r="AJ33" s="60"/>
      <c r="AK33" s="889"/>
      <c r="AL33" s="890"/>
      <c r="AM33" s="890"/>
      <c r="AN33" s="890"/>
      <c r="AO33" s="891"/>
      <c r="AP33" s="2"/>
      <c r="AQ33" s="59">
        <f>IF(P33="材質劣化",2,IF(P33="漏水",3,1))</f>
        <v>1</v>
      </c>
      <c r="AS33" s="198"/>
      <c r="AT33" s="198"/>
    </row>
    <row r="34" spans="2:86" ht="12" customHeight="1" x14ac:dyDescent="0.15">
      <c r="B34" s="931"/>
      <c r="C34" s="939"/>
      <c r="D34" s="937"/>
      <c r="E34" s="937"/>
      <c r="F34" s="937"/>
      <c r="G34" s="937"/>
      <c r="H34" s="937"/>
      <c r="I34" s="937"/>
      <c r="J34" s="938"/>
      <c r="K34" s="100">
        <v>24</v>
      </c>
      <c r="L34" s="895"/>
      <c r="M34" s="896"/>
      <c r="N34" s="895"/>
      <c r="O34" s="896"/>
      <c r="P34" s="895"/>
      <c r="Q34" s="896"/>
      <c r="R34" s="904"/>
      <c r="S34" s="905"/>
      <c r="T34" s="906"/>
      <c r="U34" s="895"/>
      <c r="V34" s="896"/>
      <c r="W34" s="895"/>
      <c r="X34" s="896"/>
      <c r="Y34" s="54"/>
      <c r="Z34" s="54"/>
      <c r="AA34" s="54"/>
      <c r="AB34" s="54"/>
      <c r="AC34" s="60"/>
      <c r="AD34" s="60"/>
      <c r="AE34" s="60"/>
      <c r="AF34" s="60"/>
      <c r="AG34" s="60"/>
      <c r="AH34" s="60"/>
      <c r="AI34" s="60"/>
      <c r="AJ34" s="60"/>
      <c r="AK34" s="889"/>
      <c r="AL34" s="890"/>
      <c r="AM34" s="890"/>
      <c r="AN34" s="890"/>
      <c r="AO34" s="891"/>
      <c r="AP34" s="2"/>
      <c r="AQ34" s="59">
        <f>IF(P36="材質劣化",2,IF(P36="漏水",3,1))</f>
        <v>1</v>
      </c>
      <c r="AS34" s="199"/>
      <c r="AT34" s="199"/>
    </row>
    <row r="35" spans="2:86" ht="12" customHeight="1" x14ac:dyDescent="0.15">
      <c r="B35" s="931"/>
      <c r="C35" s="939"/>
      <c r="D35" s="937"/>
      <c r="E35" s="937"/>
      <c r="F35" s="937"/>
      <c r="G35" s="937"/>
      <c r="H35" s="937"/>
      <c r="I35" s="937"/>
      <c r="J35" s="938"/>
      <c r="K35" s="912" t="s">
        <v>756</v>
      </c>
      <c r="L35" s="900" t="s">
        <v>757</v>
      </c>
      <c r="M35" s="900"/>
      <c r="N35" s="900"/>
      <c r="O35" s="900"/>
      <c r="P35" s="900"/>
      <c r="Q35" s="900"/>
      <c r="R35" s="900"/>
      <c r="S35" s="900"/>
      <c r="T35" s="900"/>
      <c r="U35" s="900"/>
      <c r="V35" s="900"/>
      <c r="W35" s="900"/>
      <c r="X35" s="900"/>
      <c r="Y35" s="901" t="s">
        <v>577</v>
      </c>
      <c r="Z35" s="902"/>
      <c r="AA35" s="902"/>
      <c r="AB35" s="903"/>
      <c r="AC35" s="124">
        <f t="shared" ref="AC35:AJ35" si="3">SUM(AC11:AC34)</f>
        <v>0</v>
      </c>
      <c r="AD35" s="124">
        <f t="shared" si="3"/>
        <v>0</v>
      </c>
      <c r="AE35" s="124">
        <f>SUM(AE11:AE34)</f>
        <v>0</v>
      </c>
      <c r="AF35" s="124">
        <f t="shared" si="3"/>
        <v>0.24</v>
      </c>
      <c r="AG35" s="124">
        <f t="shared" si="3"/>
        <v>0</v>
      </c>
      <c r="AH35" s="124">
        <f t="shared" si="3"/>
        <v>0</v>
      </c>
      <c r="AI35" s="124">
        <f t="shared" si="3"/>
        <v>0</v>
      </c>
      <c r="AJ35" s="125">
        <f t="shared" si="3"/>
        <v>0</v>
      </c>
      <c r="AK35" s="900" t="s">
        <v>758</v>
      </c>
      <c r="AL35" s="900"/>
      <c r="AM35" s="919" t="s">
        <v>543</v>
      </c>
      <c r="AN35" s="919"/>
      <c r="AO35" s="919"/>
      <c r="AP35" s="2"/>
    </row>
    <row r="36" spans="2:86" ht="12" customHeight="1" x14ac:dyDescent="0.15">
      <c r="B36" s="931"/>
      <c r="C36" s="939"/>
      <c r="D36" s="937"/>
      <c r="E36" s="937"/>
      <c r="F36" s="937"/>
      <c r="G36" s="937"/>
      <c r="H36" s="937"/>
      <c r="I36" s="937"/>
      <c r="J36" s="938"/>
      <c r="K36" s="913"/>
      <c r="L36" s="921" t="s">
        <v>759</v>
      </c>
      <c r="M36" s="932"/>
      <c r="N36" s="922"/>
      <c r="O36" s="921" t="s">
        <v>760</v>
      </c>
      <c r="P36" s="932"/>
      <c r="Q36" s="932"/>
      <c r="R36" s="932"/>
      <c r="S36" s="932"/>
      <c r="T36" s="932"/>
      <c r="U36" s="932"/>
      <c r="V36" s="932"/>
      <c r="W36" s="932"/>
      <c r="X36" s="922"/>
      <c r="Y36" s="53" t="s">
        <v>548</v>
      </c>
      <c r="Z36" s="49" t="s">
        <v>547</v>
      </c>
      <c r="AA36" s="49" t="s">
        <v>567</v>
      </c>
      <c r="AB36" s="49" t="s">
        <v>558</v>
      </c>
      <c r="AC36" s="49" t="s">
        <v>548</v>
      </c>
      <c r="AD36" s="49" t="s">
        <v>547</v>
      </c>
      <c r="AE36" s="49" t="s">
        <v>567</v>
      </c>
      <c r="AF36" s="49" t="s">
        <v>558</v>
      </c>
      <c r="AG36" s="49" t="s">
        <v>548</v>
      </c>
      <c r="AH36" s="49" t="s">
        <v>547</v>
      </c>
      <c r="AI36" s="49" t="s">
        <v>567</v>
      </c>
      <c r="AJ36" s="82" t="s">
        <v>558</v>
      </c>
      <c r="AK36" s="900"/>
      <c r="AL36" s="900"/>
      <c r="AM36" s="919"/>
      <c r="AN36" s="919"/>
      <c r="AO36" s="919"/>
      <c r="AP36" s="2"/>
    </row>
    <row r="37" spans="2:86" ht="14.25" customHeight="1" x14ac:dyDescent="0.15">
      <c r="B37" s="931"/>
      <c r="C37" s="939"/>
      <c r="D37" s="937"/>
      <c r="E37" s="937"/>
      <c r="F37" s="937"/>
      <c r="G37" s="937"/>
      <c r="H37" s="937"/>
      <c r="I37" s="937"/>
      <c r="J37" s="938"/>
      <c r="K37" s="913"/>
      <c r="L37" s="923"/>
      <c r="M37" s="933"/>
      <c r="N37" s="924"/>
      <c r="O37" s="923"/>
      <c r="P37" s="933"/>
      <c r="Q37" s="933"/>
      <c r="R37" s="933"/>
      <c r="S37" s="933"/>
      <c r="T37" s="933"/>
      <c r="U37" s="933"/>
      <c r="V37" s="933"/>
      <c r="W37" s="933"/>
      <c r="X37" s="924"/>
      <c r="Y37" s="887">
        <f>IF(COUNTIF(Y11:Y34,"〇")&gt;0,1,0)</f>
        <v>0</v>
      </c>
      <c r="Z37" s="887">
        <f t="shared" ref="Z37:AB37" si="4">IF(COUNTIF(Z11:Z34,"〇")&gt;0,1,0)</f>
        <v>0</v>
      </c>
      <c r="AA37" s="887">
        <f t="shared" si="4"/>
        <v>0</v>
      </c>
      <c r="AB37" s="887">
        <f t="shared" si="4"/>
        <v>0</v>
      </c>
      <c r="AC37" s="887">
        <f>COUNTA(AC11:AC34)</f>
        <v>0</v>
      </c>
      <c r="AD37" s="887">
        <f t="shared" ref="AD37:AI37" si="5">COUNTA(AD11:AD34)</f>
        <v>0</v>
      </c>
      <c r="AE37" s="887">
        <f t="shared" si="5"/>
        <v>0</v>
      </c>
      <c r="AF37" s="887">
        <f t="shared" si="5"/>
        <v>1</v>
      </c>
      <c r="AG37" s="887">
        <f t="shared" si="5"/>
        <v>0</v>
      </c>
      <c r="AH37" s="887">
        <f t="shared" si="5"/>
        <v>0</v>
      </c>
      <c r="AI37" s="887">
        <f t="shared" si="5"/>
        <v>0</v>
      </c>
      <c r="AJ37" s="887">
        <f>COUNTA(AJ11:AJ34)</f>
        <v>0</v>
      </c>
      <c r="AK37" s="900"/>
      <c r="AL37" s="900"/>
      <c r="AM37" s="919"/>
      <c r="AN37" s="919"/>
      <c r="AO37" s="919"/>
      <c r="AP37" s="2"/>
      <c r="AU37" s="43">
        <f>+Y37</f>
        <v>0</v>
      </c>
    </row>
    <row r="38" spans="2:86" ht="14.25" customHeight="1" x14ac:dyDescent="0.15">
      <c r="B38" s="931"/>
      <c r="C38" s="939"/>
      <c r="D38" s="937"/>
      <c r="E38" s="937"/>
      <c r="F38" s="937"/>
      <c r="G38" s="937"/>
      <c r="H38" s="937"/>
      <c r="I38" s="937"/>
      <c r="J38" s="938"/>
      <c r="K38" s="913"/>
      <c r="L38" s="925"/>
      <c r="M38" s="934"/>
      <c r="N38" s="926"/>
      <c r="O38" s="925"/>
      <c r="P38" s="934"/>
      <c r="Q38" s="934"/>
      <c r="R38" s="934"/>
      <c r="S38" s="934"/>
      <c r="T38" s="934"/>
      <c r="U38" s="934"/>
      <c r="V38" s="934"/>
      <c r="W38" s="934"/>
      <c r="X38" s="926"/>
      <c r="Y38" s="887"/>
      <c r="Z38" s="887"/>
      <c r="AA38" s="887"/>
      <c r="AB38" s="887"/>
      <c r="AC38" s="887"/>
      <c r="AD38" s="887"/>
      <c r="AE38" s="887"/>
      <c r="AF38" s="887"/>
      <c r="AG38" s="887"/>
      <c r="AH38" s="887"/>
      <c r="AI38" s="887"/>
      <c r="AJ38" s="887"/>
      <c r="AK38" s="900"/>
      <c r="AL38" s="900"/>
      <c r="AM38" s="919"/>
      <c r="AN38" s="919"/>
      <c r="AO38" s="919"/>
      <c r="AP38" s="2"/>
    </row>
    <row r="39" spans="2:86" ht="12" customHeight="1" x14ac:dyDescent="0.15">
      <c r="B39" s="931"/>
      <c r="C39" s="939"/>
      <c r="D39" s="937"/>
      <c r="E39" s="937"/>
      <c r="F39" s="937"/>
      <c r="G39" s="937"/>
      <c r="H39" s="937"/>
      <c r="I39" s="937"/>
      <c r="J39" s="937"/>
      <c r="K39" s="907" t="s">
        <v>245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5"/>
      <c r="AL39" s="915"/>
      <c r="AM39" s="915"/>
      <c r="AN39" s="915"/>
      <c r="AO39" s="916"/>
      <c r="AP39" s="2"/>
    </row>
    <row r="40" spans="2:86" ht="12" customHeight="1" x14ac:dyDescent="0.15">
      <c r="B40" s="931"/>
      <c r="C40" s="939"/>
      <c r="D40" s="937"/>
      <c r="E40" s="937"/>
      <c r="F40" s="937"/>
      <c r="G40" s="937"/>
      <c r="H40" s="937"/>
      <c r="I40" s="937"/>
      <c r="J40" s="937"/>
      <c r="K40" s="908"/>
      <c r="L40" s="915"/>
      <c r="M40" s="915"/>
      <c r="N40" s="915"/>
      <c r="O40" s="915"/>
      <c r="P40" s="915"/>
      <c r="Q40" s="915"/>
      <c r="R40" s="915"/>
      <c r="S40" s="915"/>
      <c r="T40" s="915"/>
      <c r="U40" s="915"/>
      <c r="V40" s="915"/>
      <c r="W40" s="915"/>
      <c r="X40" s="915"/>
      <c r="Y40" s="915"/>
      <c r="Z40" s="915"/>
      <c r="AA40" s="915"/>
      <c r="AB40" s="915"/>
      <c r="AC40" s="915"/>
      <c r="AD40" s="915"/>
      <c r="AE40" s="915"/>
      <c r="AF40" s="915"/>
      <c r="AG40" s="915"/>
      <c r="AH40" s="915"/>
      <c r="AI40" s="915"/>
      <c r="AJ40" s="915"/>
      <c r="AK40" s="915"/>
      <c r="AL40" s="915"/>
      <c r="AM40" s="915"/>
      <c r="AN40" s="915"/>
      <c r="AO40" s="916"/>
      <c r="AP40" s="2"/>
    </row>
    <row r="41" spans="2:86" ht="12" customHeight="1" x14ac:dyDescent="0.15">
      <c r="B41" s="931"/>
      <c r="C41" s="939"/>
      <c r="D41" s="937"/>
      <c r="E41" s="937"/>
      <c r="F41" s="937"/>
      <c r="G41" s="937"/>
      <c r="H41" s="937"/>
      <c r="I41" s="937"/>
      <c r="J41" s="937"/>
      <c r="K41" s="908"/>
      <c r="L41" s="915"/>
      <c r="M41" s="915"/>
      <c r="N41" s="915"/>
      <c r="O41" s="915"/>
      <c r="P41" s="915"/>
      <c r="Q41" s="915"/>
      <c r="R41" s="915"/>
      <c r="S41" s="915"/>
      <c r="T41" s="915"/>
      <c r="U41" s="915"/>
      <c r="V41" s="915"/>
      <c r="W41" s="915"/>
      <c r="X41" s="915"/>
      <c r="Y41" s="915"/>
      <c r="Z41" s="915"/>
      <c r="AA41" s="915"/>
      <c r="AB41" s="915"/>
      <c r="AC41" s="915"/>
      <c r="AD41" s="915"/>
      <c r="AE41" s="915"/>
      <c r="AF41" s="915"/>
      <c r="AG41" s="915"/>
      <c r="AH41" s="915"/>
      <c r="AI41" s="915"/>
      <c r="AJ41" s="915"/>
      <c r="AK41" s="915"/>
      <c r="AL41" s="915"/>
      <c r="AM41" s="915"/>
      <c r="AN41" s="915"/>
      <c r="AO41" s="916"/>
      <c r="AP41" s="2"/>
    </row>
    <row r="42" spans="2:86" ht="12" customHeight="1" x14ac:dyDescent="0.15">
      <c r="B42" s="931"/>
      <c r="C42" s="939"/>
      <c r="D42" s="937"/>
      <c r="E42" s="937"/>
      <c r="F42" s="937"/>
      <c r="G42" s="937"/>
      <c r="H42" s="937"/>
      <c r="I42" s="937"/>
      <c r="J42" s="937"/>
      <c r="K42" s="908"/>
      <c r="L42" s="917"/>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8"/>
      <c r="AP42" s="43"/>
      <c r="CD42" s="2"/>
      <c r="CE42" s="2"/>
      <c r="CF42" s="2"/>
      <c r="CG42" s="2"/>
      <c r="CH42" s="2"/>
    </row>
    <row r="43" spans="2:86" ht="12" customHeight="1" x14ac:dyDescent="0.15">
      <c r="B43" s="931"/>
      <c r="C43" s="939"/>
      <c r="D43" s="937"/>
      <c r="E43" s="937"/>
      <c r="F43" s="937"/>
      <c r="G43" s="937"/>
      <c r="H43" s="937"/>
      <c r="I43" s="937"/>
      <c r="J43" s="938"/>
      <c r="K43" s="920" t="s">
        <v>246</v>
      </c>
      <c r="L43" s="920"/>
      <c r="M43" s="920"/>
      <c r="N43" s="920"/>
      <c r="O43" s="920"/>
      <c r="P43" s="920"/>
      <c r="Q43" s="920"/>
      <c r="R43" s="920"/>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43"/>
      <c r="CD43" s="2"/>
      <c r="CE43" s="2"/>
      <c r="CF43" s="2"/>
      <c r="CG43" s="2"/>
      <c r="CH43" s="2"/>
    </row>
    <row r="44" spans="2:86" ht="12" customHeight="1" x14ac:dyDescent="0.15">
      <c r="B44" s="931"/>
      <c r="C44" s="939"/>
      <c r="D44" s="937"/>
      <c r="E44" s="937"/>
      <c r="F44" s="937"/>
      <c r="G44" s="937"/>
      <c r="H44" s="937"/>
      <c r="I44" s="937"/>
      <c r="J44" s="938"/>
      <c r="K44" s="909" t="s">
        <v>247</v>
      </c>
      <c r="L44" s="910"/>
      <c r="M44" s="910"/>
      <c r="N44" s="910"/>
      <c r="O44" s="910"/>
      <c r="P44" s="910"/>
      <c r="Q44" s="910"/>
      <c r="R44" s="910"/>
      <c r="S44" s="910"/>
      <c r="T44" s="910"/>
      <c r="U44" s="910"/>
      <c r="V44" s="910"/>
      <c r="W44" s="910"/>
      <c r="X44" s="910"/>
      <c r="Y44" s="910"/>
      <c r="Z44" s="910"/>
      <c r="AA44" s="910"/>
      <c r="AB44" s="910"/>
      <c r="AC44" s="910"/>
      <c r="AD44" s="910"/>
      <c r="AE44" s="910"/>
      <c r="AF44" s="910"/>
      <c r="AG44" s="910"/>
      <c r="AH44" s="910"/>
      <c r="AI44" s="910"/>
      <c r="AJ44" s="910"/>
      <c r="AK44" s="910"/>
      <c r="AL44" s="910"/>
      <c r="AM44" s="910"/>
      <c r="AN44" s="910"/>
      <c r="AO44" s="911"/>
      <c r="AP44" s="43"/>
      <c r="CD44" s="2"/>
      <c r="CE44" s="2"/>
      <c r="CF44" s="2"/>
      <c r="CG44" s="2"/>
      <c r="CH44" s="2"/>
    </row>
    <row r="45" spans="2:86" ht="12" customHeight="1" x14ac:dyDescent="0.15">
      <c r="B45" s="554"/>
      <c r="C45" s="940"/>
      <c r="D45" s="941"/>
      <c r="E45" s="941"/>
      <c r="F45" s="941"/>
      <c r="G45" s="941"/>
      <c r="H45" s="941"/>
      <c r="I45" s="941"/>
      <c r="J45" s="942"/>
      <c r="K45" s="897" t="s">
        <v>248</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43"/>
      <c r="CD45" s="2"/>
      <c r="CE45" s="2"/>
      <c r="CF45" s="2"/>
      <c r="CG45" s="2"/>
      <c r="CH45" s="2"/>
    </row>
    <row r="46" spans="2:86" ht="12" customHeight="1" x14ac:dyDescent="0.2">
      <c r="B46" s="6" t="s">
        <v>249</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250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251</v>
      </c>
      <c r="AP48" s="43"/>
      <c r="CD48" s="2"/>
      <c r="CE48" s="2"/>
      <c r="CF48" s="2"/>
      <c r="CG48" s="2"/>
      <c r="CH48" s="2"/>
    </row>
    <row r="49" spans="2:86" ht="12" customHeight="1" x14ac:dyDescent="0.15">
      <c r="B49" s="2" t="s">
        <v>252</v>
      </c>
      <c r="AP49" s="43"/>
      <c r="CD49" s="2"/>
      <c r="CE49" s="2"/>
      <c r="CF49" s="2"/>
      <c r="CG49" s="2"/>
      <c r="CH49" s="2"/>
    </row>
    <row r="50" spans="2:86" ht="12" customHeight="1" x14ac:dyDescent="0.15">
      <c r="B50" s="2" t="s">
        <v>253</v>
      </c>
    </row>
    <row r="51" spans="2:86" ht="12" customHeight="1" x14ac:dyDescent="0.15">
      <c r="B51" s="2" t="s">
        <v>254</v>
      </c>
    </row>
    <row r="52" spans="2:86" ht="12" customHeight="1" x14ac:dyDescent="0.15">
      <c r="B52" s="2" t="s">
        <v>255</v>
      </c>
    </row>
    <row r="53" spans="2:86" x14ac:dyDescent="0.15">
      <c r="B53" s="2" t="s">
        <v>256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257</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998" t="s">
        <v>411</v>
      </c>
      <c r="C3" s="999"/>
      <c r="D3" s="999"/>
      <c r="E3" s="1000"/>
      <c r="F3" s="1047" t="s">
        <v>412</v>
      </c>
      <c r="G3" s="1048"/>
      <c r="H3" s="1048"/>
      <c r="I3" s="1048"/>
      <c r="J3" s="1048"/>
      <c r="K3" s="1048"/>
      <c r="L3" s="1048"/>
      <c r="M3" s="1048"/>
      <c r="N3" s="1048"/>
      <c r="O3" s="1048"/>
      <c r="P3" s="1048"/>
      <c r="Q3" s="1048"/>
      <c r="R3" s="1048"/>
      <c r="S3" s="1048"/>
      <c r="T3" s="1049"/>
      <c r="U3" s="1036" t="s">
        <v>641</v>
      </c>
      <c r="V3" s="1037"/>
      <c r="W3" s="1037"/>
      <c r="X3" s="1015"/>
      <c r="Y3" s="1015"/>
      <c r="Z3" s="1014" t="s">
        <v>414</v>
      </c>
      <c r="AA3" s="1015"/>
      <c r="AB3" s="1015"/>
      <c r="AC3" s="1015"/>
      <c r="AD3" s="1015"/>
      <c r="AE3" s="1015"/>
      <c r="AF3" s="1015"/>
      <c r="AG3" s="1015"/>
      <c r="AH3" s="1016"/>
      <c r="AI3" s="1017" t="s">
        <v>533</v>
      </c>
      <c r="AJ3" s="1018"/>
      <c r="AK3" s="1018"/>
      <c r="AL3" s="1018"/>
      <c r="AM3" s="1018"/>
      <c r="AN3" s="1019"/>
      <c r="AO3" s="1038" t="s">
        <v>534</v>
      </c>
      <c r="AP3" s="1039"/>
      <c r="AQ3" s="1039"/>
      <c r="AR3" s="1039"/>
      <c r="AS3" s="1039"/>
      <c r="AT3" s="1039"/>
      <c r="AU3" s="1039"/>
      <c r="AV3" s="1040"/>
      <c r="AW3" s="1024" t="s">
        <v>531</v>
      </c>
      <c r="AX3" s="1025"/>
      <c r="AY3" s="1025"/>
      <c r="AZ3" s="1025"/>
      <c r="BA3" s="1025"/>
      <c r="BB3" s="1026"/>
      <c r="BC3" s="1030">
        <v>45917</v>
      </c>
      <c r="BD3" s="1031"/>
      <c r="BE3" s="1031"/>
      <c r="BF3" s="1031"/>
      <c r="BG3" s="1031"/>
      <c r="BH3" s="1031"/>
      <c r="BI3" s="1031"/>
      <c r="BJ3" s="1031"/>
      <c r="BK3" s="1032"/>
    </row>
    <row r="4" spans="2:63" s="130" customFormat="1" ht="17.25" customHeight="1" x14ac:dyDescent="0.15">
      <c r="B4" s="1007" t="s">
        <v>418</v>
      </c>
      <c r="C4" s="1008"/>
      <c r="D4" s="1008"/>
      <c r="E4" s="1009"/>
      <c r="F4" s="1010" t="s">
        <v>419</v>
      </c>
      <c r="G4" s="1011"/>
      <c r="H4" s="1011"/>
      <c r="I4" s="1011"/>
      <c r="J4" s="1011"/>
      <c r="K4" s="1011"/>
      <c r="L4" s="1011"/>
      <c r="M4" s="1011"/>
      <c r="N4" s="1011"/>
      <c r="O4" s="1011"/>
      <c r="P4" s="1011"/>
      <c r="Q4" s="1011"/>
      <c r="R4" s="1011"/>
      <c r="S4" s="1011"/>
      <c r="T4" s="1012"/>
      <c r="U4" s="1036" t="s">
        <v>415</v>
      </c>
      <c r="V4" s="1037"/>
      <c r="W4" s="1037"/>
      <c r="X4" s="1015"/>
      <c r="Y4" s="1015"/>
      <c r="Z4" s="1014" t="s">
        <v>532</v>
      </c>
      <c r="AA4" s="1015"/>
      <c r="AB4" s="1015"/>
      <c r="AC4" s="1015"/>
      <c r="AD4" s="1015"/>
      <c r="AE4" s="1015"/>
      <c r="AF4" s="1015"/>
      <c r="AG4" s="1015"/>
      <c r="AH4" s="1016"/>
      <c r="AI4" s="1020"/>
      <c r="AJ4" s="1021"/>
      <c r="AK4" s="1021"/>
      <c r="AL4" s="1021"/>
      <c r="AM4" s="1021"/>
      <c r="AN4" s="1022"/>
      <c r="AO4" s="1041" t="s">
        <v>535</v>
      </c>
      <c r="AP4" s="1042"/>
      <c r="AQ4" s="1042"/>
      <c r="AR4" s="1042"/>
      <c r="AS4" s="1042"/>
      <c r="AT4" s="1042"/>
      <c r="AU4" s="1042"/>
      <c r="AV4" s="1043"/>
      <c r="AW4" s="1027"/>
      <c r="AX4" s="1028"/>
      <c r="AY4" s="1028"/>
      <c r="AZ4" s="1028"/>
      <c r="BA4" s="1028"/>
      <c r="BB4" s="1029"/>
      <c r="BC4" s="1033"/>
      <c r="BD4" s="1034"/>
      <c r="BE4" s="1034"/>
      <c r="BF4" s="1034"/>
      <c r="BG4" s="1034"/>
      <c r="BH4" s="1034"/>
      <c r="BI4" s="1034"/>
      <c r="BJ4" s="1034"/>
      <c r="BK4" s="1035"/>
    </row>
    <row r="5" spans="2:63" ht="42.75" customHeight="1" x14ac:dyDescent="0.15">
      <c r="B5" s="1055" t="s">
        <v>172</v>
      </c>
      <c r="C5" s="1052"/>
      <c r="D5" s="1052"/>
      <c r="E5" s="1052"/>
      <c r="F5" s="1052"/>
      <c r="G5" s="1053"/>
      <c r="H5" s="1051" t="s">
        <v>154</v>
      </c>
      <c r="I5" s="1052"/>
      <c r="J5" s="1052"/>
      <c r="K5" s="1052"/>
      <c r="L5" s="1052"/>
      <c r="M5" s="1052"/>
      <c r="N5" s="1052"/>
      <c r="O5" s="1053"/>
      <c r="P5" s="1054" t="s">
        <v>258</v>
      </c>
      <c r="Q5" s="944"/>
      <c r="R5" s="944"/>
      <c r="S5" s="944"/>
      <c r="T5" s="944"/>
      <c r="U5" s="944"/>
      <c r="V5" s="944"/>
      <c r="W5" s="944"/>
      <c r="X5" s="944"/>
      <c r="Y5" s="944"/>
      <c r="Z5" s="944"/>
      <c r="AA5" s="944"/>
      <c r="AB5" s="944"/>
      <c r="AC5" s="944"/>
      <c r="AD5" s="944"/>
      <c r="AE5" s="944"/>
      <c r="AF5" s="944"/>
      <c r="AG5" s="944"/>
      <c r="AH5" s="944"/>
      <c r="AI5" s="944"/>
      <c r="AJ5" s="944"/>
      <c r="AK5" s="944"/>
      <c r="AL5" s="944"/>
      <c r="AM5" s="944"/>
      <c r="AN5" s="1054" t="s">
        <v>259</v>
      </c>
      <c r="AO5" s="944"/>
      <c r="AP5" s="944"/>
      <c r="AQ5" s="944"/>
      <c r="AR5" s="944"/>
      <c r="AS5" s="944"/>
      <c r="AT5" s="944"/>
      <c r="AU5" s="944"/>
      <c r="AV5" s="944"/>
      <c r="AW5" s="944"/>
      <c r="AX5" s="944"/>
      <c r="AY5" s="944"/>
      <c r="AZ5" s="944"/>
      <c r="BA5" s="944"/>
      <c r="BB5" s="944"/>
      <c r="BC5" s="944"/>
      <c r="BD5" s="944"/>
      <c r="BE5" s="944"/>
      <c r="BF5" s="944"/>
      <c r="BG5" s="944"/>
      <c r="BH5" s="944"/>
      <c r="BI5" s="944"/>
      <c r="BJ5" s="944"/>
      <c r="BK5" s="945"/>
    </row>
    <row r="6" spans="2:63" ht="29.25" customHeight="1" x14ac:dyDescent="0.15">
      <c r="B6" s="1050"/>
      <c r="C6" s="672"/>
      <c r="D6" s="672"/>
      <c r="E6" s="672"/>
      <c r="F6" s="672"/>
      <c r="G6" s="673"/>
      <c r="H6" s="1013"/>
      <c r="I6" s="1013"/>
      <c r="J6" s="1013"/>
      <c r="K6" s="1013"/>
      <c r="L6" s="1013"/>
      <c r="M6" s="1013"/>
      <c r="N6" s="1013"/>
      <c r="O6" s="1013"/>
      <c r="P6" s="996"/>
      <c r="Q6" s="997"/>
      <c r="R6" s="997"/>
      <c r="S6" s="997"/>
      <c r="T6" s="997"/>
      <c r="U6" s="997"/>
      <c r="V6" s="997"/>
      <c r="W6" s="997"/>
      <c r="X6" s="997"/>
      <c r="Y6" s="997"/>
      <c r="Z6" s="997"/>
      <c r="AA6" s="997"/>
      <c r="AB6" s="997"/>
      <c r="AC6" s="997"/>
      <c r="AD6" s="997"/>
      <c r="AE6" s="997"/>
      <c r="AF6" s="997"/>
      <c r="AG6" s="997"/>
      <c r="AH6" s="997"/>
      <c r="AI6" s="997"/>
      <c r="AJ6" s="997"/>
      <c r="AK6" s="997"/>
      <c r="AL6" s="997"/>
      <c r="AM6" s="997"/>
      <c r="AN6" s="1044"/>
      <c r="AO6" s="1045"/>
      <c r="AP6" s="1045"/>
      <c r="AQ6" s="1045"/>
      <c r="AR6" s="1045"/>
      <c r="AS6" s="1045"/>
      <c r="AT6" s="1045"/>
      <c r="AU6" s="1045"/>
      <c r="AV6" s="1045"/>
      <c r="AW6" s="1045"/>
      <c r="AX6" s="1045"/>
      <c r="AY6" s="1045"/>
      <c r="AZ6" s="1045"/>
      <c r="BA6" s="1045"/>
      <c r="BB6" s="1045"/>
      <c r="BC6" s="1045"/>
      <c r="BD6" s="1045"/>
      <c r="BE6" s="1045"/>
      <c r="BF6" s="1045"/>
      <c r="BG6" s="1045"/>
      <c r="BH6" s="1045"/>
      <c r="BI6" s="1045"/>
      <c r="BJ6" s="1045"/>
      <c r="BK6" s="1046"/>
    </row>
    <row r="7" spans="2:63" ht="29.25" customHeight="1" x14ac:dyDescent="0.15">
      <c r="B7" s="1050"/>
      <c r="C7" s="672"/>
      <c r="D7" s="672"/>
      <c r="E7" s="672"/>
      <c r="F7" s="672"/>
      <c r="G7" s="673"/>
      <c r="H7" s="1013"/>
      <c r="I7" s="1013"/>
      <c r="J7" s="1013"/>
      <c r="K7" s="1013"/>
      <c r="L7" s="1013"/>
      <c r="M7" s="1013"/>
      <c r="N7" s="1013"/>
      <c r="O7" s="1013"/>
      <c r="P7" s="996"/>
      <c r="Q7" s="997"/>
      <c r="R7" s="997"/>
      <c r="S7" s="997"/>
      <c r="T7" s="997"/>
      <c r="U7" s="997"/>
      <c r="V7" s="997"/>
      <c r="W7" s="997"/>
      <c r="X7" s="997"/>
      <c r="Y7" s="997"/>
      <c r="Z7" s="997"/>
      <c r="AA7" s="997"/>
      <c r="AB7" s="997"/>
      <c r="AC7" s="997"/>
      <c r="AD7" s="997"/>
      <c r="AE7" s="997"/>
      <c r="AF7" s="997"/>
      <c r="AG7" s="997"/>
      <c r="AH7" s="997"/>
      <c r="AI7" s="997"/>
      <c r="AJ7" s="997"/>
      <c r="AK7" s="997"/>
      <c r="AL7" s="997"/>
      <c r="AM7" s="997"/>
      <c r="AN7" s="1044"/>
      <c r="AO7" s="1045"/>
      <c r="AP7" s="1045"/>
      <c r="AQ7" s="1045"/>
      <c r="AR7" s="1045"/>
      <c r="AS7" s="1045"/>
      <c r="AT7" s="1045"/>
      <c r="AU7" s="1045"/>
      <c r="AV7" s="1045"/>
      <c r="AW7" s="1045"/>
      <c r="AX7" s="1045"/>
      <c r="AY7" s="1045"/>
      <c r="AZ7" s="1045"/>
      <c r="BA7" s="1045"/>
      <c r="BB7" s="1045"/>
      <c r="BC7" s="1045"/>
      <c r="BD7" s="1045"/>
      <c r="BE7" s="1045"/>
      <c r="BF7" s="1045"/>
      <c r="BG7" s="1045"/>
      <c r="BH7" s="1045"/>
      <c r="BI7" s="1045"/>
      <c r="BJ7" s="1045"/>
      <c r="BK7" s="1046"/>
    </row>
    <row r="8" spans="2:63" ht="29.25" customHeight="1" x14ac:dyDescent="0.15">
      <c r="B8" s="1001"/>
      <c r="C8" s="1002"/>
      <c r="D8" s="1002"/>
      <c r="E8" s="1002"/>
      <c r="F8" s="1002"/>
      <c r="G8" s="1003"/>
      <c r="H8" s="1004"/>
      <c r="I8" s="1004"/>
      <c r="J8" s="1004"/>
      <c r="K8" s="1004"/>
      <c r="L8" s="1004"/>
      <c r="M8" s="1004"/>
      <c r="N8" s="1004"/>
      <c r="O8" s="1004"/>
      <c r="P8" s="1005"/>
      <c r="Q8" s="1006"/>
      <c r="R8" s="1006"/>
      <c r="S8" s="1006"/>
      <c r="T8" s="1006"/>
      <c r="U8" s="1006"/>
      <c r="V8" s="1006"/>
      <c r="W8" s="1006"/>
      <c r="X8" s="1006"/>
      <c r="Y8" s="1006"/>
      <c r="Z8" s="1006"/>
      <c r="AA8" s="1006"/>
      <c r="AB8" s="1006"/>
      <c r="AC8" s="1006"/>
      <c r="AD8" s="1006"/>
      <c r="AE8" s="1006"/>
      <c r="AF8" s="1006"/>
      <c r="AG8" s="1006"/>
      <c r="AH8" s="1006"/>
      <c r="AI8" s="1006"/>
      <c r="AJ8" s="1006"/>
      <c r="AK8" s="1006"/>
      <c r="AL8" s="1006"/>
      <c r="AM8" s="1006"/>
      <c r="AN8" s="1005"/>
      <c r="AO8" s="1006"/>
      <c r="AP8" s="1006"/>
      <c r="AQ8" s="1006"/>
      <c r="AR8" s="1006"/>
      <c r="AS8" s="1006"/>
      <c r="AT8" s="1006"/>
      <c r="AU8" s="1006"/>
      <c r="AV8" s="1006"/>
      <c r="AW8" s="1006"/>
      <c r="AX8" s="1006"/>
      <c r="AY8" s="1006"/>
      <c r="AZ8" s="1006"/>
      <c r="BA8" s="1006"/>
      <c r="BB8" s="1006"/>
      <c r="BC8" s="1006"/>
      <c r="BD8" s="1006"/>
      <c r="BE8" s="1006"/>
      <c r="BF8" s="1006"/>
      <c r="BG8" s="1006"/>
      <c r="BH8" s="1006"/>
      <c r="BI8" s="1006"/>
      <c r="BJ8" s="1006"/>
      <c r="BK8" s="1023"/>
    </row>
    <row r="9" spans="2:63" ht="29.25" customHeight="1" x14ac:dyDescent="0.15">
      <c r="B9" s="1001"/>
      <c r="C9" s="1002"/>
      <c r="D9" s="1002"/>
      <c r="E9" s="1002"/>
      <c r="F9" s="1002"/>
      <c r="G9" s="1003"/>
      <c r="H9" s="1004"/>
      <c r="I9" s="1004"/>
      <c r="J9" s="1004"/>
      <c r="K9" s="1004"/>
      <c r="L9" s="1004"/>
      <c r="M9" s="1004"/>
      <c r="N9" s="1004"/>
      <c r="O9" s="1004"/>
      <c r="P9" s="1005"/>
      <c r="Q9" s="1006"/>
      <c r="R9" s="1006"/>
      <c r="S9" s="1006"/>
      <c r="T9" s="1006"/>
      <c r="U9" s="1006"/>
      <c r="V9" s="1006"/>
      <c r="W9" s="1006"/>
      <c r="X9" s="1006"/>
      <c r="Y9" s="1006"/>
      <c r="Z9" s="1006"/>
      <c r="AA9" s="1006"/>
      <c r="AB9" s="1006"/>
      <c r="AC9" s="1006"/>
      <c r="AD9" s="1006"/>
      <c r="AE9" s="1006"/>
      <c r="AF9" s="1006"/>
      <c r="AG9" s="1006"/>
      <c r="AH9" s="1006"/>
      <c r="AI9" s="1006"/>
      <c r="AJ9" s="1006"/>
      <c r="AK9" s="1006"/>
      <c r="AL9" s="1006"/>
      <c r="AM9" s="1006"/>
      <c r="AN9" s="1005"/>
      <c r="AO9" s="1006"/>
      <c r="AP9" s="1006"/>
      <c r="AQ9" s="1006"/>
      <c r="AR9" s="1006"/>
      <c r="AS9" s="1006"/>
      <c r="AT9" s="1006"/>
      <c r="AU9" s="1006"/>
      <c r="AV9" s="1006"/>
      <c r="AW9" s="1006"/>
      <c r="AX9" s="1006"/>
      <c r="AY9" s="1006"/>
      <c r="AZ9" s="1006"/>
      <c r="BA9" s="1006"/>
      <c r="BB9" s="1006"/>
      <c r="BC9" s="1006"/>
      <c r="BD9" s="1006"/>
      <c r="BE9" s="1006"/>
      <c r="BF9" s="1006"/>
      <c r="BG9" s="1006"/>
      <c r="BH9" s="1006"/>
      <c r="BI9" s="1006"/>
      <c r="BJ9" s="1006"/>
      <c r="BK9" s="1023"/>
    </row>
    <row r="10" spans="2:63" ht="29.25" customHeight="1" x14ac:dyDescent="0.15">
      <c r="B10" s="1001"/>
      <c r="C10" s="1002"/>
      <c r="D10" s="1002"/>
      <c r="E10" s="1002"/>
      <c r="F10" s="1002"/>
      <c r="G10" s="1003"/>
      <c r="H10" s="1004"/>
      <c r="I10" s="1004"/>
      <c r="J10" s="1004"/>
      <c r="K10" s="1004"/>
      <c r="L10" s="1004"/>
      <c r="M10" s="1004"/>
      <c r="N10" s="1004"/>
      <c r="O10" s="1004"/>
      <c r="P10" s="1005"/>
      <c r="Q10" s="1006"/>
      <c r="R10" s="1006"/>
      <c r="S10" s="1006"/>
      <c r="T10" s="1006"/>
      <c r="U10" s="1006"/>
      <c r="V10" s="1006"/>
      <c r="W10" s="1006"/>
      <c r="X10" s="1006"/>
      <c r="Y10" s="1006"/>
      <c r="Z10" s="1006"/>
      <c r="AA10" s="1006"/>
      <c r="AB10" s="1006"/>
      <c r="AC10" s="1006"/>
      <c r="AD10" s="1006"/>
      <c r="AE10" s="1006"/>
      <c r="AF10" s="1006"/>
      <c r="AG10" s="1006"/>
      <c r="AH10" s="1006"/>
      <c r="AI10" s="1006"/>
      <c r="AJ10" s="1006"/>
      <c r="AK10" s="1006"/>
      <c r="AL10" s="1006"/>
      <c r="AM10" s="1006"/>
      <c r="AN10" s="1005"/>
      <c r="AO10" s="1006"/>
      <c r="AP10" s="1006"/>
      <c r="AQ10" s="1006"/>
      <c r="AR10" s="1006"/>
      <c r="AS10" s="1006"/>
      <c r="AT10" s="1006"/>
      <c r="AU10" s="1006"/>
      <c r="AV10" s="1006"/>
      <c r="AW10" s="1006"/>
      <c r="AX10" s="1006"/>
      <c r="AY10" s="1006"/>
      <c r="AZ10" s="1006"/>
      <c r="BA10" s="1006"/>
      <c r="BB10" s="1006"/>
      <c r="BC10" s="1006"/>
      <c r="BD10" s="1006"/>
      <c r="BE10" s="1006"/>
      <c r="BF10" s="1006"/>
      <c r="BG10" s="1006"/>
      <c r="BH10" s="1006"/>
      <c r="BI10" s="1006"/>
      <c r="BJ10" s="1006"/>
      <c r="BK10" s="1023"/>
    </row>
    <row r="11" spans="2:63" ht="29.25" customHeight="1" x14ac:dyDescent="0.15">
      <c r="B11" s="1001"/>
      <c r="C11" s="1002"/>
      <c r="D11" s="1002"/>
      <c r="E11" s="1002"/>
      <c r="F11" s="1002"/>
      <c r="G11" s="1003"/>
      <c r="H11" s="1004"/>
      <c r="I11" s="1004"/>
      <c r="J11" s="1004"/>
      <c r="K11" s="1004"/>
      <c r="L11" s="1004"/>
      <c r="M11" s="1004"/>
      <c r="N11" s="1004"/>
      <c r="O11" s="1004"/>
      <c r="P11" s="1005"/>
      <c r="Q11" s="1006"/>
      <c r="R11" s="1006"/>
      <c r="S11" s="1006"/>
      <c r="T11" s="1006"/>
      <c r="U11" s="1006"/>
      <c r="V11" s="1006"/>
      <c r="W11" s="1006"/>
      <c r="X11" s="1006"/>
      <c r="Y11" s="1006"/>
      <c r="Z11" s="1006"/>
      <c r="AA11" s="1006"/>
      <c r="AB11" s="1006"/>
      <c r="AC11" s="1006"/>
      <c r="AD11" s="1006"/>
      <c r="AE11" s="1006"/>
      <c r="AF11" s="1006"/>
      <c r="AG11" s="1006"/>
      <c r="AH11" s="1006"/>
      <c r="AI11" s="1006"/>
      <c r="AJ11" s="1006"/>
      <c r="AK11" s="1006"/>
      <c r="AL11" s="1006"/>
      <c r="AM11" s="1006"/>
      <c r="AN11" s="1005"/>
      <c r="AO11" s="1006"/>
      <c r="AP11" s="1006"/>
      <c r="AQ11" s="1006"/>
      <c r="AR11" s="1006"/>
      <c r="AS11" s="1006"/>
      <c r="AT11" s="1006"/>
      <c r="AU11" s="1006"/>
      <c r="AV11" s="1006"/>
      <c r="AW11" s="1006"/>
      <c r="AX11" s="1006"/>
      <c r="AY11" s="1006"/>
      <c r="AZ11" s="1006"/>
      <c r="BA11" s="1006"/>
      <c r="BB11" s="1006"/>
      <c r="BC11" s="1006"/>
      <c r="BD11" s="1006"/>
      <c r="BE11" s="1006"/>
      <c r="BF11" s="1006"/>
      <c r="BG11" s="1006"/>
      <c r="BH11" s="1006"/>
      <c r="BI11" s="1006"/>
      <c r="BJ11" s="1006"/>
      <c r="BK11" s="1023"/>
    </row>
    <row r="12" spans="2:63" ht="29.25" customHeight="1" x14ac:dyDescent="0.15">
      <c r="B12" s="1001"/>
      <c r="C12" s="1002"/>
      <c r="D12" s="1002"/>
      <c r="E12" s="1002"/>
      <c r="F12" s="1002"/>
      <c r="G12" s="1003"/>
      <c r="H12" s="1004"/>
      <c r="I12" s="1004"/>
      <c r="J12" s="1004"/>
      <c r="K12" s="1004"/>
      <c r="L12" s="1004"/>
      <c r="M12" s="1004"/>
      <c r="N12" s="1004"/>
      <c r="O12" s="1004"/>
      <c r="P12" s="1005"/>
      <c r="Q12" s="1006"/>
      <c r="R12" s="1006"/>
      <c r="S12" s="1006"/>
      <c r="T12" s="1006"/>
      <c r="U12" s="1006"/>
      <c r="V12" s="1006"/>
      <c r="W12" s="1006"/>
      <c r="X12" s="1006"/>
      <c r="Y12" s="1006"/>
      <c r="Z12" s="1006"/>
      <c r="AA12" s="1006"/>
      <c r="AB12" s="1006"/>
      <c r="AC12" s="1006"/>
      <c r="AD12" s="1006"/>
      <c r="AE12" s="1006"/>
      <c r="AF12" s="1006"/>
      <c r="AG12" s="1006"/>
      <c r="AH12" s="1006"/>
      <c r="AI12" s="1006"/>
      <c r="AJ12" s="1006"/>
      <c r="AK12" s="1006"/>
      <c r="AL12" s="1006"/>
      <c r="AM12" s="1006"/>
      <c r="AN12" s="1005"/>
      <c r="AO12" s="1006"/>
      <c r="AP12" s="1006"/>
      <c r="AQ12" s="1006"/>
      <c r="AR12" s="1006"/>
      <c r="AS12" s="1006"/>
      <c r="AT12" s="1006"/>
      <c r="AU12" s="1006"/>
      <c r="AV12" s="1006"/>
      <c r="AW12" s="1006"/>
      <c r="AX12" s="1006"/>
      <c r="AY12" s="1006"/>
      <c r="AZ12" s="1006"/>
      <c r="BA12" s="1006"/>
      <c r="BB12" s="1006"/>
      <c r="BC12" s="1006"/>
      <c r="BD12" s="1006"/>
      <c r="BE12" s="1006"/>
      <c r="BF12" s="1006"/>
      <c r="BG12" s="1006"/>
      <c r="BH12" s="1006"/>
      <c r="BI12" s="1006"/>
      <c r="BJ12" s="1006"/>
      <c r="BK12" s="1023"/>
    </row>
    <row r="13" spans="2:63" ht="29.25" customHeight="1" x14ac:dyDescent="0.15">
      <c r="B13" s="1001"/>
      <c r="C13" s="1002"/>
      <c r="D13" s="1002"/>
      <c r="E13" s="1002"/>
      <c r="F13" s="1002"/>
      <c r="G13" s="1003"/>
      <c r="H13" s="1004"/>
      <c r="I13" s="1004"/>
      <c r="J13" s="1004"/>
      <c r="K13" s="1004"/>
      <c r="L13" s="1004"/>
      <c r="M13" s="1004"/>
      <c r="N13" s="1004"/>
      <c r="O13" s="1004"/>
      <c r="P13" s="1005"/>
      <c r="Q13" s="1006"/>
      <c r="R13" s="1006"/>
      <c r="S13" s="1006"/>
      <c r="T13" s="1006"/>
      <c r="U13" s="1006"/>
      <c r="V13" s="1006"/>
      <c r="W13" s="1006"/>
      <c r="X13" s="1006"/>
      <c r="Y13" s="1006"/>
      <c r="Z13" s="1006"/>
      <c r="AA13" s="1006"/>
      <c r="AB13" s="1006"/>
      <c r="AC13" s="1006"/>
      <c r="AD13" s="1006"/>
      <c r="AE13" s="1006"/>
      <c r="AF13" s="1006"/>
      <c r="AG13" s="1006"/>
      <c r="AH13" s="1006"/>
      <c r="AI13" s="1006"/>
      <c r="AJ13" s="1006"/>
      <c r="AK13" s="1006"/>
      <c r="AL13" s="1006"/>
      <c r="AM13" s="1006"/>
      <c r="AN13" s="1005"/>
      <c r="AO13" s="1006"/>
      <c r="AP13" s="1006"/>
      <c r="AQ13" s="1006"/>
      <c r="AR13" s="1006"/>
      <c r="AS13" s="1006"/>
      <c r="AT13" s="1006"/>
      <c r="AU13" s="1006"/>
      <c r="AV13" s="1006"/>
      <c r="AW13" s="1006"/>
      <c r="AX13" s="1006"/>
      <c r="AY13" s="1006"/>
      <c r="AZ13" s="1006"/>
      <c r="BA13" s="1006"/>
      <c r="BB13" s="1006"/>
      <c r="BC13" s="1006"/>
      <c r="BD13" s="1006"/>
      <c r="BE13" s="1006"/>
      <c r="BF13" s="1006"/>
      <c r="BG13" s="1006"/>
      <c r="BH13" s="1006"/>
      <c r="BI13" s="1006"/>
      <c r="BJ13" s="1006"/>
      <c r="BK13" s="1023"/>
    </row>
    <row r="14" spans="2:63" ht="29.25" customHeight="1" x14ac:dyDescent="0.15">
      <c r="B14" s="1001"/>
      <c r="C14" s="1002"/>
      <c r="D14" s="1002"/>
      <c r="E14" s="1002"/>
      <c r="F14" s="1002"/>
      <c r="G14" s="1003"/>
      <c r="H14" s="1004"/>
      <c r="I14" s="1004"/>
      <c r="J14" s="1004"/>
      <c r="K14" s="1004"/>
      <c r="L14" s="1004"/>
      <c r="M14" s="1004"/>
      <c r="N14" s="1004"/>
      <c r="O14" s="1004"/>
      <c r="P14" s="1005"/>
      <c r="Q14" s="1006"/>
      <c r="R14" s="1006"/>
      <c r="S14" s="1006"/>
      <c r="T14" s="1006"/>
      <c r="U14" s="1006"/>
      <c r="V14" s="1006"/>
      <c r="W14" s="1006"/>
      <c r="X14" s="1006"/>
      <c r="Y14" s="1006"/>
      <c r="Z14" s="1006"/>
      <c r="AA14" s="1006"/>
      <c r="AB14" s="1006"/>
      <c r="AC14" s="1006"/>
      <c r="AD14" s="1006"/>
      <c r="AE14" s="1006"/>
      <c r="AF14" s="1006"/>
      <c r="AG14" s="1006"/>
      <c r="AH14" s="1006"/>
      <c r="AI14" s="1006"/>
      <c r="AJ14" s="1006"/>
      <c r="AK14" s="1006"/>
      <c r="AL14" s="1006"/>
      <c r="AM14" s="1006"/>
      <c r="AN14" s="1005"/>
      <c r="AO14" s="1006"/>
      <c r="AP14" s="1006"/>
      <c r="AQ14" s="1006"/>
      <c r="AR14" s="1006"/>
      <c r="AS14" s="1006"/>
      <c r="AT14" s="1006"/>
      <c r="AU14" s="1006"/>
      <c r="AV14" s="1006"/>
      <c r="AW14" s="1006"/>
      <c r="AX14" s="1006"/>
      <c r="AY14" s="1006"/>
      <c r="AZ14" s="1006"/>
      <c r="BA14" s="1006"/>
      <c r="BB14" s="1006"/>
      <c r="BC14" s="1006"/>
      <c r="BD14" s="1006"/>
      <c r="BE14" s="1006"/>
      <c r="BF14" s="1006"/>
      <c r="BG14" s="1006"/>
      <c r="BH14" s="1006"/>
      <c r="BI14" s="1006"/>
      <c r="BJ14" s="1006"/>
      <c r="BK14" s="1023"/>
    </row>
    <row r="15" spans="2:63" ht="29.25" customHeight="1" x14ac:dyDescent="0.15">
      <c r="B15" s="1001"/>
      <c r="C15" s="1002"/>
      <c r="D15" s="1002"/>
      <c r="E15" s="1002"/>
      <c r="F15" s="1002"/>
      <c r="G15" s="1003"/>
      <c r="H15" s="1004"/>
      <c r="I15" s="1004"/>
      <c r="J15" s="1004"/>
      <c r="K15" s="1004"/>
      <c r="L15" s="1004"/>
      <c r="M15" s="1004"/>
      <c r="N15" s="1004"/>
      <c r="O15" s="1004"/>
      <c r="P15" s="1005"/>
      <c r="Q15" s="1006"/>
      <c r="R15" s="1006"/>
      <c r="S15" s="1006"/>
      <c r="T15" s="1006"/>
      <c r="U15" s="1006"/>
      <c r="V15" s="1006"/>
      <c r="W15" s="1006"/>
      <c r="X15" s="1006"/>
      <c r="Y15" s="1006"/>
      <c r="Z15" s="1006"/>
      <c r="AA15" s="1006"/>
      <c r="AB15" s="1006"/>
      <c r="AC15" s="1006"/>
      <c r="AD15" s="1006"/>
      <c r="AE15" s="1006"/>
      <c r="AF15" s="1006"/>
      <c r="AG15" s="1006"/>
      <c r="AH15" s="1006"/>
      <c r="AI15" s="1006"/>
      <c r="AJ15" s="1006"/>
      <c r="AK15" s="1006"/>
      <c r="AL15" s="1006"/>
      <c r="AM15" s="1006"/>
      <c r="AN15" s="1005"/>
      <c r="AO15" s="1006"/>
      <c r="AP15" s="1006"/>
      <c r="AQ15" s="1006"/>
      <c r="AR15" s="1006"/>
      <c r="AS15" s="1006"/>
      <c r="AT15" s="1006"/>
      <c r="AU15" s="1006"/>
      <c r="AV15" s="1006"/>
      <c r="AW15" s="1006"/>
      <c r="AX15" s="1006"/>
      <c r="AY15" s="1006"/>
      <c r="AZ15" s="1006"/>
      <c r="BA15" s="1006"/>
      <c r="BB15" s="1006"/>
      <c r="BC15" s="1006"/>
      <c r="BD15" s="1006"/>
      <c r="BE15" s="1006"/>
      <c r="BF15" s="1006"/>
      <c r="BG15" s="1006"/>
      <c r="BH15" s="1006"/>
      <c r="BI15" s="1006"/>
      <c r="BJ15" s="1006"/>
      <c r="BK15" s="1023"/>
    </row>
    <row r="16" spans="2:63" ht="29.25" customHeight="1" x14ac:dyDescent="0.15">
      <c r="B16" s="1001"/>
      <c r="C16" s="1002"/>
      <c r="D16" s="1002"/>
      <c r="E16" s="1002"/>
      <c r="F16" s="1002"/>
      <c r="G16" s="1003"/>
      <c r="H16" s="1004"/>
      <c r="I16" s="1004"/>
      <c r="J16" s="1004"/>
      <c r="K16" s="1004"/>
      <c r="L16" s="1004"/>
      <c r="M16" s="1004"/>
      <c r="N16" s="1004"/>
      <c r="O16" s="1004"/>
      <c r="P16" s="1005"/>
      <c r="Q16" s="1006"/>
      <c r="R16" s="1006"/>
      <c r="S16" s="1006"/>
      <c r="T16" s="1006"/>
      <c r="U16" s="1006"/>
      <c r="V16" s="1006"/>
      <c r="W16" s="1006"/>
      <c r="X16" s="1006"/>
      <c r="Y16" s="1006"/>
      <c r="Z16" s="1006"/>
      <c r="AA16" s="1006"/>
      <c r="AB16" s="1006"/>
      <c r="AC16" s="1006"/>
      <c r="AD16" s="1006"/>
      <c r="AE16" s="1006"/>
      <c r="AF16" s="1006"/>
      <c r="AG16" s="1006"/>
      <c r="AH16" s="1006"/>
      <c r="AI16" s="1006"/>
      <c r="AJ16" s="1006"/>
      <c r="AK16" s="1006"/>
      <c r="AL16" s="1006"/>
      <c r="AM16" s="1006"/>
      <c r="AN16" s="1005"/>
      <c r="AO16" s="1006"/>
      <c r="AP16" s="1006"/>
      <c r="AQ16" s="1006"/>
      <c r="AR16" s="1006"/>
      <c r="AS16" s="1006"/>
      <c r="AT16" s="1006"/>
      <c r="AU16" s="1006"/>
      <c r="AV16" s="1006"/>
      <c r="AW16" s="1006"/>
      <c r="AX16" s="1006"/>
      <c r="AY16" s="1006"/>
      <c r="AZ16" s="1006"/>
      <c r="BA16" s="1006"/>
      <c r="BB16" s="1006"/>
      <c r="BC16" s="1006"/>
      <c r="BD16" s="1006"/>
      <c r="BE16" s="1006"/>
      <c r="BF16" s="1006"/>
      <c r="BG16" s="1006"/>
      <c r="BH16" s="1006"/>
      <c r="BI16" s="1006"/>
      <c r="BJ16" s="1006"/>
      <c r="BK16" s="1023"/>
    </row>
    <row r="17" spans="2:63" ht="29.25" customHeight="1" x14ac:dyDescent="0.15">
      <c r="B17" s="1001"/>
      <c r="C17" s="1002"/>
      <c r="D17" s="1002"/>
      <c r="E17" s="1002"/>
      <c r="F17" s="1002"/>
      <c r="G17" s="1003"/>
      <c r="H17" s="1004"/>
      <c r="I17" s="1004"/>
      <c r="J17" s="1004"/>
      <c r="K17" s="1004"/>
      <c r="L17" s="1004"/>
      <c r="M17" s="1004"/>
      <c r="N17" s="1004"/>
      <c r="O17" s="1004"/>
      <c r="P17" s="1005"/>
      <c r="Q17" s="1006"/>
      <c r="R17" s="1006"/>
      <c r="S17" s="1006"/>
      <c r="T17" s="1006"/>
      <c r="U17" s="1006"/>
      <c r="V17" s="1006"/>
      <c r="W17" s="1006"/>
      <c r="X17" s="1006"/>
      <c r="Y17" s="1006"/>
      <c r="Z17" s="1006"/>
      <c r="AA17" s="1006"/>
      <c r="AB17" s="1006"/>
      <c r="AC17" s="1006"/>
      <c r="AD17" s="1006"/>
      <c r="AE17" s="1006"/>
      <c r="AF17" s="1006"/>
      <c r="AG17" s="1006"/>
      <c r="AH17" s="1006"/>
      <c r="AI17" s="1006"/>
      <c r="AJ17" s="1006"/>
      <c r="AK17" s="1006"/>
      <c r="AL17" s="1006"/>
      <c r="AM17" s="1006"/>
      <c r="AN17" s="1005"/>
      <c r="AO17" s="1006"/>
      <c r="AP17" s="1006"/>
      <c r="AQ17" s="1006"/>
      <c r="AR17" s="1006"/>
      <c r="AS17" s="1006"/>
      <c r="AT17" s="1006"/>
      <c r="AU17" s="1006"/>
      <c r="AV17" s="1006"/>
      <c r="AW17" s="1006"/>
      <c r="AX17" s="1006"/>
      <c r="AY17" s="1006"/>
      <c r="AZ17" s="1006"/>
      <c r="BA17" s="1006"/>
      <c r="BB17" s="1006"/>
      <c r="BC17" s="1006"/>
      <c r="BD17" s="1006"/>
      <c r="BE17" s="1006"/>
      <c r="BF17" s="1006"/>
      <c r="BG17" s="1006"/>
      <c r="BH17" s="1006"/>
      <c r="BI17" s="1006"/>
      <c r="BJ17" s="1006"/>
      <c r="BK17" s="1023"/>
    </row>
    <row r="18" spans="2:63" ht="29.25" customHeight="1" x14ac:dyDescent="0.15">
      <c r="B18" s="1001"/>
      <c r="C18" s="1002"/>
      <c r="D18" s="1002"/>
      <c r="E18" s="1002"/>
      <c r="F18" s="1002"/>
      <c r="G18" s="1003"/>
      <c r="H18" s="1004"/>
      <c r="I18" s="1004"/>
      <c r="J18" s="1004"/>
      <c r="K18" s="1004"/>
      <c r="L18" s="1004"/>
      <c r="M18" s="1004"/>
      <c r="N18" s="1004"/>
      <c r="O18" s="1004"/>
      <c r="P18" s="1005"/>
      <c r="Q18" s="1006"/>
      <c r="R18" s="1006"/>
      <c r="S18" s="1006"/>
      <c r="T18" s="1006"/>
      <c r="U18" s="1006"/>
      <c r="V18" s="1006"/>
      <c r="W18" s="1006"/>
      <c r="X18" s="1006"/>
      <c r="Y18" s="1006"/>
      <c r="Z18" s="1006"/>
      <c r="AA18" s="1006"/>
      <c r="AB18" s="1006"/>
      <c r="AC18" s="1006"/>
      <c r="AD18" s="1006"/>
      <c r="AE18" s="1006"/>
      <c r="AF18" s="1006"/>
      <c r="AG18" s="1006"/>
      <c r="AH18" s="1006"/>
      <c r="AI18" s="1006"/>
      <c r="AJ18" s="1006"/>
      <c r="AK18" s="1006"/>
      <c r="AL18" s="1006"/>
      <c r="AM18" s="1006"/>
      <c r="AN18" s="1005"/>
      <c r="AO18" s="1006"/>
      <c r="AP18" s="1006"/>
      <c r="AQ18" s="1006"/>
      <c r="AR18" s="1006"/>
      <c r="AS18" s="1006"/>
      <c r="AT18" s="1006"/>
      <c r="AU18" s="1006"/>
      <c r="AV18" s="1006"/>
      <c r="AW18" s="1006"/>
      <c r="AX18" s="1006"/>
      <c r="AY18" s="1006"/>
      <c r="AZ18" s="1006"/>
      <c r="BA18" s="1006"/>
      <c r="BB18" s="1006"/>
      <c r="BC18" s="1006"/>
      <c r="BD18" s="1006"/>
      <c r="BE18" s="1006"/>
      <c r="BF18" s="1006"/>
      <c r="BG18" s="1006"/>
      <c r="BH18" s="1006"/>
      <c r="BI18" s="1006"/>
      <c r="BJ18" s="1006"/>
      <c r="BK18" s="1023"/>
    </row>
    <row r="19" spans="2:63" ht="29.25" customHeight="1" x14ac:dyDescent="0.15">
      <c r="B19" s="1001"/>
      <c r="C19" s="1002"/>
      <c r="D19" s="1002"/>
      <c r="E19" s="1002"/>
      <c r="F19" s="1002"/>
      <c r="G19" s="1003"/>
      <c r="H19" s="1004"/>
      <c r="I19" s="1004"/>
      <c r="J19" s="1004"/>
      <c r="K19" s="1004"/>
      <c r="L19" s="1004"/>
      <c r="M19" s="1004"/>
      <c r="N19" s="1004"/>
      <c r="O19" s="1004"/>
      <c r="P19" s="1005"/>
      <c r="Q19" s="1006"/>
      <c r="R19" s="1006"/>
      <c r="S19" s="1006"/>
      <c r="T19" s="1006"/>
      <c r="U19" s="1006"/>
      <c r="V19" s="1006"/>
      <c r="W19" s="1006"/>
      <c r="X19" s="1006"/>
      <c r="Y19" s="1006"/>
      <c r="Z19" s="1006"/>
      <c r="AA19" s="1006"/>
      <c r="AB19" s="1006"/>
      <c r="AC19" s="1006"/>
      <c r="AD19" s="1006"/>
      <c r="AE19" s="1006"/>
      <c r="AF19" s="1006"/>
      <c r="AG19" s="1006"/>
      <c r="AH19" s="1006"/>
      <c r="AI19" s="1006"/>
      <c r="AJ19" s="1006"/>
      <c r="AK19" s="1006"/>
      <c r="AL19" s="1006"/>
      <c r="AM19" s="1006"/>
      <c r="AN19" s="1005"/>
      <c r="AO19" s="1006"/>
      <c r="AP19" s="1006"/>
      <c r="AQ19" s="1006"/>
      <c r="AR19" s="1006"/>
      <c r="AS19" s="1006"/>
      <c r="AT19" s="1006"/>
      <c r="AU19" s="1006"/>
      <c r="AV19" s="1006"/>
      <c r="AW19" s="1006"/>
      <c r="AX19" s="1006"/>
      <c r="AY19" s="1006"/>
      <c r="AZ19" s="1006"/>
      <c r="BA19" s="1006"/>
      <c r="BB19" s="1006"/>
      <c r="BC19" s="1006"/>
      <c r="BD19" s="1006"/>
      <c r="BE19" s="1006"/>
      <c r="BF19" s="1006"/>
      <c r="BG19" s="1006"/>
      <c r="BH19" s="1006"/>
      <c r="BI19" s="1006"/>
      <c r="BJ19" s="1006"/>
      <c r="BK19" s="1023"/>
    </row>
    <row r="20" spans="2:63" x14ac:dyDescent="0.15">
      <c r="B20" s="131"/>
      <c r="C20" s="131"/>
      <c r="D20" s="38" t="s">
        <v>260</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261</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zoomScale="115" zoomScaleNormal="85" zoomScaleSheetLayoutView="115" workbookViewId="0">
      <selection activeCell="S17" sqref="S17"/>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262</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070" t="s">
        <v>411</v>
      </c>
      <c r="C2" s="1070"/>
      <c r="D2" s="1070"/>
      <c r="E2" s="1070"/>
      <c r="F2" s="1067" t="s">
        <v>412</v>
      </c>
      <c r="G2" s="1067"/>
      <c r="H2" s="1067"/>
      <c r="I2" s="1067"/>
      <c r="J2" s="1067"/>
      <c r="K2" s="1067"/>
      <c r="L2" s="1068" t="s">
        <v>413</v>
      </c>
      <c r="M2" s="1068"/>
      <c r="N2" s="1068"/>
      <c r="O2" s="1067" t="s">
        <v>414</v>
      </c>
      <c r="P2" s="1067"/>
      <c r="Q2" s="1067"/>
      <c r="R2" s="1067"/>
      <c r="S2" s="1067"/>
      <c r="T2" s="1063" t="s">
        <v>533</v>
      </c>
      <c r="U2" s="1064"/>
      <c r="V2" s="1106" t="s">
        <v>762</v>
      </c>
      <c r="W2" s="1107"/>
      <c r="X2" s="1107"/>
      <c r="Y2" s="1076" t="s">
        <v>763</v>
      </c>
      <c r="Z2" s="1056">
        <v>45917</v>
      </c>
      <c r="AA2" s="1057"/>
      <c r="AB2" s="1058"/>
    </row>
    <row r="3" spans="1:36" ht="12" customHeight="1" x14ac:dyDescent="0.15">
      <c r="A3" s="132" t="s">
        <v>263</v>
      </c>
      <c r="B3" s="1062" t="s">
        <v>553</v>
      </c>
      <c r="C3" s="1062"/>
      <c r="D3" s="1062"/>
      <c r="E3" s="1062"/>
      <c r="F3" s="1069" t="s">
        <v>419</v>
      </c>
      <c r="G3" s="1069"/>
      <c r="H3" s="1069"/>
      <c r="I3" s="1069"/>
      <c r="J3" s="1069"/>
      <c r="K3" s="1069"/>
      <c r="L3" s="1068" t="s">
        <v>415</v>
      </c>
      <c r="M3" s="1068"/>
      <c r="N3" s="1068"/>
      <c r="O3" s="1105" t="s">
        <v>532</v>
      </c>
      <c r="P3" s="1105"/>
      <c r="Q3" s="1105"/>
      <c r="R3" s="1105"/>
      <c r="S3" s="1105"/>
      <c r="T3" s="1065"/>
      <c r="U3" s="1066"/>
      <c r="V3" s="1108"/>
      <c r="W3" s="1109"/>
      <c r="X3" s="1109"/>
      <c r="Y3" s="1077"/>
      <c r="Z3" s="1059"/>
      <c r="AA3" s="1060"/>
      <c r="AB3" s="1061"/>
    </row>
    <row r="4" spans="1:36" ht="12" customHeight="1" x14ac:dyDescent="0.15">
      <c r="B4" s="1106"/>
      <c r="C4" s="1107"/>
      <c r="D4" s="1107"/>
      <c r="E4" s="1107"/>
      <c r="F4" s="1107"/>
      <c r="G4" s="1107"/>
      <c r="H4" s="1107"/>
      <c r="I4" s="1107"/>
      <c r="J4" s="1107"/>
      <c r="K4" s="1107"/>
      <c r="L4" s="1107"/>
      <c r="M4" s="1107"/>
      <c r="N4" s="1107"/>
      <c r="O4" s="1107"/>
      <c r="P4" s="1107"/>
      <c r="Q4" s="1107"/>
      <c r="R4" s="1107"/>
      <c r="S4" s="1107"/>
      <c r="T4" s="1107"/>
      <c r="U4" s="1107"/>
      <c r="V4" s="1107"/>
      <c r="W4" s="1107"/>
      <c r="X4" s="1107"/>
      <c r="Y4" s="1107"/>
      <c r="Z4" s="154"/>
      <c r="AA4" s="66"/>
      <c r="AB4" s="155"/>
      <c r="AC4" s="67"/>
      <c r="AD4" s="3"/>
      <c r="AE4" s="3"/>
      <c r="AF4" s="3"/>
      <c r="AG4" s="3"/>
      <c r="AH4" s="3"/>
      <c r="AI4" s="3"/>
      <c r="AJ4" s="3"/>
    </row>
    <row r="5" spans="1:36" ht="12.75" customHeight="1" thickBot="1" x14ac:dyDescent="0.2">
      <c r="B5" s="1110" t="s">
        <v>264</v>
      </c>
      <c r="C5" s="1111"/>
      <c r="D5" s="1111"/>
      <c r="E5" s="1111"/>
      <c r="F5" s="1111"/>
      <c r="G5" s="1111"/>
      <c r="H5" s="1111"/>
      <c r="I5" s="1111"/>
      <c r="J5" s="1111"/>
      <c r="K5" s="1111"/>
      <c r="L5" s="1111"/>
      <c r="M5" s="1111"/>
      <c r="N5" s="1111"/>
      <c r="O5" s="1111"/>
      <c r="P5" s="1111"/>
      <c r="Q5" s="1111"/>
      <c r="R5" s="1111"/>
      <c r="S5" s="1111"/>
      <c r="T5" s="1111"/>
      <c r="U5" s="1111"/>
      <c r="V5" s="1111"/>
      <c r="W5" s="1111"/>
      <c r="X5" s="1111"/>
      <c r="Y5" s="1111"/>
      <c r="Z5" s="1111"/>
      <c r="AA5" s="1111"/>
      <c r="AB5" s="1112"/>
      <c r="AC5" s="40"/>
      <c r="AD5" s="3"/>
      <c r="AE5" s="3"/>
      <c r="AF5" s="3"/>
      <c r="AG5" s="3"/>
      <c r="AH5" s="3"/>
      <c r="AI5" s="3"/>
      <c r="AJ5" s="3"/>
    </row>
    <row r="6" spans="1:36" ht="13.5" customHeight="1" x14ac:dyDescent="0.15">
      <c r="B6" s="1083" t="s">
        <v>205</v>
      </c>
      <c r="C6" s="1084"/>
      <c r="D6" s="1085"/>
      <c r="E6" s="1086" t="s">
        <v>206</v>
      </c>
      <c r="F6" s="1087"/>
      <c r="G6" s="1087"/>
      <c r="H6" s="1087"/>
      <c r="I6" s="1087"/>
      <c r="J6" s="1087"/>
      <c r="K6" s="1087"/>
      <c r="L6" s="1087"/>
      <c r="M6" s="1087"/>
      <c r="N6" s="1087"/>
      <c r="O6" s="1087"/>
      <c r="P6" s="1087"/>
      <c r="Q6" s="1086" t="s">
        <v>207</v>
      </c>
      <c r="R6" s="1087"/>
      <c r="S6" s="1087"/>
      <c r="T6" s="1087"/>
      <c r="U6" s="1087"/>
      <c r="V6" s="1087"/>
      <c r="W6" s="1087"/>
      <c r="X6" s="1087"/>
      <c r="Y6" s="1087"/>
      <c r="Z6" s="1087"/>
      <c r="AA6" s="1087"/>
      <c r="AB6" s="1102"/>
      <c r="AC6" s="64"/>
      <c r="AD6" s="64"/>
    </row>
    <row r="7" spans="1:36" ht="13.5" x14ac:dyDescent="0.15">
      <c r="B7" s="1073" t="s">
        <v>208</v>
      </c>
      <c r="C7" s="1078" t="s">
        <v>209</v>
      </c>
      <c r="D7" s="1081" t="s">
        <v>210</v>
      </c>
      <c r="E7" s="1071" t="s">
        <v>265</v>
      </c>
      <c r="F7" s="1072"/>
      <c r="G7" s="1072"/>
      <c r="H7" s="1072"/>
      <c r="I7" s="1072"/>
      <c r="J7" s="1072"/>
      <c r="K7" s="1072"/>
      <c r="L7" s="1072"/>
      <c r="M7" s="1072"/>
      <c r="N7" s="1072"/>
      <c r="O7" s="1072"/>
      <c r="P7" s="1075"/>
      <c r="Q7" s="1071" t="s">
        <v>212</v>
      </c>
      <c r="R7" s="1072"/>
      <c r="S7" s="1072"/>
      <c r="T7" s="1072"/>
      <c r="U7" s="1103" t="s">
        <v>213</v>
      </c>
      <c r="V7" s="1072"/>
      <c r="W7" s="1072"/>
      <c r="X7" s="1072"/>
      <c r="Y7" s="1072"/>
      <c r="Z7" s="1072"/>
      <c r="AA7" s="1072"/>
      <c r="AB7" s="1104"/>
      <c r="AC7" s="64"/>
      <c r="AD7" s="64"/>
    </row>
    <row r="8" spans="1:36" ht="13.5" x14ac:dyDescent="0.15">
      <c r="B8" s="1073"/>
      <c r="C8" s="1079"/>
      <c r="D8" s="1081"/>
      <c r="E8" s="1071" t="s">
        <v>215</v>
      </c>
      <c r="F8" s="1072"/>
      <c r="G8" s="1072"/>
      <c r="H8" s="1075"/>
      <c r="I8" s="1072" t="s">
        <v>216</v>
      </c>
      <c r="J8" s="1072"/>
      <c r="K8" s="1072"/>
      <c r="L8" s="1075"/>
      <c r="M8" s="1072" t="s">
        <v>217</v>
      </c>
      <c r="N8" s="1072"/>
      <c r="O8" s="1072"/>
      <c r="P8" s="1075"/>
      <c r="Q8" s="1071" t="s">
        <v>218</v>
      </c>
      <c r="R8" s="1072"/>
      <c r="S8" s="1072"/>
      <c r="T8" s="1072"/>
      <c r="U8" s="1103" t="s">
        <v>216</v>
      </c>
      <c r="V8" s="1072"/>
      <c r="W8" s="1072"/>
      <c r="X8" s="1072"/>
      <c r="Y8" s="1103" t="s">
        <v>217</v>
      </c>
      <c r="Z8" s="1072"/>
      <c r="AA8" s="1072"/>
      <c r="AB8" s="1104"/>
      <c r="AC8" s="63"/>
      <c r="AD8" s="63"/>
      <c r="AE8" s="63"/>
      <c r="AF8" s="63"/>
      <c r="AG8" s="63"/>
      <c r="AH8" s="63"/>
      <c r="AI8" s="63"/>
      <c r="AJ8" s="63"/>
    </row>
    <row r="9" spans="1:36" s="134" customFormat="1" x14ac:dyDescent="0.15">
      <c r="B9" s="1074"/>
      <c r="C9" s="1080"/>
      <c r="D9" s="1082"/>
      <c r="E9" s="68" t="s">
        <v>219</v>
      </c>
      <c r="F9" s="71" t="s">
        <v>220</v>
      </c>
      <c r="G9" s="71" t="s">
        <v>221</v>
      </c>
      <c r="H9" s="115" t="s">
        <v>222</v>
      </c>
      <c r="I9" s="74" t="s">
        <v>219</v>
      </c>
      <c r="J9" s="71" t="s">
        <v>220</v>
      </c>
      <c r="K9" s="71" t="s">
        <v>221</v>
      </c>
      <c r="L9" s="115" t="s">
        <v>222</v>
      </c>
      <c r="M9" s="74" t="s">
        <v>219</v>
      </c>
      <c r="N9" s="71" t="s">
        <v>220</v>
      </c>
      <c r="O9" s="71" t="s">
        <v>221</v>
      </c>
      <c r="P9" s="115" t="s">
        <v>222</v>
      </c>
      <c r="Q9" s="112" t="s">
        <v>219</v>
      </c>
      <c r="R9" s="84" t="s">
        <v>220</v>
      </c>
      <c r="S9" s="71" t="s">
        <v>221</v>
      </c>
      <c r="T9" s="113" t="s">
        <v>222</v>
      </c>
      <c r="U9" s="114" t="s">
        <v>219</v>
      </c>
      <c r="V9" s="84" t="s">
        <v>220</v>
      </c>
      <c r="W9" s="71" t="s">
        <v>221</v>
      </c>
      <c r="X9" s="113" t="s">
        <v>222</v>
      </c>
      <c r="Y9" s="114" t="s">
        <v>219</v>
      </c>
      <c r="Z9" s="84" t="s">
        <v>220</v>
      </c>
      <c r="AA9" s="71" t="s">
        <v>221</v>
      </c>
      <c r="AB9" s="108" t="s">
        <v>222</v>
      </c>
      <c r="AC9" s="63"/>
      <c r="AD9" s="63"/>
      <c r="AE9" s="63"/>
      <c r="AF9" s="63"/>
      <c r="AG9" s="63"/>
      <c r="AH9" s="63"/>
      <c r="AI9" s="63"/>
      <c r="AJ9" s="63"/>
    </row>
    <row r="10" spans="1:36" x14ac:dyDescent="0.15">
      <c r="B10" s="135" t="str">
        <f>'様式D-3_PS'!AV5</f>
        <v>PS</v>
      </c>
      <c r="C10" s="136">
        <f>'様式D-3_PS'!AW5</f>
        <v>0</v>
      </c>
      <c r="D10" s="181" t="str">
        <f>'様式D-3_PS'!AX5</f>
        <v>Ⅰ</v>
      </c>
      <c r="E10" s="137" t="str">
        <f>'様式D-3_PS'!AY5</f>
        <v/>
      </c>
      <c r="F10" s="138" t="str">
        <f>'様式D-3_PS'!AZ5</f>
        <v/>
      </c>
      <c r="G10" s="138" t="str">
        <f>'様式D-3_PS'!BA5</f>
        <v/>
      </c>
      <c r="H10" s="139" t="str">
        <f>'様式D-3_PS'!BB5</f>
        <v/>
      </c>
      <c r="I10" s="140">
        <f>'様式D-3_PS'!BC5</f>
        <v>0</v>
      </c>
      <c r="J10" s="138">
        <f>'様式D-3_PS'!BD5</f>
        <v>0</v>
      </c>
      <c r="K10" s="138">
        <f>'様式D-3_PS'!BE5</f>
        <v>0</v>
      </c>
      <c r="L10" s="139">
        <f>'様式D-3_PS'!BF5</f>
        <v>0</v>
      </c>
      <c r="M10" s="140">
        <f>'様式D-3_PS'!BG5</f>
        <v>0</v>
      </c>
      <c r="N10" s="138">
        <f>'様式D-3_PS'!BH5</f>
        <v>0</v>
      </c>
      <c r="O10" s="138">
        <f>'様式D-3_PS'!BI5</f>
        <v>0</v>
      </c>
      <c r="P10" s="139">
        <f>'様式D-3_PS'!BJ5</f>
        <v>0</v>
      </c>
      <c r="Q10" s="141" t="str">
        <f>'様式D-3_PS'!BK5</f>
        <v/>
      </c>
      <c r="R10" s="142" t="str">
        <f>'様式D-3_PS'!BL5</f>
        <v/>
      </c>
      <c r="S10" s="142" t="str">
        <f>'様式D-3_PS'!BM5</f>
        <v/>
      </c>
      <c r="T10" s="143" t="str">
        <f>'様式D-3_PS'!BN5</f>
        <v/>
      </c>
      <c r="U10" s="144">
        <f>'様式D-3_PS'!BO5</f>
        <v>0</v>
      </c>
      <c r="V10" s="145">
        <f>'様式D-3_PS'!BP5</f>
        <v>0</v>
      </c>
      <c r="W10" s="145">
        <f>'様式D-3_PS'!BQ5</f>
        <v>0</v>
      </c>
      <c r="X10" s="146">
        <f>'様式D-3_PS'!BR5</f>
        <v>0</v>
      </c>
      <c r="Y10" s="147">
        <f>'様式D-3_PS'!BS5</f>
        <v>0</v>
      </c>
      <c r="Z10" s="145">
        <f>'様式D-3_PS'!BT5</f>
        <v>0</v>
      </c>
      <c r="AA10" s="145">
        <f>'様式D-3_PS'!BU5</f>
        <v>0</v>
      </c>
      <c r="AB10" s="148">
        <f>'様式D-3_PS'!BV5</f>
        <v>0</v>
      </c>
      <c r="AC10" s="63"/>
      <c r="AD10" s="63"/>
      <c r="AE10" s="63"/>
      <c r="AF10" s="63"/>
      <c r="AG10" s="63"/>
      <c r="AH10" s="63"/>
      <c r="AI10" s="63"/>
      <c r="AJ10" s="63"/>
    </row>
    <row r="11" spans="1:36" x14ac:dyDescent="0.15">
      <c r="B11" s="135" t="str">
        <f>'様式D-3_S001'!AV5</f>
        <v>S001</v>
      </c>
      <c r="C11" s="149">
        <f>'様式D-3_S001'!AW5</f>
        <v>10</v>
      </c>
      <c r="D11" s="181" t="str">
        <f>'様式D-3_S001'!AX5</f>
        <v>Ⅱ</v>
      </c>
      <c r="E11" s="137" t="str">
        <f>'様式D-3_S001'!AY5</f>
        <v/>
      </c>
      <c r="F11" s="138" t="str">
        <f>'様式D-3_S001'!AZ5</f>
        <v/>
      </c>
      <c r="G11" s="138">
        <f>'様式D-3_S001'!BA5</f>
        <v>1</v>
      </c>
      <c r="H11" s="139" t="str">
        <f>'様式D-3_S001'!BB5</f>
        <v/>
      </c>
      <c r="I11" s="140">
        <f>'様式D-3_S001'!BC5</f>
        <v>0</v>
      </c>
      <c r="J11" s="138">
        <f>'様式D-3_S001'!BD5</f>
        <v>0</v>
      </c>
      <c r="K11" s="138">
        <f>'様式D-3_S001'!BE5</f>
        <v>0</v>
      </c>
      <c r="L11" s="139">
        <f>'様式D-3_S001'!BF5</f>
        <v>4</v>
      </c>
      <c r="M11" s="140">
        <f>'様式D-3_S001'!BG5</f>
        <v>0</v>
      </c>
      <c r="N11" s="138">
        <f>'様式D-3_S001'!BH5</f>
        <v>0</v>
      </c>
      <c r="O11" s="138">
        <f>'様式D-3_S001'!BI5</f>
        <v>0</v>
      </c>
      <c r="P11" s="139">
        <f>'様式D-3_S001'!BJ5</f>
        <v>0</v>
      </c>
      <c r="Q11" s="150" t="str">
        <f>'様式D-3_S001'!BK5</f>
        <v/>
      </c>
      <c r="R11" s="142" t="str">
        <f>'様式D-3_S001'!BL5</f>
        <v/>
      </c>
      <c r="S11" s="142">
        <f>'様式D-3_S001'!BM5</f>
        <v>10</v>
      </c>
      <c r="T11" s="143" t="str">
        <f>'様式D-3_S001'!BN5</f>
        <v/>
      </c>
      <c r="U11" s="144">
        <f>'様式D-3_S001'!BO5</f>
        <v>0</v>
      </c>
      <c r="V11" s="145">
        <f>'様式D-3_S001'!BP5</f>
        <v>0</v>
      </c>
      <c r="W11" s="145">
        <f>'様式D-3_S001'!BQ5</f>
        <v>0</v>
      </c>
      <c r="X11" s="146">
        <f>'様式D-3_S001'!BR5</f>
        <v>1.5599999999999998</v>
      </c>
      <c r="Y11" s="147">
        <f>'様式D-3_S001'!BS5</f>
        <v>0</v>
      </c>
      <c r="Z11" s="145">
        <f>'様式D-3_S001'!BT5</f>
        <v>0</v>
      </c>
      <c r="AA11" s="145">
        <f>'様式D-3_S001'!BU5</f>
        <v>0</v>
      </c>
      <c r="AB11" s="148">
        <f>'様式D-3_S001'!BV5</f>
        <v>0</v>
      </c>
      <c r="AC11" s="63"/>
      <c r="AD11" s="63"/>
      <c r="AE11" s="63"/>
      <c r="AF11" s="63"/>
      <c r="AG11" s="63"/>
      <c r="AH11" s="63"/>
      <c r="AI11" s="63"/>
      <c r="AJ11" s="63"/>
    </row>
    <row r="12" spans="1:36" x14ac:dyDescent="0.15">
      <c r="B12" s="135" t="str">
        <f>'様式D-3_S002'!AV5</f>
        <v>S002</v>
      </c>
      <c r="C12" s="149">
        <f>'様式D-3_S002'!AW5</f>
        <v>10.4</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0</v>
      </c>
      <c r="L12" s="139">
        <f>'様式D-3_S002'!BF5</f>
        <v>3</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v>
      </c>
      <c r="X12" s="146">
        <f>'様式D-3_S002'!BR5</f>
        <v>2.36</v>
      </c>
      <c r="Y12" s="147">
        <f>'様式D-3_S002'!BS5</f>
        <v>0</v>
      </c>
      <c r="Z12" s="145">
        <f>'様式D-3_S002'!BT5</f>
        <v>0</v>
      </c>
      <c r="AA12" s="145">
        <f>'様式D-3_S002'!BU5</f>
        <v>0</v>
      </c>
      <c r="AB12" s="148">
        <f>'様式D-3_S002'!BV5</f>
        <v>0</v>
      </c>
      <c r="AC12" s="63"/>
      <c r="AD12" s="63"/>
      <c r="AE12" s="63"/>
      <c r="AF12" s="63"/>
      <c r="AG12" s="63"/>
      <c r="AH12" s="63"/>
      <c r="AI12" s="63"/>
      <c r="AJ12" s="63"/>
    </row>
    <row r="13" spans="1:36" x14ac:dyDescent="0.15">
      <c r="B13" s="135" t="str">
        <f>'様式D-3_S003'!AV5</f>
        <v>S003</v>
      </c>
      <c r="C13" s="149">
        <f>'様式D-3_S003'!AW5</f>
        <v>10.4</v>
      </c>
      <c r="D13" s="181" t="str">
        <f>'様式D-3_S003'!AX5</f>
        <v>Ⅱ</v>
      </c>
      <c r="E13" s="137" t="str">
        <f>'様式D-3_S003'!AY5</f>
        <v/>
      </c>
      <c r="F13" s="138" t="str">
        <f>'様式D-3_S003'!AZ5</f>
        <v/>
      </c>
      <c r="G13" s="138" t="str">
        <f>'様式D-3_S003'!BA5</f>
        <v/>
      </c>
      <c r="H13" s="139" t="str">
        <f>'様式D-3_S003'!BB5</f>
        <v/>
      </c>
      <c r="I13" s="140">
        <f>'様式D-3_S003'!BC5</f>
        <v>0</v>
      </c>
      <c r="J13" s="138">
        <f>'様式D-3_S003'!BD5</f>
        <v>0</v>
      </c>
      <c r="K13" s="138">
        <f>'様式D-3_S003'!BE5</f>
        <v>0</v>
      </c>
      <c r="L13" s="139">
        <f>'様式D-3_S003'!BF5</f>
        <v>1</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v>
      </c>
      <c r="W13" s="145">
        <f>'様式D-3_S003'!BQ5</f>
        <v>0</v>
      </c>
      <c r="X13" s="146">
        <f>'様式D-3_S003'!BR5</f>
        <v>0.61</v>
      </c>
      <c r="Y13" s="147">
        <f>'様式D-3_S003'!BS5</f>
        <v>0</v>
      </c>
      <c r="Z13" s="145">
        <f>'様式D-3_S003'!BT5</f>
        <v>0</v>
      </c>
      <c r="AA13" s="145">
        <f>'様式D-3_S003'!BU5</f>
        <v>0</v>
      </c>
      <c r="AB13" s="148">
        <f>'様式D-3_S003'!BV5</f>
        <v>0</v>
      </c>
      <c r="AC13" s="63"/>
      <c r="AD13" s="63"/>
      <c r="AE13" s="63"/>
      <c r="AF13" s="63"/>
      <c r="AG13" s="63"/>
      <c r="AH13" s="63"/>
      <c r="AI13" s="63"/>
      <c r="AJ13" s="63"/>
    </row>
    <row r="14" spans="1:36" x14ac:dyDescent="0.15">
      <c r="B14" s="135" t="str">
        <f>'様式D-3_S004'!AV5</f>
        <v>S004</v>
      </c>
      <c r="C14" s="149">
        <f>'様式D-3_S004'!AW5</f>
        <v>10.4</v>
      </c>
      <c r="D14" s="181" t="str">
        <f>'様式D-3_S004'!AX5</f>
        <v>Ⅱ</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1</v>
      </c>
      <c r="M14" s="140">
        <f>'様式D-3_S004'!BG5</f>
        <v>0</v>
      </c>
      <c r="N14" s="138">
        <f>'様式D-3_S004'!BH5</f>
        <v>0</v>
      </c>
      <c r="O14" s="138">
        <f>'様式D-3_S004'!BI5</f>
        <v>0</v>
      </c>
      <c r="P14" s="139">
        <f>'様式D-3_S004'!BJ5</f>
        <v>0</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0.65</v>
      </c>
      <c r="Y14" s="147">
        <f>'様式D-3_S004'!BS5</f>
        <v>0</v>
      </c>
      <c r="Z14" s="145">
        <f>'様式D-3_S004'!BT5</f>
        <v>0</v>
      </c>
      <c r="AA14" s="145">
        <f>'様式D-3_S004'!BU5</f>
        <v>0</v>
      </c>
      <c r="AB14" s="148">
        <f>'様式D-3_S004'!BV5</f>
        <v>0</v>
      </c>
      <c r="AC14" s="63"/>
      <c r="AD14" s="63"/>
      <c r="AE14" s="63"/>
      <c r="AF14" s="63"/>
      <c r="AG14" s="63"/>
      <c r="AH14" s="63"/>
      <c r="AI14" s="63"/>
      <c r="AJ14" s="63"/>
    </row>
    <row r="15" spans="1:36" x14ac:dyDescent="0.15">
      <c r="B15" s="135" t="str">
        <f>'様式D-3_S005'!AV5</f>
        <v>S005</v>
      </c>
      <c r="C15" s="149">
        <f>'様式D-3_S005'!AW5</f>
        <v>10.4</v>
      </c>
      <c r="D15" s="182" t="str">
        <f>'様式D-3_S005'!AX5</f>
        <v>Ⅱ</v>
      </c>
      <c r="E15" s="69" t="str">
        <f>'様式D-3_S005'!AY5</f>
        <v/>
      </c>
      <c r="F15" s="72" t="str">
        <f>'様式D-3_S005'!AZ5</f>
        <v/>
      </c>
      <c r="G15" s="72" t="str">
        <f>'様式D-3_S005'!BA5</f>
        <v/>
      </c>
      <c r="H15" s="41" t="str">
        <f>'様式D-3_S005'!BB5</f>
        <v/>
      </c>
      <c r="I15" s="75">
        <f>'様式D-3_S005'!BC5</f>
        <v>0</v>
      </c>
      <c r="J15" s="72">
        <f>'様式D-3_S005'!BD5</f>
        <v>0</v>
      </c>
      <c r="K15" s="72">
        <f>'様式D-3_S005'!BE5</f>
        <v>0</v>
      </c>
      <c r="L15" s="41">
        <f>'様式D-3_S005'!BF5</f>
        <v>1</v>
      </c>
      <c r="M15" s="75">
        <f>'様式D-3_S005'!BG5</f>
        <v>0</v>
      </c>
      <c r="N15" s="72">
        <f>'様式D-3_S005'!BH5</f>
        <v>0</v>
      </c>
      <c r="O15" s="72">
        <f>'様式D-3_S005'!BI5</f>
        <v>0</v>
      </c>
      <c r="P15" s="41">
        <f>'様式D-3_S005'!BJ5</f>
        <v>0</v>
      </c>
      <c r="Q15" s="104" t="str">
        <f>'様式D-3_S005'!BK5</f>
        <v/>
      </c>
      <c r="R15" s="103" t="str">
        <f>'様式D-3_S005'!BL5</f>
        <v/>
      </c>
      <c r="S15" s="105" t="str">
        <f>'様式D-3_S005'!BM5</f>
        <v/>
      </c>
      <c r="T15" s="102" t="str">
        <f>'様式D-3_S005'!BN5</f>
        <v/>
      </c>
      <c r="U15" s="85">
        <f>'様式D-3_S005'!BO5</f>
        <v>0</v>
      </c>
      <c r="V15" s="86">
        <f>'様式D-3_S005'!BP5</f>
        <v>0</v>
      </c>
      <c r="W15" s="106">
        <f>'様式D-3_S005'!BQ5</f>
        <v>0</v>
      </c>
      <c r="X15" s="87">
        <f>'様式D-3_S005'!BR5</f>
        <v>1.05</v>
      </c>
      <c r="Y15" s="85">
        <f>'様式D-3_S005'!BS5</f>
        <v>0</v>
      </c>
      <c r="Z15" s="86">
        <f>'様式D-3_S005'!BT5</f>
        <v>0</v>
      </c>
      <c r="AA15" s="106">
        <f>'様式D-3_S005'!BU5</f>
        <v>0</v>
      </c>
      <c r="AB15" s="109">
        <f>'様式D-3_S005'!BV5</f>
        <v>0</v>
      </c>
      <c r="AC15" s="63"/>
      <c r="AD15" s="63"/>
      <c r="AE15" s="63"/>
      <c r="AF15" s="63"/>
      <c r="AG15" s="63"/>
      <c r="AH15" s="63"/>
      <c r="AI15" s="63"/>
      <c r="AJ15" s="63"/>
    </row>
    <row r="16" spans="1:36" x14ac:dyDescent="0.15">
      <c r="B16" s="135" t="str">
        <f>'様式D-3_S006'!AV5</f>
        <v>S006</v>
      </c>
      <c r="C16" s="149">
        <f>'様式D-3_S006'!AW5</f>
        <v>10.4</v>
      </c>
      <c r="D16" s="183" t="str">
        <f>'様式D-3_S006'!AX5</f>
        <v>Ⅱ</v>
      </c>
      <c r="E16" s="69" t="str">
        <f>'様式D-3_S006'!AY5</f>
        <v/>
      </c>
      <c r="F16" s="72" t="str">
        <f>'様式D-3_S006'!AZ5</f>
        <v/>
      </c>
      <c r="G16" s="72" t="str">
        <f>'様式D-3_S006'!BA5</f>
        <v/>
      </c>
      <c r="H16" s="41" t="str">
        <f>'様式D-3_S006'!BB5</f>
        <v/>
      </c>
      <c r="I16" s="75">
        <f>'様式D-3_S006'!BC5</f>
        <v>0</v>
      </c>
      <c r="J16" s="72">
        <f>'様式D-3_S006'!BD5</f>
        <v>0</v>
      </c>
      <c r="K16" s="72">
        <f>'様式D-3_S006'!BE5</f>
        <v>0</v>
      </c>
      <c r="L16" s="41">
        <f>'様式D-3_S006'!BF5</f>
        <v>1</v>
      </c>
      <c r="M16" s="75">
        <f>'様式D-3_S006'!BG5</f>
        <v>0</v>
      </c>
      <c r="N16" s="72">
        <f>'様式D-3_S006'!BH5</f>
        <v>0</v>
      </c>
      <c r="O16" s="72">
        <f>'様式D-3_S006'!BI5</f>
        <v>0</v>
      </c>
      <c r="P16" s="41">
        <f>'様式D-3_S006'!BJ5</f>
        <v>0</v>
      </c>
      <c r="Q16" s="104" t="str">
        <f>'様式D-3_S006'!BK5</f>
        <v/>
      </c>
      <c r="R16" s="103" t="str">
        <f>'様式D-3_S006'!BL5</f>
        <v/>
      </c>
      <c r="S16" s="105" t="str">
        <f>'様式D-3_S006'!BM5</f>
        <v/>
      </c>
      <c r="T16" s="102" t="str">
        <f>'様式D-3_S006'!BN5</f>
        <v/>
      </c>
      <c r="U16" s="85">
        <f>'様式D-3_S006'!BO5</f>
        <v>0</v>
      </c>
      <c r="V16" s="86">
        <f>'様式D-3_S006'!BP5</f>
        <v>0</v>
      </c>
      <c r="W16" s="106">
        <f>'様式D-3_S006'!BQ5</f>
        <v>0</v>
      </c>
      <c r="X16" s="87">
        <f>'様式D-3_S006'!BR5</f>
        <v>1.04</v>
      </c>
      <c r="Y16" s="85">
        <f>'様式D-3_S006'!BS5</f>
        <v>0</v>
      </c>
      <c r="Z16" s="86">
        <f>'様式D-3_S006'!BT5</f>
        <v>0</v>
      </c>
      <c r="AA16" s="106">
        <f>'様式D-3_S006'!BU5</f>
        <v>0</v>
      </c>
      <c r="AB16" s="109">
        <f>'様式D-3_S006'!BV5</f>
        <v>0</v>
      </c>
      <c r="AC16" s="63"/>
      <c r="AD16" s="63"/>
      <c r="AE16" s="63"/>
      <c r="AF16" s="63"/>
      <c r="AG16" s="63"/>
      <c r="AH16" s="63"/>
      <c r="AI16" s="63"/>
      <c r="AJ16" s="63"/>
    </row>
    <row r="17" spans="2:36" x14ac:dyDescent="0.15">
      <c r="B17" s="135" t="str">
        <f>'様式D-3_S007'!AV5</f>
        <v>S007</v>
      </c>
      <c r="C17" s="149">
        <f>'様式D-3_S007'!AW5</f>
        <v>10.4</v>
      </c>
      <c r="D17" s="183" t="str">
        <f>'様式D-3_S007'!AX5</f>
        <v>Ⅱ</v>
      </c>
      <c r="E17" s="69" t="str">
        <f>'様式D-3_S007'!AY5</f>
        <v/>
      </c>
      <c r="F17" s="72" t="str">
        <f>'様式D-3_S007'!AZ5</f>
        <v/>
      </c>
      <c r="G17" s="72" t="str">
        <f>'様式D-3_S007'!BA5</f>
        <v/>
      </c>
      <c r="H17" s="41" t="str">
        <f>'様式D-3_S007'!BB5</f>
        <v/>
      </c>
      <c r="I17" s="75">
        <f>'様式D-3_S007'!BC5</f>
        <v>0</v>
      </c>
      <c r="J17" s="72">
        <f>'様式D-3_S007'!BD5</f>
        <v>0</v>
      </c>
      <c r="K17" s="72">
        <f>'様式D-3_S007'!BE5</f>
        <v>0</v>
      </c>
      <c r="L17" s="41">
        <f>'様式D-3_S007'!BF5</f>
        <v>1</v>
      </c>
      <c r="M17" s="75">
        <f>'様式D-3_S007'!BG5</f>
        <v>0</v>
      </c>
      <c r="N17" s="72">
        <f>'様式D-3_S007'!BH5</f>
        <v>0</v>
      </c>
      <c r="O17" s="72">
        <f>'様式D-3_S007'!BI5</f>
        <v>0</v>
      </c>
      <c r="P17" s="41">
        <f>'様式D-3_S007'!BJ5</f>
        <v>0</v>
      </c>
      <c r="Q17" s="104" t="str">
        <f>'様式D-3_S007'!BK5</f>
        <v/>
      </c>
      <c r="R17" s="103" t="str">
        <f>'様式D-3_S007'!BL5</f>
        <v/>
      </c>
      <c r="S17" s="105" t="str">
        <f>'様式D-3_S007'!BM5</f>
        <v/>
      </c>
      <c r="T17" s="102" t="str">
        <f>'様式D-3_S007'!BN5</f>
        <v/>
      </c>
      <c r="U17" s="85">
        <f>'様式D-3_S007'!BO5</f>
        <v>0</v>
      </c>
      <c r="V17" s="86">
        <f>'様式D-3_S007'!BP5</f>
        <v>0</v>
      </c>
      <c r="W17" s="106">
        <f>'様式D-3_S007'!BQ5</f>
        <v>0</v>
      </c>
      <c r="X17" s="87">
        <f>'様式D-3_S007'!BR5</f>
        <v>1.04</v>
      </c>
      <c r="Y17" s="85">
        <f>'様式D-3_S007'!BS5</f>
        <v>0</v>
      </c>
      <c r="Z17" s="86">
        <f>'様式D-3_S007'!BT5</f>
        <v>0</v>
      </c>
      <c r="AA17" s="106">
        <f>'様式D-3_S007'!BU5</f>
        <v>0</v>
      </c>
      <c r="AB17" s="109">
        <f>'様式D-3_S007'!BV5</f>
        <v>0</v>
      </c>
      <c r="AC17" s="63"/>
      <c r="AD17" s="63"/>
      <c r="AE17" s="63"/>
      <c r="AF17" s="63"/>
      <c r="AG17" s="63"/>
      <c r="AH17" s="63"/>
      <c r="AI17" s="63"/>
      <c r="AJ17" s="63"/>
    </row>
    <row r="18" spans="2:36" x14ac:dyDescent="0.15">
      <c r="B18" s="135" t="str">
        <f>'様式D-3_S008'!AV5</f>
        <v>S008</v>
      </c>
      <c r="C18" s="149">
        <f>'様式D-3_S008'!AW5</f>
        <v>10.4</v>
      </c>
      <c r="D18" s="183"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0</v>
      </c>
      <c r="L18" s="41">
        <f>'様式D-3_S008'!BF5</f>
        <v>2</v>
      </c>
      <c r="M18" s="75">
        <f>'様式D-3_S008'!BG5</f>
        <v>0</v>
      </c>
      <c r="N18" s="72">
        <f>'様式D-3_S008'!BH5</f>
        <v>0</v>
      </c>
      <c r="O18" s="72">
        <f>'様式D-3_S008'!BI5</f>
        <v>0</v>
      </c>
      <c r="P18" s="41">
        <f>'様式D-3_S008'!BJ5</f>
        <v>0</v>
      </c>
      <c r="Q18" s="104" t="str">
        <f>'様式D-3_S008'!BK5</f>
        <v/>
      </c>
      <c r="R18" s="103" t="str">
        <f>'様式D-3_S008'!BL5</f>
        <v/>
      </c>
      <c r="S18" s="105" t="str">
        <f>'様式D-3_S008'!BM5</f>
        <v/>
      </c>
      <c r="T18" s="102" t="str">
        <f>'様式D-3_S008'!BN5</f>
        <v/>
      </c>
      <c r="U18" s="85">
        <f>'様式D-3_S008'!BO5</f>
        <v>0</v>
      </c>
      <c r="V18" s="86">
        <f>'様式D-3_S008'!BP5</f>
        <v>0</v>
      </c>
      <c r="W18" s="106">
        <f>'様式D-3_S008'!BQ5</f>
        <v>0</v>
      </c>
      <c r="X18" s="87">
        <f>'様式D-3_S008'!BR5</f>
        <v>1.05</v>
      </c>
      <c r="Y18" s="85">
        <f>'様式D-3_S008'!BS5</f>
        <v>0</v>
      </c>
      <c r="Z18" s="86">
        <f>'様式D-3_S008'!BT5</f>
        <v>0</v>
      </c>
      <c r="AA18" s="106">
        <f>'様式D-3_S008'!BU5</f>
        <v>0</v>
      </c>
      <c r="AB18" s="109">
        <f>'様式D-3_S008'!BV5</f>
        <v>0</v>
      </c>
      <c r="AC18" s="63"/>
      <c r="AD18" s="63"/>
      <c r="AE18" s="63"/>
      <c r="AF18" s="63"/>
      <c r="AG18" s="63"/>
      <c r="AH18" s="63"/>
      <c r="AI18" s="63"/>
      <c r="AJ18" s="63"/>
    </row>
    <row r="19" spans="2:36" x14ac:dyDescent="0.15">
      <c r="B19" s="135" t="str">
        <f>'様式D-3_S009'!AV5</f>
        <v>S009</v>
      </c>
      <c r="C19" s="149">
        <f>'様式D-3_S009'!AW5</f>
        <v>10.3</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0</v>
      </c>
      <c r="L19" s="41">
        <f>'様式D-3_S009'!BF5</f>
        <v>2</v>
      </c>
      <c r="M19" s="75">
        <f>'様式D-3_S009'!BG5</f>
        <v>0</v>
      </c>
      <c r="N19" s="72">
        <f>'様式D-3_S009'!BH5</f>
        <v>0</v>
      </c>
      <c r="O19" s="72">
        <f>'様式D-3_S009'!BI5</f>
        <v>0</v>
      </c>
      <c r="P19" s="41">
        <f>'様式D-3_S009'!BJ5</f>
        <v>0</v>
      </c>
      <c r="Q19" s="104" t="str">
        <f>'様式D-3_S009'!BK5</f>
        <v/>
      </c>
      <c r="R19" s="103" t="str">
        <f>'様式D-3_S009'!BL5</f>
        <v/>
      </c>
      <c r="S19" s="105" t="str">
        <f>'様式D-3_S009'!BM5</f>
        <v/>
      </c>
      <c r="T19" s="102" t="str">
        <f>'様式D-3_S009'!BN5</f>
        <v/>
      </c>
      <c r="U19" s="85">
        <f>'様式D-3_S009'!BO5</f>
        <v>0</v>
      </c>
      <c r="V19" s="86">
        <f>'様式D-3_S009'!BP5</f>
        <v>0</v>
      </c>
      <c r="W19" s="106">
        <f>'様式D-3_S009'!BQ5</f>
        <v>0</v>
      </c>
      <c r="X19" s="87">
        <f>'様式D-3_S009'!BR5</f>
        <v>1.1500000000000001</v>
      </c>
      <c r="Y19" s="85">
        <f>'様式D-3_S009'!BS5</f>
        <v>0</v>
      </c>
      <c r="Z19" s="86">
        <f>'様式D-3_S009'!BT5</f>
        <v>0</v>
      </c>
      <c r="AA19" s="106">
        <f>'様式D-3_S009'!BU5</f>
        <v>0</v>
      </c>
      <c r="AB19" s="109">
        <f>'様式D-3_S009'!BV5</f>
        <v>0</v>
      </c>
      <c r="AC19" s="63"/>
      <c r="AD19" s="63"/>
      <c r="AE19" s="63"/>
      <c r="AF19" s="63"/>
      <c r="AG19" s="63"/>
      <c r="AH19" s="63"/>
      <c r="AI19" s="63"/>
      <c r="AJ19" s="63"/>
    </row>
    <row r="20" spans="2:36" x14ac:dyDescent="0.15">
      <c r="B20" s="135" t="str">
        <f>'様式D-3_S010'!AV5</f>
        <v>S010</v>
      </c>
      <c r="C20" s="149">
        <f>'様式D-3_S010'!AW5</f>
        <v>10.4</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0</v>
      </c>
      <c r="L20" s="41">
        <f>'様式D-3_S010'!BF5</f>
        <v>1</v>
      </c>
      <c r="M20" s="75">
        <f>'様式D-3_S010'!BG5</f>
        <v>0</v>
      </c>
      <c r="N20" s="72">
        <f>'様式D-3_S010'!BH5</f>
        <v>0</v>
      </c>
      <c r="O20" s="72">
        <f>'様式D-3_S010'!BI5</f>
        <v>0</v>
      </c>
      <c r="P20" s="41">
        <f>'様式D-3_S010'!BJ5</f>
        <v>0</v>
      </c>
      <c r="Q20" s="104" t="str">
        <f>'様式D-3_S010'!BK5</f>
        <v/>
      </c>
      <c r="R20" s="103" t="str">
        <f>'様式D-3_S010'!BL5</f>
        <v/>
      </c>
      <c r="S20" s="105" t="str">
        <f>'様式D-3_S010'!BM5</f>
        <v/>
      </c>
      <c r="T20" s="102" t="str">
        <f>'様式D-3_S010'!BN5</f>
        <v/>
      </c>
      <c r="U20" s="85">
        <f>'様式D-3_S010'!BO5</f>
        <v>0</v>
      </c>
      <c r="V20" s="86">
        <f>'様式D-3_S010'!BP5</f>
        <v>0</v>
      </c>
      <c r="W20" s="106">
        <f>'様式D-3_S010'!BQ5</f>
        <v>0</v>
      </c>
      <c r="X20" s="87">
        <f>'様式D-3_S010'!BR5</f>
        <v>1.05</v>
      </c>
      <c r="Y20" s="85">
        <f>'様式D-3_S010'!BS5</f>
        <v>0</v>
      </c>
      <c r="Z20" s="86">
        <f>'様式D-3_S010'!BT5</f>
        <v>0</v>
      </c>
      <c r="AA20" s="106">
        <f>'様式D-3_S010'!BU5</f>
        <v>0</v>
      </c>
      <c r="AB20" s="109">
        <f>'様式D-3_S010'!BV5</f>
        <v>0</v>
      </c>
      <c r="AC20" s="63"/>
      <c r="AD20" s="63"/>
      <c r="AE20" s="63"/>
      <c r="AF20" s="63"/>
      <c r="AG20" s="63"/>
      <c r="AH20" s="63"/>
      <c r="AI20" s="63"/>
      <c r="AJ20" s="63"/>
    </row>
    <row r="21" spans="2:36" x14ac:dyDescent="0.15">
      <c r="B21" s="135" t="str">
        <f>'様式D-3_S011'!AV5</f>
        <v>S011</v>
      </c>
      <c r="C21" s="149">
        <f>'様式D-3_S011'!AW5</f>
        <v>10.4</v>
      </c>
      <c r="D21" s="183" t="str">
        <f>'様式D-3_S011'!AX5</f>
        <v>Ⅱ</v>
      </c>
      <c r="E21" s="69" t="str">
        <f>'様式D-3_S011'!AY5</f>
        <v/>
      </c>
      <c r="F21" s="72" t="str">
        <f>'様式D-3_S011'!AZ5</f>
        <v/>
      </c>
      <c r="G21" s="72" t="str">
        <f>'様式D-3_S011'!BA5</f>
        <v/>
      </c>
      <c r="H21" s="41" t="str">
        <f>'様式D-3_S011'!BB5</f>
        <v/>
      </c>
      <c r="I21" s="75">
        <f>'様式D-3_S011'!BC5</f>
        <v>0</v>
      </c>
      <c r="J21" s="72">
        <f>'様式D-3_S011'!BD5</f>
        <v>0</v>
      </c>
      <c r="K21" s="72">
        <f>'様式D-3_S011'!BE5</f>
        <v>0</v>
      </c>
      <c r="L21" s="41">
        <f>'様式D-3_S011'!BF5</f>
        <v>1</v>
      </c>
      <c r="M21" s="75">
        <f>'様式D-3_S011'!BG5</f>
        <v>0</v>
      </c>
      <c r="N21" s="72">
        <f>'様式D-3_S011'!BH5</f>
        <v>0</v>
      </c>
      <c r="O21" s="72">
        <f>'様式D-3_S011'!BI5</f>
        <v>0</v>
      </c>
      <c r="P21" s="41">
        <f>'様式D-3_S011'!BJ5</f>
        <v>0</v>
      </c>
      <c r="Q21" s="104" t="str">
        <f>'様式D-3_S011'!BK5</f>
        <v/>
      </c>
      <c r="R21" s="103" t="str">
        <f>'様式D-3_S011'!BL5</f>
        <v/>
      </c>
      <c r="S21" s="105" t="str">
        <f>'様式D-3_S011'!BM5</f>
        <v/>
      </c>
      <c r="T21" s="102" t="str">
        <f>'様式D-3_S011'!BN5</f>
        <v/>
      </c>
      <c r="U21" s="85">
        <f>'様式D-3_S011'!BO5</f>
        <v>0</v>
      </c>
      <c r="V21" s="86">
        <f>'様式D-3_S011'!BP5</f>
        <v>0</v>
      </c>
      <c r="W21" s="106">
        <f>'様式D-3_S011'!BQ5</f>
        <v>0</v>
      </c>
      <c r="X21" s="87">
        <f>'様式D-3_S011'!BR5</f>
        <v>1.04</v>
      </c>
      <c r="Y21" s="85">
        <f>'様式D-3_S011'!BS5</f>
        <v>0</v>
      </c>
      <c r="Z21" s="86">
        <f>'様式D-3_S011'!BT5</f>
        <v>0</v>
      </c>
      <c r="AA21" s="106">
        <f>'様式D-3_S011'!BU5</f>
        <v>0</v>
      </c>
      <c r="AB21" s="109">
        <f>'様式D-3_S011'!BV5</f>
        <v>0</v>
      </c>
      <c r="AC21" s="63"/>
      <c r="AD21" s="63"/>
      <c r="AE21" s="63"/>
      <c r="AF21" s="63"/>
      <c r="AG21" s="63"/>
      <c r="AH21" s="63"/>
      <c r="AI21" s="63"/>
      <c r="AJ21" s="63"/>
    </row>
    <row r="22" spans="2:36" x14ac:dyDescent="0.15">
      <c r="B22" s="135" t="str">
        <f>'様式D-3_S012'!AV5</f>
        <v>S012</v>
      </c>
      <c r="C22" s="149">
        <f>'様式D-3_S012'!AW5</f>
        <v>10.3</v>
      </c>
      <c r="D22" s="183" t="str">
        <f>'様式D-3_S012'!AX5</f>
        <v>Ⅱ</v>
      </c>
      <c r="E22" s="69" t="str">
        <f>'様式D-3_S012'!AY5</f>
        <v/>
      </c>
      <c r="F22" s="72" t="str">
        <f>'様式D-3_S012'!AZ5</f>
        <v/>
      </c>
      <c r="G22" s="72" t="str">
        <f>'様式D-3_S012'!BA5</f>
        <v/>
      </c>
      <c r="H22" s="41" t="str">
        <f>'様式D-3_S012'!BB5</f>
        <v/>
      </c>
      <c r="I22" s="75">
        <f>'様式D-3_S012'!BC5</f>
        <v>0</v>
      </c>
      <c r="J22" s="72">
        <f>'様式D-3_S012'!BD5</f>
        <v>0</v>
      </c>
      <c r="K22" s="72">
        <f>'様式D-3_S012'!BE5</f>
        <v>0</v>
      </c>
      <c r="L22" s="41">
        <f>'様式D-3_S012'!BF5</f>
        <v>1</v>
      </c>
      <c r="M22" s="75">
        <f>'様式D-3_S012'!BG5</f>
        <v>0</v>
      </c>
      <c r="N22" s="72">
        <f>'様式D-3_S012'!BH5</f>
        <v>0</v>
      </c>
      <c r="O22" s="72">
        <f>'様式D-3_S012'!BI5</f>
        <v>0</v>
      </c>
      <c r="P22" s="41">
        <f>'様式D-3_S012'!BJ5</f>
        <v>0</v>
      </c>
      <c r="Q22" s="104" t="str">
        <f>'様式D-3_S012'!BK5</f>
        <v/>
      </c>
      <c r="R22" s="103" t="str">
        <f>'様式D-3_S012'!BL5</f>
        <v/>
      </c>
      <c r="S22" s="105" t="str">
        <f>'様式D-3_S012'!BM5</f>
        <v/>
      </c>
      <c r="T22" s="102" t="str">
        <f>'様式D-3_S012'!BN5</f>
        <v/>
      </c>
      <c r="U22" s="85">
        <f>'様式D-3_S012'!BO5</f>
        <v>0</v>
      </c>
      <c r="V22" s="86">
        <f>'様式D-3_S012'!BP5</f>
        <v>0</v>
      </c>
      <c r="W22" s="106">
        <f>'様式D-3_S012'!BQ5</f>
        <v>0</v>
      </c>
      <c r="X22" s="87">
        <f>'様式D-3_S012'!BR5</f>
        <v>1.03</v>
      </c>
      <c r="Y22" s="85">
        <f>'様式D-3_S012'!BS5</f>
        <v>0</v>
      </c>
      <c r="Z22" s="86">
        <f>'様式D-3_S012'!BT5</f>
        <v>0</v>
      </c>
      <c r="AA22" s="106">
        <f>'様式D-3_S012'!BU5</f>
        <v>0</v>
      </c>
      <c r="AB22" s="109">
        <f>'様式D-3_S012'!BV5</f>
        <v>0</v>
      </c>
      <c r="AC22" s="63"/>
      <c r="AD22" s="63"/>
      <c r="AE22" s="63"/>
      <c r="AF22" s="63"/>
      <c r="AG22" s="63"/>
      <c r="AH22" s="63"/>
      <c r="AI22" s="63"/>
      <c r="AJ22" s="63"/>
    </row>
    <row r="23" spans="2:36" x14ac:dyDescent="0.15">
      <c r="B23" s="135" t="str">
        <f>'様式D-3_S013'!AV5</f>
        <v>S013</v>
      </c>
      <c r="C23" s="149">
        <f>'様式D-3_S013'!AW5</f>
        <v>10.4</v>
      </c>
      <c r="D23" s="183" t="str">
        <f>'様式D-3_S013'!AX5</f>
        <v>Ⅱ</v>
      </c>
      <c r="E23" s="69" t="str">
        <f>'様式D-3_S013'!AY5</f>
        <v/>
      </c>
      <c r="F23" s="72" t="str">
        <f>'様式D-3_S013'!AZ5</f>
        <v/>
      </c>
      <c r="G23" s="72" t="str">
        <f>'様式D-3_S013'!BA5</f>
        <v/>
      </c>
      <c r="H23" s="41" t="str">
        <f>'様式D-3_S013'!BB5</f>
        <v/>
      </c>
      <c r="I23" s="75">
        <f>'様式D-3_S013'!BC5</f>
        <v>0</v>
      </c>
      <c r="J23" s="72">
        <f>'様式D-3_S013'!BD5</f>
        <v>0</v>
      </c>
      <c r="K23" s="72">
        <f>'様式D-3_S013'!BE5</f>
        <v>1</v>
      </c>
      <c r="L23" s="41">
        <f>'様式D-3_S013'!BF5</f>
        <v>2</v>
      </c>
      <c r="M23" s="75">
        <f>'様式D-3_S013'!BG5</f>
        <v>0</v>
      </c>
      <c r="N23" s="72">
        <f>'様式D-3_S013'!BH5</f>
        <v>0</v>
      </c>
      <c r="O23" s="72">
        <f>'様式D-3_S013'!BI5</f>
        <v>0</v>
      </c>
      <c r="P23" s="41">
        <f>'様式D-3_S013'!BJ5</f>
        <v>0</v>
      </c>
      <c r="Q23" s="104" t="str">
        <f>'様式D-3_S013'!BK5</f>
        <v/>
      </c>
      <c r="R23" s="103" t="str">
        <f>'様式D-3_S013'!BL5</f>
        <v/>
      </c>
      <c r="S23" s="105" t="str">
        <f>'様式D-3_S013'!BM5</f>
        <v/>
      </c>
      <c r="T23" s="102" t="str">
        <f>'様式D-3_S013'!BN5</f>
        <v/>
      </c>
      <c r="U23" s="85">
        <f>'様式D-3_S013'!BO5</f>
        <v>0</v>
      </c>
      <c r="V23" s="86">
        <f>'様式D-3_S013'!BP5</f>
        <v>0</v>
      </c>
      <c r="W23" s="106">
        <f>'様式D-3_S013'!BQ5</f>
        <v>2.37</v>
      </c>
      <c r="X23" s="87">
        <f>'様式D-3_S013'!BR5</f>
        <v>1.08</v>
      </c>
      <c r="Y23" s="85">
        <f>'様式D-3_S013'!BS5</f>
        <v>0</v>
      </c>
      <c r="Z23" s="86">
        <f>'様式D-3_S013'!BT5</f>
        <v>0</v>
      </c>
      <c r="AA23" s="106">
        <f>'様式D-3_S013'!BU5</f>
        <v>0</v>
      </c>
      <c r="AB23" s="109">
        <f>'様式D-3_S013'!BV5</f>
        <v>0</v>
      </c>
      <c r="AC23" s="63"/>
      <c r="AD23" s="63"/>
      <c r="AE23" s="63"/>
      <c r="AF23" s="63"/>
      <c r="AG23" s="63"/>
      <c r="AH23" s="63"/>
      <c r="AI23" s="63"/>
      <c r="AJ23" s="63"/>
    </row>
    <row r="24" spans="2:36" x14ac:dyDescent="0.15">
      <c r="B24" s="135" t="str">
        <f>'様式D-3_S014'!AV5</f>
        <v>S014</v>
      </c>
      <c r="C24" s="149">
        <f>'様式D-3_S014'!AW5</f>
        <v>10.4</v>
      </c>
      <c r="D24" s="183" t="str">
        <f>'様式D-3_S014'!AX5</f>
        <v>Ⅱ</v>
      </c>
      <c r="E24" s="69" t="str">
        <f>'様式D-3_S014'!AY5</f>
        <v/>
      </c>
      <c r="F24" s="72" t="str">
        <f>'様式D-3_S014'!AZ5</f>
        <v/>
      </c>
      <c r="G24" s="72" t="str">
        <f>'様式D-3_S014'!BA5</f>
        <v/>
      </c>
      <c r="H24" s="41" t="str">
        <f>'様式D-3_S014'!BB5</f>
        <v/>
      </c>
      <c r="I24" s="75">
        <f>'様式D-3_S014'!BC5</f>
        <v>0</v>
      </c>
      <c r="J24" s="72">
        <f>'様式D-3_S014'!BD5</f>
        <v>0</v>
      </c>
      <c r="K24" s="72">
        <f>'様式D-3_S014'!BE5</f>
        <v>0</v>
      </c>
      <c r="L24" s="41">
        <f>'様式D-3_S014'!BF5</f>
        <v>2</v>
      </c>
      <c r="M24" s="75">
        <f>'様式D-3_S014'!BG5</f>
        <v>0</v>
      </c>
      <c r="N24" s="72">
        <f>'様式D-3_S014'!BH5</f>
        <v>0</v>
      </c>
      <c r="O24" s="72">
        <f>'様式D-3_S014'!BI5</f>
        <v>0</v>
      </c>
      <c r="P24" s="41">
        <f>'様式D-3_S014'!BJ5</f>
        <v>0</v>
      </c>
      <c r="Q24" s="104" t="str">
        <f>'様式D-3_S014'!BK5</f>
        <v/>
      </c>
      <c r="R24" s="103" t="str">
        <f>'様式D-3_S014'!BL5</f>
        <v/>
      </c>
      <c r="S24" s="105" t="str">
        <f>'様式D-3_S014'!BM5</f>
        <v/>
      </c>
      <c r="T24" s="102" t="str">
        <f>'様式D-3_S014'!BN5</f>
        <v/>
      </c>
      <c r="U24" s="85">
        <f>'様式D-3_S014'!BO5</f>
        <v>0</v>
      </c>
      <c r="V24" s="86">
        <f>'様式D-3_S014'!BP5</f>
        <v>0</v>
      </c>
      <c r="W24" s="106">
        <f>'様式D-3_S014'!BQ5</f>
        <v>0</v>
      </c>
      <c r="X24" s="87">
        <f>'様式D-3_S014'!BR5</f>
        <v>3.34</v>
      </c>
      <c r="Y24" s="85">
        <f>'様式D-3_S014'!BS5</f>
        <v>0</v>
      </c>
      <c r="Z24" s="86">
        <f>'様式D-3_S014'!BT5</f>
        <v>0</v>
      </c>
      <c r="AA24" s="106">
        <f>'様式D-3_S014'!BU5</f>
        <v>0</v>
      </c>
      <c r="AB24" s="109">
        <f>'様式D-3_S014'!BV5</f>
        <v>0</v>
      </c>
      <c r="AC24" s="63"/>
      <c r="AD24" s="63"/>
      <c r="AE24" s="63"/>
      <c r="AF24" s="63"/>
      <c r="AG24" s="63"/>
      <c r="AH24" s="63"/>
      <c r="AI24" s="63"/>
      <c r="AJ24" s="63"/>
    </row>
    <row r="25" spans="2:36" x14ac:dyDescent="0.15">
      <c r="B25" s="135" t="str">
        <f>'様式D-3_S015'!AV5</f>
        <v>S015</v>
      </c>
      <c r="C25" s="149">
        <f>'様式D-3_S015'!AW5</f>
        <v>10.3</v>
      </c>
      <c r="D25" s="183" t="str">
        <f>'様式D-3_S015'!AX5</f>
        <v>Ⅱ</v>
      </c>
      <c r="E25" s="69" t="str">
        <f>'様式D-3_S015'!AY5</f>
        <v/>
      </c>
      <c r="F25" s="72" t="str">
        <f>'様式D-3_S015'!AZ5</f>
        <v/>
      </c>
      <c r="G25" s="72" t="str">
        <f>'様式D-3_S015'!BA5</f>
        <v/>
      </c>
      <c r="H25" s="41" t="str">
        <f>'様式D-3_S015'!BB5</f>
        <v/>
      </c>
      <c r="I25" s="75">
        <f>'様式D-3_S015'!BC5</f>
        <v>0</v>
      </c>
      <c r="J25" s="72">
        <f>'様式D-3_S015'!BD5</f>
        <v>0</v>
      </c>
      <c r="K25" s="72">
        <f>'様式D-3_S015'!BE5</f>
        <v>0</v>
      </c>
      <c r="L25" s="41">
        <f>'様式D-3_S015'!BF5</f>
        <v>1</v>
      </c>
      <c r="M25" s="75">
        <f>'様式D-3_S015'!BG5</f>
        <v>0</v>
      </c>
      <c r="N25" s="72">
        <f>'様式D-3_S015'!BH5</f>
        <v>0</v>
      </c>
      <c r="O25" s="72">
        <f>'様式D-3_S015'!BI5</f>
        <v>0</v>
      </c>
      <c r="P25" s="41">
        <f>'様式D-3_S015'!BJ5</f>
        <v>0</v>
      </c>
      <c r="Q25" s="104" t="str">
        <f>'様式D-3_S015'!BK5</f>
        <v/>
      </c>
      <c r="R25" s="103" t="str">
        <f>'様式D-3_S015'!BL5</f>
        <v/>
      </c>
      <c r="S25" s="105" t="str">
        <f>'様式D-3_S015'!BM5</f>
        <v/>
      </c>
      <c r="T25" s="102" t="str">
        <f>'様式D-3_S015'!BN5</f>
        <v/>
      </c>
      <c r="U25" s="85">
        <f>'様式D-3_S015'!BO5</f>
        <v>0</v>
      </c>
      <c r="V25" s="86">
        <f>'様式D-3_S015'!BP5</f>
        <v>0</v>
      </c>
      <c r="W25" s="106">
        <f>'様式D-3_S015'!BQ5</f>
        <v>0</v>
      </c>
      <c r="X25" s="87">
        <f>'様式D-3_S015'!BR5</f>
        <v>1.03</v>
      </c>
      <c r="Y25" s="85">
        <f>'様式D-3_S015'!BS5</f>
        <v>0</v>
      </c>
      <c r="Z25" s="86">
        <f>'様式D-3_S015'!BT5</f>
        <v>0</v>
      </c>
      <c r="AA25" s="106">
        <f>'様式D-3_S015'!BU5</f>
        <v>0</v>
      </c>
      <c r="AB25" s="109">
        <f>'様式D-3_S015'!BV5</f>
        <v>0</v>
      </c>
      <c r="AC25" s="63"/>
      <c r="AD25" s="63"/>
      <c r="AE25" s="63"/>
      <c r="AF25" s="63"/>
      <c r="AG25" s="63"/>
      <c r="AH25" s="63"/>
      <c r="AI25" s="63"/>
      <c r="AJ25" s="63"/>
    </row>
    <row r="26" spans="2:36" x14ac:dyDescent="0.15">
      <c r="B26" s="135" t="str">
        <f>'様式D-3_S016'!AV5</f>
        <v>S016</v>
      </c>
      <c r="C26" s="149">
        <f>'様式D-3_S016'!AW5</f>
        <v>10.4</v>
      </c>
      <c r="D26" s="183" t="str">
        <f>'様式D-3_S016'!AX5</f>
        <v>Ⅱ</v>
      </c>
      <c r="E26" s="69" t="str">
        <f>'様式D-3_S016'!AY5</f>
        <v/>
      </c>
      <c r="F26" s="72" t="str">
        <f>'様式D-3_S016'!AZ5</f>
        <v/>
      </c>
      <c r="G26" s="72" t="str">
        <f>'様式D-3_S016'!BA5</f>
        <v/>
      </c>
      <c r="H26" s="41" t="str">
        <f>'様式D-3_S016'!BB5</f>
        <v/>
      </c>
      <c r="I26" s="75">
        <f>'様式D-3_S016'!BC5</f>
        <v>0</v>
      </c>
      <c r="J26" s="72">
        <f>'様式D-3_S016'!BD5</f>
        <v>0</v>
      </c>
      <c r="K26" s="72">
        <f>'様式D-3_S016'!BE5</f>
        <v>0</v>
      </c>
      <c r="L26" s="41">
        <f>'様式D-3_S016'!BF5</f>
        <v>1</v>
      </c>
      <c r="M26" s="75">
        <f>'様式D-3_S016'!BG5</f>
        <v>0</v>
      </c>
      <c r="N26" s="72">
        <f>'様式D-3_S016'!BH5</f>
        <v>0</v>
      </c>
      <c r="O26" s="72">
        <f>'様式D-3_S016'!BI5</f>
        <v>0</v>
      </c>
      <c r="P26" s="41">
        <f>'様式D-3_S016'!BJ5</f>
        <v>0</v>
      </c>
      <c r="Q26" s="104" t="str">
        <f>'様式D-3_S016'!BK5</f>
        <v/>
      </c>
      <c r="R26" s="103" t="str">
        <f>'様式D-3_S016'!BL5</f>
        <v/>
      </c>
      <c r="S26" s="105" t="str">
        <f>'様式D-3_S016'!BM5</f>
        <v/>
      </c>
      <c r="T26" s="102" t="str">
        <f>'様式D-3_S016'!BN5</f>
        <v/>
      </c>
      <c r="U26" s="85">
        <f>'様式D-3_S016'!BO5</f>
        <v>0</v>
      </c>
      <c r="V26" s="86">
        <f>'様式D-3_S016'!BP5</f>
        <v>0</v>
      </c>
      <c r="W26" s="106">
        <f>'様式D-3_S016'!BQ5</f>
        <v>0</v>
      </c>
      <c r="X26" s="87">
        <f>'様式D-3_S016'!BR5</f>
        <v>1.04</v>
      </c>
      <c r="Y26" s="85">
        <f>'様式D-3_S016'!BS5</f>
        <v>0</v>
      </c>
      <c r="Z26" s="86">
        <f>'様式D-3_S016'!BT5</f>
        <v>0</v>
      </c>
      <c r="AA26" s="106">
        <f>'様式D-3_S016'!BU5</f>
        <v>0</v>
      </c>
      <c r="AB26" s="109">
        <f>'様式D-3_S016'!BV5</f>
        <v>0</v>
      </c>
      <c r="AC26" s="63"/>
      <c r="AD26" s="63"/>
      <c r="AE26" s="63"/>
      <c r="AF26" s="63"/>
      <c r="AG26" s="63"/>
      <c r="AH26" s="63"/>
      <c r="AI26" s="63"/>
      <c r="AJ26" s="63"/>
    </row>
    <row r="27" spans="2:36" x14ac:dyDescent="0.15">
      <c r="B27" s="135" t="str">
        <f>'様式D-3_S017'!AV5</f>
        <v>S017</v>
      </c>
      <c r="C27" s="149">
        <f>'様式D-3_S017'!AW5</f>
        <v>10.4</v>
      </c>
      <c r="D27" s="183" t="str">
        <f>'様式D-3_S017'!AX5</f>
        <v>Ⅱ</v>
      </c>
      <c r="E27" s="69" t="str">
        <f>'様式D-3_S017'!AY5</f>
        <v/>
      </c>
      <c r="F27" s="72" t="str">
        <f>'様式D-3_S017'!AZ5</f>
        <v/>
      </c>
      <c r="G27" s="72" t="str">
        <f>'様式D-3_S017'!BA5</f>
        <v/>
      </c>
      <c r="H27" s="41" t="str">
        <f>'様式D-3_S017'!BB5</f>
        <v/>
      </c>
      <c r="I27" s="75">
        <f>'様式D-3_S017'!BC5</f>
        <v>0</v>
      </c>
      <c r="J27" s="72">
        <f>'様式D-3_S017'!BD5</f>
        <v>0</v>
      </c>
      <c r="K27" s="72">
        <f>'様式D-3_S017'!BE5</f>
        <v>0</v>
      </c>
      <c r="L27" s="41">
        <f>'様式D-3_S017'!BF5</f>
        <v>1</v>
      </c>
      <c r="M27" s="75">
        <f>'様式D-3_S017'!BG5</f>
        <v>0</v>
      </c>
      <c r="N27" s="72">
        <f>'様式D-3_S017'!BH5</f>
        <v>0</v>
      </c>
      <c r="O27" s="72">
        <f>'様式D-3_S017'!BI5</f>
        <v>0</v>
      </c>
      <c r="P27" s="41">
        <f>'様式D-3_S017'!BJ5</f>
        <v>0</v>
      </c>
      <c r="Q27" s="104" t="str">
        <f>'様式D-3_S017'!BK5</f>
        <v/>
      </c>
      <c r="R27" s="103" t="str">
        <f>'様式D-3_S017'!BL5</f>
        <v/>
      </c>
      <c r="S27" s="105" t="str">
        <f>'様式D-3_S017'!BM5</f>
        <v/>
      </c>
      <c r="T27" s="102" t="str">
        <f>'様式D-3_S017'!BN5</f>
        <v/>
      </c>
      <c r="U27" s="85">
        <f>'様式D-3_S017'!BO5</f>
        <v>0</v>
      </c>
      <c r="V27" s="86">
        <f>'様式D-3_S017'!BP5</f>
        <v>0</v>
      </c>
      <c r="W27" s="106">
        <f>'様式D-3_S017'!BQ5</f>
        <v>0</v>
      </c>
      <c r="X27" s="87">
        <f>'様式D-3_S017'!BR5</f>
        <v>0.65</v>
      </c>
      <c r="Y27" s="85">
        <f>'様式D-3_S017'!BS5</f>
        <v>0</v>
      </c>
      <c r="Z27" s="86">
        <f>'様式D-3_S017'!BT5</f>
        <v>0</v>
      </c>
      <c r="AA27" s="106">
        <f>'様式D-3_S017'!BU5</f>
        <v>0</v>
      </c>
      <c r="AB27" s="109">
        <f>'様式D-3_S017'!BV5</f>
        <v>0</v>
      </c>
      <c r="AC27" s="63"/>
      <c r="AD27" s="63"/>
      <c r="AE27" s="63"/>
      <c r="AF27" s="63"/>
      <c r="AG27" s="63"/>
      <c r="AH27" s="63"/>
      <c r="AI27" s="63"/>
      <c r="AJ27" s="63"/>
    </row>
    <row r="28" spans="2:36" x14ac:dyDescent="0.15">
      <c r="B28" s="135" t="str">
        <f>'様式D-3_S018'!AV5</f>
        <v>S018</v>
      </c>
      <c r="C28" s="149">
        <f>'様式D-3_S018'!AW5</f>
        <v>10.4</v>
      </c>
      <c r="D28" s="183" t="str">
        <f>'様式D-3_S018'!AX5</f>
        <v>Ⅱ</v>
      </c>
      <c r="E28" s="69" t="str">
        <f>'様式D-3_S018'!AY5</f>
        <v/>
      </c>
      <c r="F28" s="72" t="str">
        <f>'様式D-3_S018'!AZ5</f>
        <v/>
      </c>
      <c r="G28" s="72" t="str">
        <f>'様式D-3_S018'!BA5</f>
        <v/>
      </c>
      <c r="H28" s="41" t="str">
        <f>'様式D-3_S018'!BB5</f>
        <v/>
      </c>
      <c r="I28" s="75">
        <f>'様式D-3_S018'!BC5</f>
        <v>0</v>
      </c>
      <c r="J28" s="72">
        <f>'様式D-3_S018'!BD5</f>
        <v>0</v>
      </c>
      <c r="K28" s="72">
        <f>'様式D-3_S018'!BE5</f>
        <v>0</v>
      </c>
      <c r="L28" s="41">
        <f>'様式D-3_S018'!BF5</f>
        <v>2</v>
      </c>
      <c r="M28" s="75">
        <f>'様式D-3_S018'!BG5</f>
        <v>0</v>
      </c>
      <c r="N28" s="72">
        <f>'様式D-3_S018'!BH5</f>
        <v>0</v>
      </c>
      <c r="O28" s="72">
        <f>'様式D-3_S018'!BI5</f>
        <v>0</v>
      </c>
      <c r="P28" s="41">
        <f>'様式D-3_S018'!BJ5</f>
        <v>0</v>
      </c>
      <c r="Q28" s="104" t="str">
        <f>'様式D-3_S018'!BK5</f>
        <v/>
      </c>
      <c r="R28" s="103" t="str">
        <f>'様式D-3_S018'!BL5</f>
        <v/>
      </c>
      <c r="S28" s="105" t="str">
        <f>'様式D-3_S018'!BM5</f>
        <v/>
      </c>
      <c r="T28" s="102" t="str">
        <f>'様式D-3_S018'!BN5</f>
        <v/>
      </c>
      <c r="U28" s="85">
        <f>'様式D-3_S018'!BO5</f>
        <v>0</v>
      </c>
      <c r="V28" s="86">
        <f>'様式D-3_S018'!BP5</f>
        <v>0</v>
      </c>
      <c r="W28" s="106">
        <f>'様式D-3_S018'!BQ5</f>
        <v>0</v>
      </c>
      <c r="X28" s="87">
        <f>'様式D-3_S018'!BR5</f>
        <v>1.23</v>
      </c>
      <c r="Y28" s="85">
        <f>'様式D-3_S018'!BS5</f>
        <v>0</v>
      </c>
      <c r="Z28" s="86">
        <f>'様式D-3_S018'!BT5</f>
        <v>0</v>
      </c>
      <c r="AA28" s="106">
        <f>'様式D-3_S018'!BU5</f>
        <v>0</v>
      </c>
      <c r="AB28" s="109">
        <f>'様式D-3_S018'!BV5</f>
        <v>0</v>
      </c>
      <c r="AC28" s="63"/>
      <c r="AD28" s="63"/>
      <c r="AE28" s="63"/>
      <c r="AF28" s="63"/>
      <c r="AG28" s="63"/>
      <c r="AH28" s="63"/>
      <c r="AI28" s="63"/>
      <c r="AJ28" s="63"/>
    </row>
    <row r="29" spans="2:36" x14ac:dyDescent="0.15">
      <c r="B29" s="135" t="str">
        <f>'様式D-3_S019'!AV5</f>
        <v>S019</v>
      </c>
      <c r="C29" s="149">
        <f>'様式D-3_S019'!AW5</f>
        <v>8.5</v>
      </c>
      <c r="D29" s="183" t="str">
        <f>'様式D-3_S019'!AX5</f>
        <v>Ⅱ</v>
      </c>
      <c r="E29" s="69" t="str">
        <f>'様式D-3_S019'!AY5</f>
        <v/>
      </c>
      <c r="F29" s="72" t="str">
        <f>'様式D-3_S019'!AZ5</f>
        <v/>
      </c>
      <c r="G29" s="72" t="str">
        <f>'様式D-3_S019'!BA5</f>
        <v/>
      </c>
      <c r="H29" s="41" t="str">
        <f>'様式D-3_S019'!BB5</f>
        <v/>
      </c>
      <c r="I29" s="75">
        <f>'様式D-3_S019'!BC5</f>
        <v>0</v>
      </c>
      <c r="J29" s="72">
        <f>'様式D-3_S019'!BD5</f>
        <v>0</v>
      </c>
      <c r="K29" s="72">
        <f>'様式D-3_S019'!BE5</f>
        <v>0</v>
      </c>
      <c r="L29" s="41">
        <f>'様式D-3_S019'!BF5</f>
        <v>2</v>
      </c>
      <c r="M29" s="75">
        <f>'様式D-3_S019'!BG5</f>
        <v>0</v>
      </c>
      <c r="N29" s="72">
        <f>'様式D-3_S019'!BH5</f>
        <v>0</v>
      </c>
      <c r="O29" s="72">
        <f>'様式D-3_S019'!BI5</f>
        <v>0</v>
      </c>
      <c r="P29" s="41">
        <f>'様式D-3_S019'!BJ5</f>
        <v>0</v>
      </c>
      <c r="Q29" s="104" t="str">
        <f>'様式D-3_S019'!BK5</f>
        <v/>
      </c>
      <c r="R29" s="103" t="str">
        <f>'様式D-3_S019'!BL5</f>
        <v/>
      </c>
      <c r="S29" s="105" t="str">
        <f>'様式D-3_S019'!BM5</f>
        <v/>
      </c>
      <c r="T29" s="102" t="str">
        <f>'様式D-3_S019'!BN5</f>
        <v/>
      </c>
      <c r="U29" s="85">
        <f>'様式D-3_S019'!BO5</f>
        <v>0</v>
      </c>
      <c r="V29" s="86">
        <f>'様式D-3_S019'!BP5</f>
        <v>0</v>
      </c>
      <c r="W29" s="106">
        <f>'様式D-3_S019'!BQ5</f>
        <v>0</v>
      </c>
      <c r="X29" s="87">
        <f>'様式D-3_S019'!BR5</f>
        <v>1.29</v>
      </c>
      <c r="Y29" s="85">
        <f>'様式D-3_S019'!BS5</f>
        <v>0</v>
      </c>
      <c r="Z29" s="86">
        <f>'様式D-3_S019'!BT5</f>
        <v>0</v>
      </c>
      <c r="AA29" s="106">
        <f>'様式D-3_S019'!BU5</f>
        <v>0</v>
      </c>
      <c r="AB29" s="109">
        <f>'様式D-3_S019'!BV5</f>
        <v>0</v>
      </c>
      <c r="AC29" s="63"/>
      <c r="AD29" s="63"/>
      <c r="AE29" s="63"/>
      <c r="AF29" s="63"/>
      <c r="AG29" s="63"/>
      <c r="AH29" s="63"/>
      <c r="AI29" s="63"/>
      <c r="AJ29" s="63"/>
    </row>
    <row r="30" spans="2:36" x14ac:dyDescent="0.15">
      <c r="B30" s="135" t="str">
        <f>'様式D-3_PE'!AV5</f>
        <v>PE</v>
      </c>
      <c r="C30" s="149">
        <f>'様式D-3_PE'!AW5</f>
        <v>0</v>
      </c>
      <c r="D30" s="183" t="str">
        <f>'様式D-3_PE'!AX5</f>
        <v>Ⅱ</v>
      </c>
      <c r="E30" s="69" t="str">
        <f>'様式D-3_PE'!AY5</f>
        <v/>
      </c>
      <c r="F30" s="72" t="str">
        <f>'様式D-3_PE'!AZ5</f>
        <v/>
      </c>
      <c r="G30" s="72" t="str">
        <f>'様式D-3_PE'!BA5</f>
        <v/>
      </c>
      <c r="H30" s="41" t="str">
        <f>'様式D-3_PE'!BB5</f>
        <v/>
      </c>
      <c r="I30" s="75">
        <f>'様式D-3_PE'!BC5</f>
        <v>0</v>
      </c>
      <c r="J30" s="72">
        <f>'様式D-3_PE'!BD5</f>
        <v>0</v>
      </c>
      <c r="K30" s="72">
        <f>'様式D-3_PE'!BE5</f>
        <v>0</v>
      </c>
      <c r="L30" s="41">
        <f>'様式D-3_PE'!BF5</f>
        <v>1</v>
      </c>
      <c r="M30" s="75">
        <f>'様式D-3_PE'!BG5</f>
        <v>0</v>
      </c>
      <c r="N30" s="72">
        <f>'様式D-3_PE'!BH5</f>
        <v>0</v>
      </c>
      <c r="O30" s="72">
        <f>'様式D-3_PE'!BI5</f>
        <v>0</v>
      </c>
      <c r="P30" s="41">
        <f>'様式D-3_PE'!BJ5</f>
        <v>0</v>
      </c>
      <c r="Q30" s="104" t="str">
        <f>'様式D-3_PE'!BK5</f>
        <v/>
      </c>
      <c r="R30" s="103" t="str">
        <f>'様式D-3_PE'!BL5</f>
        <v/>
      </c>
      <c r="S30" s="105" t="str">
        <f>'様式D-3_PE'!BM5</f>
        <v/>
      </c>
      <c r="T30" s="102" t="str">
        <f>'様式D-3_PE'!BN5</f>
        <v/>
      </c>
      <c r="U30" s="85">
        <f>'様式D-3_PE'!BO5</f>
        <v>0</v>
      </c>
      <c r="V30" s="86">
        <f>'様式D-3_PE'!BP5</f>
        <v>0</v>
      </c>
      <c r="W30" s="106">
        <f>'様式D-3_PE'!BQ5</f>
        <v>0</v>
      </c>
      <c r="X30" s="87">
        <f>'様式D-3_PE'!BR5</f>
        <v>0.24</v>
      </c>
      <c r="Y30" s="85">
        <f>'様式D-3_PE'!BS5</f>
        <v>0</v>
      </c>
      <c r="Z30" s="86">
        <f>'様式D-3_PE'!BT5</f>
        <v>0</v>
      </c>
      <c r="AA30" s="106">
        <f>'様式D-3_PE'!BU5</f>
        <v>0</v>
      </c>
      <c r="AB30" s="109">
        <f>'様式D-3_PE'!BV5</f>
        <v>0</v>
      </c>
      <c r="AC30" s="63"/>
      <c r="AD30" s="63"/>
      <c r="AE30" s="63"/>
      <c r="AF30" s="63"/>
      <c r="AG30" s="63"/>
      <c r="AH30" s="63"/>
      <c r="AI30" s="63"/>
      <c r="AJ30" s="63"/>
    </row>
    <row r="31" spans="2:36" x14ac:dyDescent="0.15">
      <c r="B31" s="135"/>
      <c r="C31" s="149"/>
      <c r="D31" s="183"/>
      <c r="E31" s="69"/>
      <c r="F31" s="72"/>
      <c r="G31" s="72"/>
      <c r="H31" s="41"/>
      <c r="I31" s="75"/>
      <c r="J31" s="72"/>
      <c r="K31" s="72"/>
      <c r="L31" s="41"/>
      <c r="M31" s="75"/>
      <c r="N31" s="72"/>
      <c r="O31" s="72"/>
      <c r="P31" s="41"/>
      <c r="Q31" s="104"/>
      <c r="R31" s="103"/>
      <c r="S31" s="105"/>
      <c r="T31" s="102"/>
      <c r="U31" s="85"/>
      <c r="V31" s="86"/>
      <c r="W31" s="106"/>
      <c r="X31" s="87"/>
      <c r="Y31" s="85"/>
      <c r="Z31" s="86"/>
      <c r="AA31" s="106"/>
      <c r="AB31" s="109"/>
      <c r="AC31" s="63"/>
      <c r="AD31" s="63"/>
      <c r="AE31" s="63"/>
      <c r="AF31" s="63"/>
      <c r="AG31" s="63"/>
      <c r="AH31" s="63"/>
      <c r="AI31" s="63"/>
      <c r="AJ31" s="63"/>
    </row>
    <row r="32" spans="2:36" x14ac:dyDescent="0.15">
      <c r="B32" s="135"/>
      <c r="C32" s="149"/>
      <c r="D32" s="183"/>
      <c r="E32" s="69"/>
      <c r="F32" s="72"/>
      <c r="G32" s="72"/>
      <c r="H32" s="41"/>
      <c r="I32" s="75"/>
      <c r="J32" s="72"/>
      <c r="K32" s="72"/>
      <c r="L32" s="41"/>
      <c r="M32" s="75"/>
      <c r="N32" s="72"/>
      <c r="O32" s="72"/>
      <c r="P32" s="41"/>
      <c r="Q32" s="104"/>
      <c r="R32" s="103"/>
      <c r="S32" s="105"/>
      <c r="T32" s="102"/>
      <c r="U32" s="85"/>
      <c r="V32" s="86"/>
      <c r="W32" s="106"/>
      <c r="X32" s="87"/>
      <c r="Y32" s="85"/>
      <c r="Z32" s="86"/>
      <c r="AA32" s="106"/>
      <c r="AB32" s="109"/>
      <c r="AC32" s="63"/>
      <c r="AD32" s="63"/>
      <c r="AE32" s="63"/>
      <c r="AF32" s="63"/>
      <c r="AG32" s="63"/>
      <c r="AH32" s="63"/>
      <c r="AI32" s="63"/>
      <c r="AJ32" s="63"/>
    </row>
    <row r="33" spans="2:36" x14ac:dyDescent="0.15">
      <c r="B33" s="135"/>
      <c r="C33" s="149"/>
      <c r="D33" s="183"/>
      <c r="E33" s="69"/>
      <c r="F33" s="72"/>
      <c r="G33" s="72"/>
      <c r="H33" s="41"/>
      <c r="I33" s="75"/>
      <c r="J33" s="72"/>
      <c r="K33" s="72"/>
      <c r="L33" s="41"/>
      <c r="M33" s="75"/>
      <c r="N33" s="72"/>
      <c r="O33" s="72"/>
      <c r="P33" s="41"/>
      <c r="Q33" s="104"/>
      <c r="R33" s="103"/>
      <c r="S33" s="105"/>
      <c r="T33" s="102"/>
      <c r="U33" s="85"/>
      <c r="V33" s="86"/>
      <c r="W33" s="106"/>
      <c r="X33" s="87"/>
      <c r="Y33" s="85"/>
      <c r="Z33" s="86"/>
      <c r="AA33" s="106"/>
      <c r="AB33" s="109"/>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97" t="s">
        <v>266</v>
      </c>
      <c r="C44" s="1098"/>
      <c r="D44" s="1099"/>
      <c r="E44" s="1115">
        <f>SUM(E10:E43)</f>
        <v>0</v>
      </c>
      <c r="F44" s="1113">
        <f t="shared" ref="F44:O44" si="0">SUM(F10:F43)</f>
        <v>0</v>
      </c>
      <c r="G44" s="185">
        <f>SUM(G10:G43)</f>
        <v>1</v>
      </c>
      <c r="H44" s="186">
        <f t="shared" si="0"/>
        <v>0</v>
      </c>
      <c r="I44" s="1088">
        <f t="shared" si="0"/>
        <v>0</v>
      </c>
      <c r="J44" s="1113">
        <f>SUM(J10:J43)</f>
        <v>0</v>
      </c>
      <c r="K44" s="185">
        <f t="shared" si="0"/>
        <v>1</v>
      </c>
      <c r="L44" s="186">
        <f t="shared" si="0"/>
        <v>31</v>
      </c>
      <c r="M44" s="1088">
        <f>SUM(M10:M43)</f>
        <v>0</v>
      </c>
      <c r="N44" s="1113">
        <f t="shared" si="0"/>
        <v>0</v>
      </c>
      <c r="O44" s="187">
        <f t="shared" si="0"/>
        <v>0</v>
      </c>
      <c r="P44" s="188">
        <f t="shared" ref="P44:U44" si="1">SUM(P10:P43)</f>
        <v>0</v>
      </c>
      <c r="Q44" s="189">
        <f t="shared" si="1"/>
        <v>0</v>
      </c>
      <c r="R44" s="190">
        <f t="shared" si="1"/>
        <v>0</v>
      </c>
      <c r="S44" s="191">
        <f t="shared" si="1"/>
        <v>10</v>
      </c>
      <c r="T44" s="192">
        <f t="shared" si="1"/>
        <v>0</v>
      </c>
      <c r="U44" s="193">
        <f t="shared" si="1"/>
        <v>0</v>
      </c>
      <c r="V44" s="194">
        <f t="shared" ref="V44:X44" si="2">SUM(V10:V43)</f>
        <v>0</v>
      </c>
      <c r="W44" s="195">
        <f t="shared" si="2"/>
        <v>2.37</v>
      </c>
      <c r="X44" s="196">
        <f t="shared" si="2"/>
        <v>23.529999999999998</v>
      </c>
      <c r="Y44" s="193">
        <f>SUM(Y10:Y43)</f>
        <v>0</v>
      </c>
      <c r="Z44" s="194">
        <f>SUM(Z10:Z43)</f>
        <v>0</v>
      </c>
      <c r="AA44" s="195">
        <f>SUM(AA10:AA43)</f>
        <v>0</v>
      </c>
      <c r="AB44" s="197">
        <f>SUM(AB10:AB43)</f>
        <v>0</v>
      </c>
      <c r="AC44" s="65"/>
      <c r="AD44" s="65"/>
      <c r="AE44" s="65"/>
      <c r="AF44" s="65"/>
      <c r="AG44" s="65"/>
      <c r="AH44" s="65"/>
      <c r="AI44" s="65"/>
    </row>
    <row r="45" spans="2:36" ht="15" customHeight="1" thickBot="1" x14ac:dyDescent="0.2">
      <c r="B45" s="1100"/>
      <c r="C45" s="1101"/>
      <c r="D45" s="1093"/>
      <c r="E45" s="1116"/>
      <c r="F45" s="1114"/>
      <c r="G45" s="1090">
        <f>G44+H44</f>
        <v>1</v>
      </c>
      <c r="H45" s="1091"/>
      <c r="I45" s="1089"/>
      <c r="J45" s="1114"/>
      <c r="K45" s="1090">
        <f>K44+L44</f>
        <v>32</v>
      </c>
      <c r="L45" s="1091"/>
      <c r="M45" s="1089"/>
      <c r="N45" s="1114"/>
      <c r="O45" s="1092">
        <f>O44+P44</f>
        <v>0</v>
      </c>
      <c r="P45" s="1093"/>
      <c r="Q45" s="1094"/>
      <c r="R45" s="1095"/>
      <c r="S45" s="1095"/>
      <c r="T45" s="1095"/>
      <c r="U45" s="1095"/>
      <c r="V45" s="1095"/>
      <c r="W45" s="1095"/>
      <c r="X45" s="1095"/>
      <c r="Y45" s="1095"/>
      <c r="Z45" s="1095"/>
      <c r="AA45" s="1095"/>
      <c r="AB45" s="1096"/>
    </row>
    <row r="46" spans="2:36" x14ac:dyDescent="0.15">
      <c r="B46" s="152" t="s">
        <v>267</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268</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269</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270</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271</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tabSelected="1" view="pageBreakPreview" topLeftCell="A6"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764</v>
      </c>
      <c r="C2" s="3"/>
      <c r="D2" s="3"/>
      <c r="E2" s="3"/>
      <c r="F2" s="3"/>
      <c r="G2" s="3"/>
      <c r="H2" s="3"/>
      <c r="I2" s="3"/>
      <c r="J2" s="3"/>
      <c r="K2" s="3"/>
      <c r="L2" s="3"/>
      <c r="M2" s="3"/>
      <c r="N2" s="3"/>
      <c r="O2" s="77"/>
      <c r="P2" s="78"/>
      <c r="Q2" s="1117"/>
      <c r="R2" s="1118"/>
      <c r="S2" s="1118"/>
      <c r="T2" s="1118"/>
      <c r="U2" s="1119" t="s">
        <v>409</v>
      </c>
      <c r="V2" s="1120"/>
      <c r="W2" s="1121"/>
      <c r="X2" s="1122" t="s">
        <v>410</v>
      </c>
      <c r="Y2" s="1123"/>
      <c r="Z2" s="1124"/>
    </row>
    <row r="3" spans="2:26" s="1" customFormat="1" ht="25.35" customHeight="1" x14ac:dyDescent="0.15">
      <c r="B3" s="577" t="s">
        <v>411</v>
      </c>
      <c r="C3" s="578"/>
      <c r="D3" s="579"/>
      <c r="E3" s="675" t="s">
        <v>412</v>
      </c>
      <c r="F3" s="676"/>
      <c r="G3" s="676"/>
      <c r="H3" s="677"/>
      <c r="I3" s="1125" t="s">
        <v>413</v>
      </c>
      <c r="J3" s="1126"/>
      <c r="K3" s="678"/>
      <c r="L3" s="1127" t="s">
        <v>414</v>
      </c>
      <c r="M3" s="1128"/>
      <c r="N3" s="1129"/>
      <c r="O3" s="558" t="s">
        <v>533</v>
      </c>
      <c r="P3" s="559"/>
      <c r="Q3" s="560"/>
      <c r="R3" s="691" t="s">
        <v>534</v>
      </c>
      <c r="S3" s="692"/>
      <c r="T3" s="693"/>
      <c r="U3" s="570" t="s">
        <v>531</v>
      </c>
      <c r="V3" s="571"/>
      <c r="W3" s="571"/>
      <c r="X3" s="1142">
        <v>45917</v>
      </c>
      <c r="Y3" s="1143"/>
      <c r="Z3" s="1144"/>
    </row>
    <row r="4" spans="2:26" s="1" customFormat="1" ht="25.35" customHeight="1" x14ac:dyDescent="0.15">
      <c r="B4" s="591" t="s">
        <v>553</v>
      </c>
      <c r="C4" s="592"/>
      <c r="D4" s="593"/>
      <c r="E4" s="687" t="s">
        <v>419</v>
      </c>
      <c r="F4" s="688"/>
      <c r="G4" s="688"/>
      <c r="H4" s="689"/>
      <c r="I4" s="670" t="s">
        <v>415</v>
      </c>
      <c r="J4" s="666"/>
      <c r="K4" s="690"/>
      <c r="L4" s="1122" t="s">
        <v>532</v>
      </c>
      <c r="M4" s="1123"/>
      <c r="N4" s="1124"/>
      <c r="O4" s="561"/>
      <c r="P4" s="562"/>
      <c r="Q4" s="563"/>
      <c r="R4" s="694" t="s">
        <v>535</v>
      </c>
      <c r="S4" s="695"/>
      <c r="T4" s="696"/>
      <c r="U4" s="573"/>
      <c r="V4" s="574"/>
      <c r="W4" s="574"/>
      <c r="X4" s="1145"/>
      <c r="Y4" s="1146"/>
      <c r="Z4" s="1147"/>
    </row>
    <row r="5" spans="2:26" ht="50.1" customHeight="1" x14ac:dyDescent="0.15">
      <c r="B5" s="1139" t="s">
        <v>272</v>
      </c>
      <c r="C5" s="1140"/>
      <c r="D5" s="1140"/>
      <c r="E5" s="1140"/>
      <c r="F5" s="1140"/>
      <c r="G5" s="1140"/>
      <c r="H5" s="1140"/>
      <c r="I5" s="1140"/>
      <c r="J5" s="1140"/>
      <c r="K5" s="1140"/>
      <c r="L5" s="1140"/>
      <c r="M5" s="1140"/>
      <c r="N5" s="1140"/>
      <c r="O5" s="1140"/>
      <c r="P5" s="1140"/>
      <c r="Q5" s="1140"/>
      <c r="R5" s="1140"/>
      <c r="S5" s="1140"/>
      <c r="T5" s="1140"/>
      <c r="U5" s="1140"/>
      <c r="V5" s="1140"/>
      <c r="W5" s="1140"/>
      <c r="X5" s="1140"/>
      <c r="Y5" s="1140"/>
      <c r="Z5" s="1141"/>
    </row>
    <row r="6" spans="2:26" ht="50.1" customHeight="1" x14ac:dyDescent="0.15">
      <c r="B6" s="1130" t="s">
        <v>768</v>
      </c>
      <c r="C6" s="1131"/>
      <c r="D6" s="1131"/>
      <c r="E6" s="1131"/>
      <c r="F6" s="1131"/>
      <c r="G6" s="1131"/>
      <c r="H6" s="1131"/>
      <c r="I6" s="1131"/>
      <c r="J6" s="1131"/>
      <c r="K6" s="1131"/>
      <c r="L6" s="1131"/>
      <c r="M6" s="1131"/>
      <c r="N6" s="1131"/>
      <c r="O6" s="1131"/>
      <c r="P6" s="1131"/>
      <c r="Q6" s="1131"/>
      <c r="R6" s="1131"/>
      <c r="S6" s="1131"/>
      <c r="T6" s="1131"/>
      <c r="U6" s="1131"/>
      <c r="V6" s="1131"/>
      <c r="W6" s="1131"/>
      <c r="X6" s="1131"/>
      <c r="Y6" s="1131"/>
      <c r="Z6" s="1132"/>
    </row>
    <row r="7" spans="2:26" ht="100.35" customHeight="1" x14ac:dyDescent="0.15">
      <c r="B7" s="1133"/>
      <c r="C7" s="1134"/>
      <c r="D7" s="1134"/>
      <c r="E7" s="1134"/>
      <c r="F7" s="1134"/>
      <c r="G7" s="1134"/>
      <c r="H7" s="1134"/>
      <c r="I7" s="1134"/>
      <c r="J7" s="1134"/>
      <c r="K7" s="1134"/>
      <c r="L7" s="1134"/>
      <c r="M7" s="1134"/>
      <c r="N7" s="1134"/>
      <c r="O7" s="1134"/>
      <c r="P7" s="1134"/>
      <c r="Q7" s="1134"/>
      <c r="R7" s="1134"/>
      <c r="S7" s="1134"/>
      <c r="T7" s="1134"/>
      <c r="U7" s="1134"/>
      <c r="V7" s="1134"/>
      <c r="W7" s="1134"/>
      <c r="X7" s="1134"/>
      <c r="Y7" s="1134"/>
      <c r="Z7" s="1135"/>
    </row>
    <row r="8" spans="2:26" ht="50.1" customHeight="1" x14ac:dyDescent="0.15">
      <c r="B8" s="1133"/>
      <c r="C8" s="1134"/>
      <c r="D8" s="1134"/>
      <c r="E8" s="1134"/>
      <c r="F8" s="1134"/>
      <c r="G8" s="1134"/>
      <c r="H8" s="1134"/>
      <c r="I8" s="1134"/>
      <c r="J8" s="1134"/>
      <c r="K8" s="1134"/>
      <c r="L8" s="1134"/>
      <c r="M8" s="1134"/>
      <c r="N8" s="1134"/>
      <c r="O8" s="1134"/>
      <c r="P8" s="1134"/>
      <c r="Q8" s="1134"/>
      <c r="R8" s="1134"/>
      <c r="S8" s="1134"/>
      <c r="T8" s="1134"/>
      <c r="U8" s="1134"/>
      <c r="V8" s="1134"/>
      <c r="W8" s="1134"/>
      <c r="X8" s="1134"/>
      <c r="Y8" s="1134"/>
      <c r="Z8" s="1135"/>
    </row>
    <row r="9" spans="2:26" ht="100.35" customHeight="1" x14ac:dyDescent="0.15">
      <c r="B9" s="1133"/>
      <c r="C9" s="1134"/>
      <c r="D9" s="1134"/>
      <c r="E9" s="1134"/>
      <c r="F9" s="1134"/>
      <c r="G9" s="1134"/>
      <c r="H9" s="1134"/>
      <c r="I9" s="1134"/>
      <c r="J9" s="1134"/>
      <c r="K9" s="1134"/>
      <c r="L9" s="1134"/>
      <c r="M9" s="1134"/>
      <c r="N9" s="1134"/>
      <c r="O9" s="1134"/>
      <c r="P9" s="1134"/>
      <c r="Q9" s="1134"/>
      <c r="R9" s="1134"/>
      <c r="S9" s="1134"/>
      <c r="T9" s="1134"/>
      <c r="U9" s="1134"/>
      <c r="V9" s="1134"/>
      <c r="W9" s="1134"/>
      <c r="X9" s="1134"/>
      <c r="Y9" s="1134"/>
      <c r="Z9" s="1135"/>
    </row>
    <row r="10" spans="2:26" ht="50.1" customHeight="1" x14ac:dyDescent="0.15">
      <c r="B10" s="1133"/>
      <c r="C10" s="1134"/>
      <c r="D10" s="1134"/>
      <c r="E10" s="1134"/>
      <c r="F10" s="1134"/>
      <c r="G10" s="1134"/>
      <c r="H10" s="1134"/>
      <c r="I10" s="1134"/>
      <c r="J10" s="1134"/>
      <c r="K10" s="1134"/>
      <c r="L10" s="1134"/>
      <c r="M10" s="1134"/>
      <c r="N10" s="1134"/>
      <c r="O10" s="1134"/>
      <c r="P10" s="1134"/>
      <c r="Q10" s="1134"/>
      <c r="R10" s="1134"/>
      <c r="S10" s="1134"/>
      <c r="T10" s="1134"/>
      <c r="U10" s="1134"/>
      <c r="V10" s="1134"/>
      <c r="W10" s="1134"/>
      <c r="X10" s="1134"/>
      <c r="Y10" s="1134"/>
      <c r="Z10" s="1135"/>
    </row>
    <row r="11" spans="2:26" ht="100.35" customHeight="1" x14ac:dyDescent="0.15">
      <c r="B11" s="1133"/>
      <c r="C11" s="1134"/>
      <c r="D11" s="1134"/>
      <c r="E11" s="1134"/>
      <c r="F11" s="1134"/>
      <c r="G11" s="1134"/>
      <c r="H11" s="1134"/>
      <c r="I11" s="1134"/>
      <c r="J11" s="1134"/>
      <c r="K11" s="1134"/>
      <c r="L11" s="1134"/>
      <c r="M11" s="1134"/>
      <c r="N11" s="1134"/>
      <c r="O11" s="1134"/>
      <c r="P11" s="1134"/>
      <c r="Q11" s="1134"/>
      <c r="R11" s="1134"/>
      <c r="S11" s="1134"/>
      <c r="T11" s="1134"/>
      <c r="U11" s="1134"/>
      <c r="V11" s="1134"/>
      <c r="W11" s="1134"/>
      <c r="X11" s="1134"/>
      <c r="Y11" s="1134"/>
      <c r="Z11" s="1135"/>
    </row>
    <row r="12" spans="2:26" ht="50.1" customHeight="1" x14ac:dyDescent="0.15">
      <c r="B12" s="1133"/>
      <c r="C12" s="1134"/>
      <c r="D12" s="1134"/>
      <c r="E12" s="1134"/>
      <c r="F12" s="1134"/>
      <c r="G12" s="1134"/>
      <c r="H12" s="1134"/>
      <c r="I12" s="1134"/>
      <c r="J12" s="1134"/>
      <c r="K12" s="1134"/>
      <c r="L12" s="1134"/>
      <c r="M12" s="1134"/>
      <c r="N12" s="1134"/>
      <c r="O12" s="1134"/>
      <c r="P12" s="1134"/>
      <c r="Q12" s="1134"/>
      <c r="R12" s="1134"/>
      <c r="S12" s="1134"/>
      <c r="T12" s="1134"/>
      <c r="U12" s="1134"/>
      <c r="V12" s="1134"/>
      <c r="W12" s="1134"/>
      <c r="X12" s="1134"/>
      <c r="Y12" s="1134"/>
      <c r="Z12" s="1135"/>
    </row>
    <row r="13" spans="2:26" ht="100.35" customHeight="1" x14ac:dyDescent="0.15">
      <c r="B13" s="1133"/>
      <c r="C13" s="1134"/>
      <c r="D13" s="1134"/>
      <c r="E13" s="1134"/>
      <c r="F13" s="1134"/>
      <c r="G13" s="1134"/>
      <c r="H13" s="1134"/>
      <c r="I13" s="1134"/>
      <c r="J13" s="1134"/>
      <c r="K13" s="1134"/>
      <c r="L13" s="1134"/>
      <c r="M13" s="1134"/>
      <c r="N13" s="1134"/>
      <c r="O13" s="1134"/>
      <c r="P13" s="1134"/>
      <c r="Q13" s="1134"/>
      <c r="R13" s="1134"/>
      <c r="S13" s="1134"/>
      <c r="T13" s="1134"/>
      <c r="U13" s="1134"/>
      <c r="V13" s="1134"/>
      <c r="W13" s="1134"/>
      <c r="X13" s="1134"/>
      <c r="Y13" s="1134"/>
      <c r="Z13" s="1135"/>
    </row>
    <row r="14" spans="2:26" ht="50.1" customHeight="1" x14ac:dyDescent="0.15">
      <c r="B14" s="1133"/>
      <c r="C14" s="1134"/>
      <c r="D14" s="1134"/>
      <c r="E14" s="1134"/>
      <c r="F14" s="1134"/>
      <c r="G14" s="1134"/>
      <c r="H14" s="1134"/>
      <c r="I14" s="1134"/>
      <c r="J14" s="1134"/>
      <c r="K14" s="1134"/>
      <c r="L14" s="1134"/>
      <c r="M14" s="1134"/>
      <c r="N14" s="1134"/>
      <c r="O14" s="1134"/>
      <c r="P14" s="1134"/>
      <c r="Q14" s="1134"/>
      <c r="R14" s="1134"/>
      <c r="S14" s="1134"/>
      <c r="T14" s="1134"/>
      <c r="U14" s="1134"/>
      <c r="V14" s="1134"/>
      <c r="W14" s="1134"/>
      <c r="X14" s="1134"/>
      <c r="Y14" s="1134"/>
      <c r="Z14" s="1135"/>
    </row>
    <row r="15" spans="2:26" ht="100.35" customHeight="1" x14ac:dyDescent="0.15">
      <c r="B15" s="1136"/>
      <c r="C15" s="1137"/>
      <c r="D15" s="1137"/>
      <c r="E15" s="1137"/>
      <c r="F15" s="1137"/>
      <c r="G15" s="1137"/>
      <c r="H15" s="1137"/>
      <c r="I15" s="1137"/>
      <c r="J15" s="1137"/>
      <c r="K15" s="1137"/>
      <c r="L15" s="1137"/>
      <c r="M15" s="1137"/>
      <c r="N15" s="1137"/>
      <c r="O15" s="1137"/>
      <c r="P15" s="1137"/>
      <c r="Q15" s="1137"/>
      <c r="R15" s="1137"/>
      <c r="S15" s="1137"/>
      <c r="T15" s="1137"/>
      <c r="U15" s="1137"/>
      <c r="V15" s="1137"/>
      <c r="W15" s="1137"/>
      <c r="X15" s="1137"/>
      <c r="Y15" s="1137"/>
      <c r="Z15" s="1138"/>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4A057886-62B0-426E-BFAC-179BAE9B87A6}"/>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48" t="s">
        <v>273</v>
      </c>
      <c r="C4" s="1149"/>
      <c r="D4" s="1149"/>
      <c r="E4" s="1149"/>
      <c r="F4" s="1150"/>
    </row>
    <row r="5" spans="2:10" ht="14.25" thickBot="1" x14ac:dyDescent="0.2">
      <c r="B5" s="159" t="s">
        <v>274</v>
      </c>
      <c r="C5" s="160" t="s">
        <v>275</v>
      </c>
      <c r="D5" s="160" t="s">
        <v>276</v>
      </c>
      <c r="E5" s="160" t="s">
        <v>277</v>
      </c>
      <c r="F5" s="161" t="s">
        <v>278</v>
      </c>
    </row>
    <row r="6" spans="2:10" ht="14.25" thickTop="1" x14ac:dyDescent="0.15">
      <c r="B6" s="169" t="s">
        <v>279</v>
      </c>
      <c r="C6" s="170" t="s">
        <v>280</v>
      </c>
      <c r="D6" s="170" t="s">
        <v>281</v>
      </c>
      <c r="E6" s="170" t="s">
        <v>282</v>
      </c>
      <c r="F6" s="171" t="s">
        <v>283</v>
      </c>
    </row>
    <row r="7" spans="2:10" x14ac:dyDescent="0.15">
      <c r="B7" s="169" t="s">
        <v>284</v>
      </c>
      <c r="C7" s="170" t="s">
        <v>285</v>
      </c>
      <c r="D7" s="170" t="s">
        <v>286</v>
      </c>
      <c r="E7" s="170" t="s">
        <v>287</v>
      </c>
      <c r="F7" s="171" t="s">
        <v>288</v>
      </c>
    </row>
    <row r="8" spans="2:10" x14ac:dyDescent="0.15">
      <c r="B8" s="169" t="s">
        <v>289</v>
      </c>
      <c r="C8" s="170" t="s">
        <v>290</v>
      </c>
      <c r="D8" s="170"/>
      <c r="E8" s="170" t="s">
        <v>291</v>
      </c>
      <c r="F8" s="171"/>
    </row>
    <row r="9" spans="2:10" x14ac:dyDescent="0.15">
      <c r="B9" s="169" t="s">
        <v>292</v>
      </c>
      <c r="C9" s="170" t="s">
        <v>293</v>
      </c>
      <c r="D9" s="170"/>
      <c r="E9" s="170" t="s">
        <v>294</v>
      </c>
      <c r="F9" s="171"/>
    </row>
    <row r="10" spans="2:10" x14ac:dyDescent="0.15">
      <c r="B10" s="169" t="s">
        <v>295</v>
      </c>
      <c r="C10" s="170" t="s">
        <v>296</v>
      </c>
      <c r="D10" s="170"/>
      <c r="E10" s="170" t="s">
        <v>297</v>
      </c>
      <c r="F10" s="171"/>
    </row>
    <row r="11" spans="2:10" x14ac:dyDescent="0.15">
      <c r="B11" s="169" t="s">
        <v>298</v>
      </c>
      <c r="C11" s="170" t="s">
        <v>299</v>
      </c>
      <c r="D11" s="170"/>
      <c r="E11" s="170"/>
      <c r="F11" s="171"/>
    </row>
    <row r="12" spans="2:10" ht="14.25" thickBot="1" x14ac:dyDescent="0.2">
      <c r="B12" s="172" t="s">
        <v>300</v>
      </c>
      <c r="C12" s="173"/>
      <c r="D12" s="173"/>
      <c r="E12" s="173"/>
      <c r="F12" s="174"/>
    </row>
    <row r="13" spans="2:10" ht="14.25" thickBot="1" x14ac:dyDescent="0.2"/>
    <row r="14" spans="2:10" x14ac:dyDescent="0.15">
      <c r="B14" s="1148" t="s">
        <v>301</v>
      </c>
      <c r="C14" s="1149"/>
      <c r="D14" s="1149"/>
      <c r="E14" s="1149"/>
      <c r="F14" s="1149"/>
      <c r="G14" s="1149"/>
      <c r="H14" s="1149"/>
      <c r="I14" s="1149"/>
      <c r="J14" s="1150"/>
    </row>
    <row r="15" spans="2:10" ht="14.25" thickBot="1" x14ac:dyDescent="0.2">
      <c r="B15" s="159" t="s">
        <v>302</v>
      </c>
      <c r="C15" s="160" t="s">
        <v>303</v>
      </c>
      <c r="D15" s="160" t="s">
        <v>304</v>
      </c>
      <c r="E15" s="160" t="s">
        <v>305</v>
      </c>
      <c r="F15" s="160" t="s">
        <v>306</v>
      </c>
      <c r="G15" s="160" t="s">
        <v>307</v>
      </c>
      <c r="H15" s="160" t="s">
        <v>308</v>
      </c>
      <c r="I15" s="160" t="s">
        <v>309</v>
      </c>
      <c r="J15" s="161" t="s">
        <v>310</v>
      </c>
    </row>
    <row r="16" spans="2:10" ht="14.25" thickTop="1" x14ac:dyDescent="0.15">
      <c r="B16" s="162" t="s">
        <v>311</v>
      </c>
      <c r="C16" s="163" t="s">
        <v>312</v>
      </c>
      <c r="D16" s="163" t="s">
        <v>313</v>
      </c>
      <c r="E16" s="163" t="s">
        <v>314</v>
      </c>
      <c r="F16" s="163" t="s">
        <v>315</v>
      </c>
      <c r="G16" s="163" t="s">
        <v>315</v>
      </c>
      <c r="H16" s="163" t="s">
        <v>316</v>
      </c>
      <c r="I16" s="163" t="s">
        <v>317</v>
      </c>
      <c r="J16" s="164" t="s">
        <v>318</v>
      </c>
    </row>
    <row r="17" spans="2:10" x14ac:dyDescent="0.15">
      <c r="B17" s="162" t="s">
        <v>319</v>
      </c>
      <c r="C17" s="163" t="s">
        <v>320</v>
      </c>
      <c r="D17" s="163" t="s">
        <v>321</v>
      </c>
      <c r="E17" s="163" t="s">
        <v>322</v>
      </c>
      <c r="F17" s="163" t="s">
        <v>323</v>
      </c>
      <c r="G17" s="163" t="s">
        <v>324</v>
      </c>
      <c r="H17" s="163" t="s">
        <v>325</v>
      </c>
      <c r="I17" s="163" t="s">
        <v>326</v>
      </c>
      <c r="J17" s="164" t="s">
        <v>327</v>
      </c>
    </row>
    <row r="18" spans="2:10" x14ac:dyDescent="0.15">
      <c r="B18" s="162" t="s">
        <v>328</v>
      </c>
      <c r="C18" s="163" t="s">
        <v>329</v>
      </c>
      <c r="D18" s="163" t="s">
        <v>330</v>
      </c>
      <c r="E18" s="163" t="s">
        <v>331</v>
      </c>
      <c r="F18" s="163" t="s">
        <v>332</v>
      </c>
      <c r="G18" s="163" t="s">
        <v>333</v>
      </c>
      <c r="H18" s="163"/>
      <c r="I18" s="163" t="s">
        <v>325</v>
      </c>
      <c r="J18" s="164" t="s">
        <v>334</v>
      </c>
    </row>
    <row r="19" spans="2:10" x14ac:dyDescent="0.15">
      <c r="B19" s="162" t="s">
        <v>335</v>
      </c>
      <c r="C19" s="163" t="s">
        <v>336</v>
      </c>
      <c r="D19" s="163"/>
      <c r="E19" s="163" t="s">
        <v>337</v>
      </c>
      <c r="F19" s="163" t="s">
        <v>333</v>
      </c>
      <c r="G19" s="163" t="s">
        <v>338</v>
      </c>
      <c r="H19" s="163"/>
      <c r="I19" s="163"/>
      <c r="J19" s="164"/>
    </row>
    <row r="20" spans="2:10" x14ac:dyDescent="0.15">
      <c r="B20" s="162" t="s">
        <v>339</v>
      </c>
      <c r="C20" s="163" t="s">
        <v>340</v>
      </c>
      <c r="D20" s="163"/>
      <c r="E20" s="163" t="s">
        <v>341</v>
      </c>
      <c r="F20" s="163" t="s">
        <v>338</v>
      </c>
      <c r="G20" s="163" t="s">
        <v>342</v>
      </c>
      <c r="H20" s="163"/>
      <c r="I20" s="163"/>
      <c r="J20" s="164"/>
    </row>
    <row r="21" spans="2:10" x14ac:dyDescent="0.15">
      <c r="B21" s="162" t="s">
        <v>296</v>
      </c>
      <c r="C21" s="163" t="s">
        <v>343</v>
      </c>
      <c r="D21" s="163"/>
      <c r="E21" s="163" t="s">
        <v>344</v>
      </c>
      <c r="F21" s="163" t="s">
        <v>342</v>
      </c>
      <c r="G21" s="163"/>
      <c r="H21" s="163"/>
      <c r="I21" s="163"/>
      <c r="J21" s="164"/>
    </row>
    <row r="22" spans="2:10" x14ac:dyDescent="0.15">
      <c r="B22" s="162"/>
      <c r="C22" s="163" t="s">
        <v>345</v>
      </c>
      <c r="D22" s="163"/>
      <c r="E22" s="163" t="s">
        <v>346</v>
      </c>
      <c r="F22" s="163"/>
      <c r="G22" s="163"/>
      <c r="H22" s="163"/>
      <c r="I22" s="163"/>
      <c r="J22" s="164"/>
    </row>
    <row r="23" spans="2:10" x14ac:dyDescent="0.15">
      <c r="B23" s="162"/>
      <c r="C23" s="163" t="s">
        <v>347</v>
      </c>
      <c r="D23" s="163"/>
      <c r="E23" s="163" t="s">
        <v>348</v>
      </c>
      <c r="F23" s="163"/>
      <c r="G23" s="163"/>
      <c r="H23" s="163"/>
      <c r="I23" s="163"/>
      <c r="J23" s="164"/>
    </row>
    <row r="24" spans="2:10" x14ac:dyDescent="0.15">
      <c r="B24" s="162"/>
      <c r="C24" s="163" t="s">
        <v>349</v>
      </c>
      <c r="D24" s="163"/>
      <c r="E24" s="163" t="s">
        <v>350</v>
      </c>
      <c r="F24" s="163"/>
      <c r="G24" s="163"/>
      <c r="H24" s="163"/>
      <c r="I24" s="163"/>
      <c r="J24" s="164"/>
    </row>
    <row r="25" spans="2:10" x14ac:dyDescent="0.15">
      <c r="B25" s="162"/>
      <c r="C25" s="163" t="s">
        <v>351</v>
      </c>
      <c r="D25" s="163"/>
      <c r="E25" s="163" t="s">
        <v>352</v>
      </c>
      <c r="F25" s="163"/>
      <c r="G25" s="163"/>
      <c r="H25" s="163"/>
      <c r="I25" s="163"/>
      <c r="J25" s="164"/>
    </row>
    <row r="26" spans="2:10" x14ac:dyDescent="0.15">
      <c r="B26" s="162"/>
      <c r="C26" s="163" t="s">
        <v>353</v>
      </c>
      <c r="D26" s="163"/>
      <c r="E26" s="165" t="s">
        <v>354</v>
      </c>
      <c r="F26" s="163"/>
      <c r="G26" s="163"/>
      <c r="H26" s="163"/>
      <c r="I26" s="163"/>
      <c r="J26" s="164"/>
    </row>
    <row r="27" spans="2:10" x14ac:dyDescent="0.15">
      <c r="B27" s="162"/>
      <c r="C27" s="163" t="s">
        <v>355</v>
      </c>
      <c r="D27" s="163"/>
      <c r="E27" s="163" t="s">
        <v>356</v>
      </c>
      <c r="F27" s="163"/>
      <c r="G27" s="163"/>
      <c r="H27" s="163"/>
      <c r="I27" s="163"/>
      <c r="J27" s="164"/>
    </row>
    <row r="28" spans="2:10" x14ac:dyDescent="0.15">
      <c r="B28" s="162"/>
      <c r="C28" s="163" t="s">
        <v>357</v>
      </c>
      <c r="D28" s="163"/>
      <c r="E28" s="165"/>
      <c r="F28" s="163"/>
      <c r="G28" s="163"/>
      <c r="H28" s="163"/>
      <c r="I28" s="163"/>
      <c r="J28" s="164"/>
    </row>
    <row r="29" spans="2:10" x14ac:dyDescent="0.15">
      <c r="B29" s="162"/>
      <c r="C29" s="163" t="s">
        <v>296</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357</v>
      </c>
      <c r="D31" s="163"/>
      <c r="E31" s="163"/>
      <c r="F31" s="163"/>
      <c r="G31" s="163"/>
      <c r="H31" s="163"/>
      <c r="I31" s="163"/>
      <c r="J31" s="164"/>
    </row>
    <row r="32" spans="2:10" x14ac:dyDescent="0.15">
      <c r="B32" s="162"/>
      <c r="C32" s="163" t="s">
        <v>296</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358</v>
      </c>
      <c r="D34" s="163"/>
      <c r="E34" s="163"/>
      <c r="F34" s="163"/>
      <c r="G34" s="163"/>
      <c r="H34" s="163"/>
      <c r="I34" s="163"/>
      <c r="J34" s="164"/>
    </row>
    <row r="35" spans="2:10" x14ac:dyDescent="0.15">
      <c r="B35" s="162"/>
      <c r="C35" s="163" t="s">
        <v>296</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359</v>
      </c>
      <c r="D37" s="163"/>
      <c r="E37" s="163"/>
      <c r="F37" s="163"/>
      <c r="G37" s="163"/>
      <c r="H37" s="163"/>
      <c r="I37" s="163"/>
      <c r="J37" s="164"/>
    </row>
    <row r="38" spans="2:10" x14ac:dyDescent="0.15">
      <c r="B38" s="162"/>
      <c r="C38" s="163" t="s">
        <v>360</v>
      </c>
      <c r="D38" s="163"/>
      <c r="E38" s="163"/>
      <c r="F38" s="163"/>
      <c r="G38" s="163"/>
      <c r="H38" s="163"/>
      <c r="I38" s="163"/>
      <c r="J38" s="164"/>
    </row>
    <row r="39" spans="2:10" x14ac:dyDescent="0.15">
      <c r="B39" s="162"/>
      <c r="C39" s="163" t="s">
        <v>296</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361</v>
      </c>
      <c r="D41" s="163"/>
      <c r="E41" s="163"/>
      <c r="F41" s="163"/>
      <c r="G41" s="163"/>
      <c r="H41" s="163"/>
      <c r="I41" s="163"/>
      <c r="J41" s="164"/>
    </row>
    <row r="42" spans="2:10" x14ac:dyDescent="0.15">
      <c r="B42" s="162"/>
      <c r="C42" s="163" t="s">
        <v>362</v>
      </c>
      <c r="D42" s="163"/>
      <c r="E42" s="163"/>
      <c r="F42" s="163"/>
      <c r="G42" s="163"/>
      <c r="H42" s="163"/>
      <c r="I42" s="163"/>
      <c r="J42" s="164"/>
    </row>
    <row r="43" spans="2:10" x14ac:dyDescent="0.15">
      <c r="B43" s="162"/>
      <c r="C43" s="163" t="s">
        <v>363</v>
      </c>
      <c r="D43" s="163"/>
      <c r="E43" s="163"/>
      <c r="F43" s="163"/>
      <c r="G43" s="163"/>
      <c r="H43" s="163"/>
      <c r="I43" s="163"/>
      <c r="J43" s="164"/>
    </row>
    <row r="44" spans="2:10" x14ac:dyDescent="0.15">
      <c r="B44" s="162"/>
      <c r="C44" s="163" t="s">
        <v>364</v>
      </c>
      <c r="D44" s="163"/>
      <c r="E44" s="163"/>
      <c r="F44" s="163"/>
      <c r="G44" s="163"/>
      <c r="H44" s="163"/>
      <c r="I44" s="163"/>
      <c r="J44" s="164"/>
    </row>
    <row r="45" spans="2:10" x14ac:dyDescent="0.15">
      <c r="B45" s="162"/>
      <c r="C45" s="163" t="s">
        <v>296</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296</v>
      </c>
      <c r="D47" s="167"/>
      <c r="E47" s="167"/>
      <c r="F47" s="167"/>
      <c r="G47" s="167"/>
      <c r="H47" s="167"/>
      <c r="I47" s="167"/>
      <c r="J47" s="168"/>
    </row>
    <row r="49" spans="2:7" ht="14.25" thickBot="1" x14ac:dyDescent="0.2">
      <c r="C49" s="51"/>
      <c r="D49" s="51"/>
      <c r="E49" s="51"/>
      <c r="F49" s="51"/>
      <c r="G49" s="51"/>
    </row>
    <row r="50" spans="2:7" x14ac:dyDescent="0.15">
      <c r="B50" s="1151" t="s">
        <v>365</v>
      </c>
      <c r="C50" s="1152"/>
      <c r="D50" s="1152"/>
      <c r="E50" s="1152"/>
      <c r="F50" s="1152"/>
      <c r="G50" s="1153"/>
    </row>
    <row r="51" spans="2:7" ht="14.25" thickBot="1" x14ac:dyDescent="0.2">
      <c r="B51" s="157" t="s">
        <v>366</v>
      </c>
      <c r="C51" s="45" t="s">
        <v>302</v>
      </c>
      <c r="D51" s="45" t="s">
        <v>367</v>
      </c>
      <c r="E51" s="45" t="s">
        <v>368</v>
      </c>
      <c r="F51" s="46" t="s">
        <v>369</v>
      </c>
      <c r="G51" s="158" t="s">
        <v>370</v>
      </c>
    </row>
    <row r="52" spans="2:7" ht="14.25" thickTop="1" x14ac:dyDescent="0.15">
      <c r="B52" s="175" t="s">
        <v>371</v>
      </c>
      <c r="C52" s="163" t="s">
        <v>372</v>
      </c>
      <c r="D52" s="163" t="s">
        <v>373</v>
      </c>
      <c r="E52" s="163" t="s">
        <v>374</v>
      </c>
      <c r="F52" s="163" t="s">
        <v>375</v>
      </c>
      <c r="G52" s="164" t="s">
        <v>318</v>
      </c>
    </row>
    <row r="53" spans="2:7" x14ac:dyDescent="0.15">
      <c r="B53" s="175" t="s">
        <v>376</v>
      </c>
      <c r="C53" s="163" t="s">
        <v>377</v>
      </c>
      <c r="D53" s="163" t="s">
        <v>378</v>
      </c>
      <c r="E53" s="163" t="s">
        <v>379</v>
      </c>
      <c r="F53" s="163" t="s">
        <v>380</v>
      </c>
      <c r="G53" s="164" t="s">
        <v>327</v>
      </c>
    </row>
    <row r="54" spans="2:7" x14ac:dyDescent="0.15">
      <c r="B54" s="175" t="s">
        <v>381</v>
      </c>
      <c r="C54" s="163" t="s">
        <v>382</v>
      </c>
      <c r="D54" s="163" t="s">
        <v>383</v>
      </c>
      <c r="E54" s="163" t="s">
        <v>384</v>
      </c>
      <c r="F54" s="163"/>
      <c r="G54" s="164" t="s">
        <v>334</v>
      </c>
    </row>
    <row r="55" spans="2:7" x14ac:dyDescent="0.15">
      <c r="B55" s="175" t="s">
        <v>385</v>
      </c>
      <c r="C55" s="163"/>
      <c r="D55" s="163"/>
      <c r="E55" s="163" t="s">
        <v>386</v>
      </c>
      <c r="F55" s="163"/>
      <c r="G55" s="164"/>
    </row>
    <row r="56" spans="2:7" x14ac:dyDescent="0.15">
      <c r="B56" s="175"/>
      <c r="C56" s="163" t="s">
        <v>387</v>
      </c>
      <c r="D56" s="163"/>
      <c r="E56" s="163" t="s">
        <v>388</v>
      </c>
      <c r="F56" s="163"/>
      <c r="G56" s="164"/>
    </row>
    <row r="57" spans="2:7" x14ac:dyDescent="0.15">
      <c r="B57" s="175"/>
      <c r="C57" s="163" t="s">
        <v>389</v>
      </c>
      <c r="D57" s="163"/>
      <c r="E57" s="163" t="s">
        <v>390</v>
      </c>
      <c r="F57" s="163"/>
      <c r="G57" s="164"/>
    </row>
    <row r="58" spans="2:7" x14ac:dyDescent="0.15">
      <c r="B58" s="175"/>
      <c r="C58" s="163" t="s">
        <v>391</v>
      </c>
      <c r="D58" s="163"/>
      <c r="E58" s="163" t="s">
        <v>356</v>
      </c>
      <c r="F58" s="163"/>
      <c r="G58" s="164"/>
    </row>
    <row r="59" spans="2:7" x14ac:dyDescent="0.15">
      <c r="B59" s="175"/>
      <c r="C59" s="163" t="s">
        <v>392</v>
      </c>
      <c r="D59" s="163"/>
      <c r="E59" s="163"/>
      <c r="F59" s="163"/>
      <c r="G59" s="164"/>
    </row>
    <row r="60" spans="2:7" x14ac:dyDescent="0.15">
      <c r="B60" s="175"/>
      <c r="C60" s="163" t="s">
        <v>296</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393</v>
      </c>
      <c r="D66" s="163"/>
      <c r="E66" s="163"/>
      <c r="F66" s="163"/>
      <c r="G66" s="164"/>
    </row>
    <row r="67" spans="2:7" x14ac:dyDescent="0.15">
      <c r="B67" s="175"/>
      <c r="C67" s="163" t="s">
        <v>394</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395</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356</v>
      </c>
      <c r="D77" s="163"/>
      <c r="E77" s="163"/>
      <c r="F77" s="163"/>
      <c r="G77" s="164"/>
    </row>
    <row r="78" spans="2:7" x14ac:dyDescent="0.15">
      <c r="B78" s="175"/>
      <c r="C78" s="163"/>
      <c r="D78" s="163"/>
      <c r="E78" s="163"/>
      <c r="F78" s="163"/>
      <c r="G78" s="164"/>
    </row>
    <row r="79" spans="2:7" x14ac:dyDescent="0.15">
      <c r="B79" s="175"/>
      <c r="C79" s="163" t="s">
        <v>396</v>
      </c>
      <c r="D79" s="163"/>
      <c r="E79" s="163"/>
      <c r="F79" s="163"/>
      <c r="G79" s="164"/>
    </row>
    <row r="80" spans="2:7" x14ac:dyDescent="0.15">
      <c r="B80" s="175"/>
      <c r="C80" s="163" t="s">
        <v>397</v>
      </c>
      <c r="D80" s="163"/>
      <c r="E80" s="163"/>
      <c r="F80" s="163"/>
      <c r="G80" s="164"/>
    </row>
    <row r="81" spans="2:7" x14ac:dyDescent="0.15">
      <c r="B81" s="175"/>
      <c r="C81" s="163" t="s">
        <v>398</v>
      </c>
      <c r="D81" s="163"/>
      <c r="E81" s="163"/>
      <c r="F81" s="163"/>
      <c r="G81" s="164"/>
    </row>
    <row r="82" spans="2:7" x14ac:dyDescent="0.15">
      <c r="B82" s="175"/>
      <c r="C82" s="163" t="s">
        <v>399</v>
      </c>
      <c r="D82" s="163"/>
      <c r="E82" s="163"/>
      <c r="F82" s="163"/>
      <c r="G82" s="164"/>
    </row>
    <row r="83" spans="2:7" ht="14.25" thickBot="1" x14ac:dyDescent="0.2">
      <c r="B83" s="176"/>
      <c r="C83" s="167" t="s">
        <v>356</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55</vt:i4>
      </vt:variant>
      <vt:variant>
        <vt:lpstr>名前付き一覧</vt:lpstr>
      </vt:variant>
      <vt:variant>
        <vt:i4>100</vt:i4>
      </vt:variant>
    </vt:vector>
  </HeadingPairs>
  <TitlesOfParts>
    <vt:vector size="155"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様式D-1-2 (1)</vt:lpstr>
      <vt:lpstr>様式D-1-2 (2)</vt:lpstr>
      <vt:lpstr>様式D-2-1 (1)</vt:lpstr>
      <vt:lpstr>様式D-2-1 (2)</vt:lpstr>
      <vt:lpstr>様式D-2-1 (3)</vt:lpstr>
      <vt:lpstr>様式D-2-1´ (1)</vt:lpstr>
      <vt:lpstr>様式D-2-1´ (2)</vt:lpstr>
      <vt:lpstr>様式D-2-1´ (3)</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'様式C-1-1'!Print_Area</vt:lpstr>
      <vt:lpstr>'様式C-1-2'!Print_Area</vt:lpstr>
      <vt:lpstr>'様式C-2'!Print_Area</vt:lpstr>
      <vt:lpstr>'様式D-1-1 (1)'!Print_Area</vt:lpstr>
      <vt:lpstr>'様式D-1-1 (10)'!Print_Area</vt:lpstr>
      <vt:lpstr>'様式D-1-1 (2)'!Print_Area</vt:lpstr>
      <vt:lpstr>'様式D-1-1 (3)'!Print_Area</vt:lpstr>
      <vt:lpstr>'様式D-1-1 (4)'!Print_Area</vt:lpstr>
      <vt:lpstr>'様式D-1-1 (5)'!Print_Area</vt:lpstr>
      <vt:lpstr>'様式D-1-1 (6)'!Print_Area</vt:lpstr>
      <vt:lpstr>'様式D-1-1 (7)'!Print_Area</vt:lpstr>
      <vt:lpstr>'様式D-1-1 (8)'!Print_Area</vt:lpstr>
      <vt:lpstr>'様式D-1-1 (9)'!Print_Area</vt:lpstr>
      <vt:lpstr>'様式D-1-2 (1)'!Print_Area</vt:lpstr>
      <vt:lpstr>'様式D-1-2 (2)'!Print_Area</vt:lpstr>
      <vt:lpstr>'様式D-2-1 (1)'!Print_Area</vt:lpstr>
      <vt:lpstr>'様式D-2-1 (2)'!Print_Area</vt:lpstr>
      <vt:lpstr>'様式D-2-1 (3)'!Print_Area</vt:lpstr>
      <vt:lpstr>'様式D-2-1´ (1)'!Print_Area</vt:lpstr>
      <vt:lpstr>'様式D-2-1´ (2)'!Print_Area</vt:lpstr>
      <vt:lpstr>'様式D-2-1´ (3)'!Print_Area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様式E!Print_Area</vt:lpstr>
      <vt:lpstr>'様式F '!Print_Area</vt:lpstr>
      <vt:lpstr>様式G!Print_Area</vt:lpstr>
      <vt:lpstr>'様式A-2'!Print_Titles</vt:lpstr>
      <vt:lpstr>'様式A-3'!Print_Titles</vt:lpstr>
      <vt:lpstr>'様式C-1-1'!Print_Titles</vt:lpstr>
      <vt:lpstr>'様式D-1-1 (1)'!Print_Titles</vt:lpstr>
      <vt:lpstr>'様式D-1-1 (10)'!Print_Titles</vt:lpstr>
      <vt:lpstr>'様式D-1-1 (2)'!Print_Titles</vt:lpstr>
      <vt:lpstr>'様式D-1-1 (3)'!Print_Titles</vt:lpstr>
      <vt:lpstr>'様式D-1-1 (4)'!Print_Titles</vt:lpstr>
      <vt:lpstr>'様式D-1-1 (5)'!Print_Titles</vt:lpstr>
      <vt:lpstr>'様式D-1-1 (6)'!Print_Titles</vt:lpstr>
      <vt:lpstr>'様式D-1-1 (7)'!Print_Titles</vt:lpstr>
      <vt:lpstr>'様式D-1-1 (8)'!Print_Titles</vt:lpstr>
      <vt:lpstr>'様式D-1-1 (9)'!Print_Titles</vt:lpstr>
      <vt:lpstr>'様式D-1-2 (1)'!Print_Titles</vt:lpstr>
      <vt:lpstr>'様式D-1-2 (2)'!Print_Titles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阿部 一馬(ABE Kazuma)</cp:lastModifiedBy>
  <cp:revision/>
  <cp:lastPrinted>2026-02-19T10:26:19Z</cp:lastPrinted>
  <dcterms:created xsi:type="dcterms:W3CDTF">2012-04-09T00:49:26Z</dcterms:created>
  <dcterms:modified xsi:type="dcterms:W3CDTF">2026-02-19T10:27:46Z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