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R231025\Desktop\20250410佐波山トンネル点検調書の修正\6.生雲隧道\"/>
    </mc:Choice>
  </mc:AlternateContent>
  <xr:revisionPtr revIDLastSave="0" documentId="13_ncr:1_{82D7051B-1180-43DE-B9FF-C0C8700D874D}" xr6:coauthVersionLast="47" xr6:coauthVersionMax="47" xr10:uidLastSave="{00000000-0000-0000-0000-000000000000}"/>
  <bookViews>
    <workbookView xWindow="-120" yWindow="-120" windowWidth="29040" windowHeight="15840" tabRatio="764" xr2:uid="{00000000-000D-0000-FFFF-FFFF00000000}"/>
  </bookViews>
  <sheets>
    <sheet name="様式A-1" sheetId="1792" r:id="rId1"/>
    <sheet name="様式A-2" sheetId="1793" r:id="rId2"/>
    <sheet name="様式A-3" sheetId="1794" r:id="rId3"/>
    <sheet name="様式B_001" sheetId="1785" r:id="rId4"/>
    <sheet name="様式B_002" sheetId="1786" r:id="rId5"/>
    <sheet name="様式B_003" sheetId="1787" r:id="rId6"/>
    <sheet name="様式B_004" sheetId="1788" r:id="rId7"/>
    <sheet name="様式B_005" sheetId="1789" r:id="rId8"/>
    <sheet name="様式B_006" sheetId="1790" r:id="rId9"/>
    <sheet name="様式B_007" sheetId="1791" r:id="rId10"/>
    <sheet name="様式C-1-1" sheetId="1782" r:id="rId11"/>
    <sheet name="様式C-1-2" sheetId="1783" r:id="rId12"/>
    <sheet name="様式C-2" sheetId="1784" r:id="rId13"/>
    <sheet name="様式D-1-1_001" sheetId="1686" r:id="rId14"/>
    <sheet name="様式D-1-1_002" sheetId="1687" r:id="rId15"/>
    <sheet name="様式D-1-1_003" sheetId="1688" r:id="rId16"/>
    <sheet name="様式D-1-1_004" sheetId="1689" r:id="rId17"/>
    <sheet name="様式D-1-1_005" sheetId="1690" r:id="rId18"/>
    <sheet name="様式D-1-1_006" sheetId="1691" r:id="rId19"/>
    <sheet name="様式D-1-1_007" sheetId="1692" r:id="rId20"/>
    <sheet name="様式D-1-1_008" sheetId="1693" r:id="rId21"/>
    <sheet name="様式D-1-1_009" sheetId="1694" r:id="rId22"/>
    <sheet name="様式D-1-1_010" sheetId="1695" r:id="rId23"/>
    <sheet name="様式D-1-1_011" sheetId="1696" r:id="rId24"/>
    <sheet name="様式D-1-1_012" sheetId="1697" r:id="rId25"/>
    <sheet name="様式D-1-1_013" sheetId="1698" r:id="rId26"/>
    <sheet name="様式D-1-1_014" sheetId="1699" r:id="rId27"/>
    <sheet name="様式D-1-1_015" sheetId="1700" r:id="rId28"/>
    <sheet name="様式D-1-1_016" sheetId="1701" r:id="rId29"/>
    <sheet name="様式D-1-1_017" sheetId="1702" r:id="rId30"/>
    <sheet name="様式D-1-1_018" sheetId="1703" r:id="rId31"/>
    <sheet name="様式D-1-1_019" sheetId="1704" r:id="rId32"/>
    <sheet name="様式D-1-1_020" sheetId="1705" r:id="rId33"/>
    <sheet name="様式D-1-1_021" sheetId="1706" r:id="rId34"/>
    <sheet name="様式D-1-1_022" sheetId="1707" r:id="rId35"/>
    <sheet name="様式D-1-1_023" sheetId="1708" r:id="rId36"/>
    <sheet name="様式D-1-1_024" sheetId="1709" r:id="rId37"/>
    <sheet name="様式D-1-1_025" sheetId="1710" r:id="rId38"/>
    <sheet name="様式D-1-1_026" sheetId="1711" r:id="rId39"/>
    <sheet name="様式D-1-1_027" sheetId="1712" r:id="rId40"/>
    <sheet name="様式D-1-2_001" sheetId="1780" r:id="rId41"/>
    <sheet name="様式D-1-2_002" sheetId="1781" r:id="rId42"/>
    <sheet name="様式D-2-1_001" sheetId="1773" r:id="rId43"/>
    <sheet name="様式D-2-1_002" sheetId="1774" r:id="rId44"/>
    <sheet name="様式D-2-1_003" sheetId="1775" r:id="rId45"/>
    <sheet name="様式D-2-1_004" sheetId="1776" r:id="rId46"/>
    <sheet name="様式D-2-1_005" sheetId="1777" r:id="rId47"/>
    <sheet name="様式D-2-1_006" sheetId="1778" r:id="rId48"/>
    <sheet name="様式D-2-1_007" sheetId="1779" r:id="rId49"/>
    <sheet name="様式D-2-1´_001" sheetId="1763" r:id="rId50"/>
    <sheet name="様式D-2-1´_002" sheetId="1764" r:id="rId51"/>
    <sheet name="様式D-2-1´_003" sheetId="1765" r:id="rId52"/>
    <sheet name="様式D-2-1´_004" sheetId="1766" r:id="rId53"/>
    <sheet name="様式D-2-1´_005" sheetId="1767" r:id="rId54"/>
    <sheet name="様式D-2-1´_006" sheetId="1768" r:id="rId55"/>
    <sheet name="様式D-2-1´_007" sheetId="1769" r:id="rId56"/>
    <sheet name="様式D-2-1´_008" sheetId="1770" r:id="rId57"/>
    <sheet name="様式D-2-1´_009" sheetId="1771" r:id="rId58"/>
    <sheet name="様式D-2-1´_010" sheetId="1772" r:id="rId59"/>
    <sheet name="様式D-3_PS" sheetId="1715" r:id="rId60"/>
    <sheet name="様式D-3_S001" sheetId="1716" r:id="rId61"/>
    <sheet name="様式D-3_S002" sheetId="1717" r:id="rId62"/>
    <sheet name="様式D-3_S003" sheetId="1718" r:id="rId63"/>
    <sheet name="様式D-3_S004" sheetId="1719" r:id="rId64"/>
    <sheet name="様式D-3_S005" sheetId="1720" r:id="rId65"/>
    <sheet name="様式D-3_S006" sheetId="1721" r:id="rId66"/>
    <sheet name="様式D-3_S007" sheetId="1722" r:id="rId67"/>
    <sheet name="様式D-3_S008" sheetId="1723" r:id="rId68"/>
    <sheet name="様式D-3_S009" sheetId="1724" r:id="rId69"/>
    <sheet name="様式D-3_S010" sheetId="1725" r:id="rId70"/>
    <sheet name="様式D-3_S011" sheetId="1726" r:id="rId71"/>
    <sheet name="様式D-3_S012" sheetId="1727" r:id="rId72"/>
    <sheet name="様式D-3_S013" sheetId="1728" r:id="rId73"/>
    <sheet name="様式D-3_S014" sheetId="1729" r:id="rId74"/>
    <sheet name="様式D-3_S015" sheetId="1730" r:id="rId75"/>
    <sheet name="様式D-3_S016" sheetId="1731" r:id="rId76"/>
    <sheet name="様式D-3_S017" sheetId="1732" r:id="rId77"/>
    <sheet name="様式D-3_S018" sheetId="1733" r:id="rId78"/>
    <sheet name="様式D-3_S019" sheetId="1734" r:id="rId79"/>
    <sheet name="様式D-3_S020" sheetId="1735" r:id="rId80"/>
    <sheet name="様式D-3_S021" sheetId="1736" r:id="rId81"/>
    <sheet name="様式D-3_S022" sheetId="1737" r:id="rId82"/>
    <sheet name="様式D-3_S023" sheetId="1738" r:id="rId83"/>
    <sheet name="様式D-3_S024" sheetId="1739" r:id="rId84"/>
    <sheet name="様式D-3_S025" sheetId="1740" r:id="rId85"/>
    <sheet name="様式D-3_S026" sheetId="1741" r:id="rId86"/>
    <sheet name="様式D-3_S027" sheetId="1742" r:id="rId87"/>
    <sheet name="様式D-3_S028" sheetId="1743" r:id="rId88"/>
    <sheet name="様式D-3_S029" sheetId="1744" r:id="rId89"/>
    <sheet name="様式D-3_S030" sheetId="1745" r:id="rId90"/>
    <sheet name="様式D-3_S031" sheetId="1746" r:id="rId91"/>
    <sheet name="様式D-3_S032" sheetId="1747" r:id="rId92"/>
    <sheet name="様式D-3_S033" sheetId="1748" r:id="rId93"/>
    <sheet name="様式D-3_S034" sheetId="1749" r:id="rId94"/>
    <sheet name="様式D-3_S035" sheetId="1750" r:id="rId95"/>
    <sheet name="様式D-3_S036" sheetId="1751" r:id="rId96"/>
    <sheet name="様式D-3_S037" sheetId="1752" r:id="rId97"/>
    <sheet name="様式D-3_S038" sheetId="1753" r:id="rId98"/>
    <sheet name="様式D-3_S039" sheetId="1754" r:id="rId99"/>
    <sheet name="様式D-3_S040" sheetId="1755" r:id="rId100"/>
    <sheet name="様式D-3_S041" sheetId="1756" r:id="rId101"/>
    <sheet name="様式D-3_S042" sheetId="1757" r:id="rId102"/>
    <sheet name="様式D-3_S043" sheetId="1758" r:id="rId103"/>
    <sheet name="様式D-3_S044" sheetId="1759" r:id="rId104"/>
    <sheet name="様式D-3_S045" sheetId="1760" r:id="rId105"/>
    <sheet name="様式D-3_PE" sheetId="1761" r:id="rId106"/>
    <sheet name="様式E" sheetId="1714" r:id="rId107"/>
    <sheet name="様式F " sheetId="1762" r:id="rId108"/>
    <sheet name="様式G" sheetId="1713" r:id="rId109"/>
  </sheets>
  <externalReferences>
    <externalReference r:id="rId110"/>
  </externalReferences>
  <definedNames>
    <definedName name="_xlnm._FilterDatabase" localSheetId="10" hidden="1">'様式C-1-1'!$A$8:$Y$128</definedName>
    <definedName name="_xlnm.Print_Area" localSheetId="0">'様式A-1'!$B$2:$AB$29</definedName>
    <definedName name="_xlnm.Print_Area" localSheetId="1">'様式A-2'!$B$3:$AN$58</definedName>
    <definedName name="_xlnm.Print_Area" localSheetId="2">'様式A-3'!$B$3:$AI$18</definedName>
    <definedName name="_xlnm.Print_Area" localSheetId="3">様式B_001!$B$2:$AA$33</definedName>
    <definedName name="_xlnm.Print_Area" localSheetId="4">様式B_002!$B$2:$AA$33</definedName>
    <definedName name="_xlnm.Print_Area" localSheetId="5">様式B_003!$B$2:$AA$33</definedName>
    <definedName name="_xlnm.Print_Area" localSheetId="6">様式B_004!$B$2:$AA$33</definedName>
    <definedName name="_xlnm.Print_Area" localSheetId="7">様式B_005!$B$2:$AA$33</definedName>
    <definedName name="_xlnm.Print_Area" localSheetId="8">様式B_006!$B$2:$AA$33</definedName>
    <definedName name="_xlnm.Print_Area" localSheetId="9">様式B_007!$B$2:$AA$33</definedName>
    <definedName name="_xlnm.Print_Area" localSheetId="10">'様式C-1-1'!$B$2:$Y$128</definedName>
    <definedName name="_xlnm.Print_Area" localSheetId="11">'様式C-1-2'!$A$1:$X$46</definedName>
    <definedName name="_xlnm.Print_Area" localSheetId="12">'様式C-2'!$B$2:$Z$23</definedName>
    <definedName name="_xlnm.Print_Area" localSheetId="13">'様式D-1-1_001'!$B$2:$W$31</definedName>
    <definedName name="_xlnm.Print_Area" localSheetId="14">'様式D-1-1_002'!$B$2:$W$31</definedName>
    <definedName name="_xlnm.Print_Area" localSheetId="15">'様式D-1-1_003'!$B$2:$W$31</definedName>
    <definedName name="_xlnm.Print_Area" localSheetId="16">'様式D-1-1_004'!$B$2:$W$31</definedName>
    <definedName name="_xlnm.Print_Area" localSheetId="17">'様式D-1-1_005'!$B$2:$W$31</definedName>
    <definedName name="_xlnm.Print_Area" localSheetId="18">'様式D-1-1_006'!$B$2:$W$31</definedName>
    <definedName name="_xlnm.Print_Area" localSheetId="19">'様式D-1-1_007'!$B$2:$W$31</definedName>
    <definedName name="_xlnm.Print_Area" localSheetId="20">'様式D-1-1_008'!$B$2:$W$31</definedName>
    <definedName name="_xlnm.Print_Area" localSheetId="21">'様式D-1-1_009'!$B$2:$W$31</definedName>
    <definedName name="_xlnm.Print_Area" localSheetId="22">'様式D-1-1_010'!$B$2:$W$31</definedName>
    <definedName name="_xlnm.Print_Area" localSheetId="23">'様式D-1-1_011'!$B$2:$W$31</definedName>
    <definedName name="_xlnm.Print_Area" localSheetId="24">'様式D-1-1_012'!$B$2:$W$31</definedName>
    <definedName name="_xlnm.Print_Area" localSheetId="25">'様式D-1-1_013'!$B$2:$W$31</definedName>
    <definedName name="_xlnm.Print_Area" localSheetId="26">'様式D-1-1_014'!$B$2:$W$31</definedName>
    <definedName name="_xlnm.Print_Area" localSheetId="27">'様式D-1-1_015'!$B$2:$W$31</definedName>
    <definedName name="_xlnm.Print_Area" localSheetId="28">'様式D-1-1_016'!$B$2:$W$31</definedName>
    <definedName name="_xlnm.Print_Area" localSheetId="29">'様式D-1-1_017'!$B$2:$W$31</definedName>
    <definedName name="_xlnm.Print_Area" localSheetId="30">'様式D-1-1_018'!$B$2:$W$31</definedName>
    <definedName name="_xlnm.Print_Area" localSheetId="31">'様式D-1-1_019'!$B$2:$W$31</definedName>
    <definedName name="_xlnm.Print_Area" localSheetId="32">'様式D-1-1_020'!$B$2:$W$31</definedName>
    <definedName name="_xlnm.Print_Area" localSheetId="33">'様式D-1-1_021'!$B$2:$W$31</definedName>
    <definedName name="_xlnm.Print_Area" localSheetId="34">'様式D-1-1_022'!$B$2:$W$31</definedName>
    <definedName name="_xlnm.Print_Area" localSheetId="35">'様式D-1-1_023'!$B$2:$W$31</definedName>
    <definedName name="_xlnm.Print_Area" localSheetId="36">'様式D-1-1_024'!$B$2:$W$31</definedName>
    <definedName name="_xlnm.Print_Area" localSheetId="37">'様式D-1-1_025'!$B$2:$W$31</definedName>
    <definedName name="_xlnm.Print_Area" localSheetId="38">'様式D-1-1_026'!$B$2:$W$31</definedName>
    <definedName name="_xlnm.Print_Area" localSheetId="39">'様式D-1-1_027'!$B$2:$W$31</definedName>
    <definedName name="_xlnm.Print_Area" localSheetId="40">'様式D-1-2_001'!$B$2:$Y$41</definedName>
    <definedName name="_xlnm.Print_Area" localSheetId="41">'様式D-1-2_002'!$B$2:$Y$41</definedName>
    <definedName name="_xlnm.Print_Area" localSheetId="42">'様式D-2-1_001'!$B$3:$AI$18</definedName>
    <definedName name="_xlnm.Print_Area" localSheetId="43">'様式D-2-1_002'!$B$3:$AI$18</definedName>
    <definedName name="_xlnm.Print_Area" localSheetId="44">'様式D-2-1_003'!$B$3:$AI$18</definedName>
    <definedName name="_xlnm.Print_Area" localSheetId="45">'様式D-2-1_004'!$B$3:$AI$18</definedName>
    <definedName name="_xlnm.Print_Area" localSheetId="46">'様式D-2-1_005'!$B$3:$AI$18</definedName>
    <definedName name="_xlnm.Print_Area" localSheetId="47">'様式D-2-1_006'!$B$3:$AI$18</definedName>
    <definedName name="_xlnm.Print_Area" localSheetId="48">'様式D-2-1_007'!$B$3:$AI$18</definedName>
    <definedName name="_xlnm.Print_Area" localSheetId="49">'様式D-2-1´_001'!$B$3:$AI$18</definedName>
    <definedName name="_xlnm.Print_Area" localSheetId="50">'様式D-2-1´_002'!$B$3:$AI$18</definedName>
    <definedName name="_xlnm.Print_Area" localSheetId="51">'様式D-2-1´_003'!$B$3:$AI$18</definedName>
    <definedName name="_xlnm.Print_Area" localSheetId="52">'様式D-2-1´_004'!$B$3:$AI$18</definedName>
    <definedName name="_xlnm.Print_Area" localSheetId="53">'様式D-2-1´_005'!$B$3:$AI$18</definedName>
    <definedName name="_xlnm.Print_Area" localSheetId="54">'様式D-2-1´_006'!$B$3:$AI$18</definedName>
    <definedName name="_xlnm.Print_Area" localSheetId="55">'様式D-2-1´_007'!$B$3:$AI$18</definedName>
    <definedName name="_xlnm.Print_Area" localSheetId="56">'様式D-2-1´_008'!$B$3:$AI$18</definedName>
    <definedName name="_xlnm.Print_Area" localSheetId="57">'様式D-2-1´_009'!$B$3:$AI$18</definedName>
    <definedName name="_xlnm.Print_Area" localSheetId="58">'様式D-2-1´_010'!$B$3:$AI$18</definedName>
    <definedName name="_xlnm.Print_Area" localSheetId="105">'様式D-3_PE'!$A$1:$AO$45</definedName>
    <definedName name="_xlnm.Print_Area" localSheetId="59">'様式D-3_PS'!$A$1:$AO$45</definedName>
    <definedName name="_xlnm.Print_Area" localSheetId="60">'様式D-3_S001'!$A$1:$AO$45</definedName>
    <definedName name="_xlnm.Print_Area" localSheetId="61">'様式D-3_S002'!$A$1:$AO$45</definedName>
    <definedName name="_xlnm.Print_Area" localSheetId="62">'様式D-3_S003'!$A$1:$AO$45</definedName>
    <definedName name="_xlnm.Print_Area" localSheetId="63">'様式D-3_S004'!$A$1:$AO$45</definedName>
    <definedName name="_xlnm.Print_Area" localSheetId="64">'様式D-3_S005'!$A$1:$AO$45</definedName>
    <definedName name="_xlnm.Print_Area" localSheetId="65">'様式D-3_S006'!$A$1:$AO$45</definedName>
    <definedName name="_xlnm.Print_Area" localSheetId="66">'様式D-3_S007'!$A$1:$AO$45</definedName>
    <definedName name="_xlnm.Print_Area" localSheetId="67">'様式D-3_S008'!$A$1:$AO$45</definedName>
    <definedName name="_xlnm.Print_Area" localSheetId="68">'様式D-3_S009'!$A$1:$AO$45</definedName>
    <definedName name="_xlnm.Print_Area" localSheetId="69">'様式D-3_S010'!$A$1:$AO$45</definedName>
    <definedName name="_xlnm.Print_Area" localSheetId="70">'様式D-3_S011'!$A$1:$AO$45</definedName>
    <definedName name="_xlnm.Print_Area" localSheetId="71">'様式D-3_S012'!$A$1:$AO$45</definedName>
    <definedName name="_xlnm.Print_Area" localSheetId="72">'様式D-3_S013'!$A$1:$AO$45</definedName>
    <definedName name="_xlnm.Print_Area" localSheetId="73">'様式D-3_S014'!$A$1:$AO$45</definedName>
    <definedName name="_xlnm.Print_Area" localSheetId="74">'様式D-3_S015'!$A$1:$AO$45</definedName>
    <definedName name="_xlnm.Print_Area" localSheetId="75">'様式D-3_S016'!$A$1:$AO$45</definedName>
    <definedName name="_xlnm.Print_Area" localSheetId="76">'様式D-3_S017'!$A$1:$AO$45</definedName>
    <definedName name="_xlnm.Print_Area" localSheetId="77">'様式D-3_S018'!$A$1:$AO$45</definedName>
    <definedName name="_xlnm.Print_Area" localSheetId="78">'様式D-3_S019'!$A$1:$AO$45</definedName>
    <definedName name="_xlnm.Print_Area" localSheetId="79">'様式D-3_S020'!$A$1:$AO$45</definedName>
    <definedName name="_xlnm.Print_Area" localSheetId="80">'様式D-3_S021'!$A$1:$AO$45</definedName>
    <definedName name="_xlnm.Print_Area" localSheetId="81">'様式D-3_S022'!$A$1:$AO$45</definedName>
    <definedName name="_xlnm.Print_Area" localSheetId="82">'様式D-3_S023'!$A$1:$AO$45</definedName>
    <definedName name="_xlnm.Print_Area" localSheetId="83">'様式D-3_S024'!$A$1:$AO$45</definedName>
    <definedName name="_xlnm.Print_Area" localSheetId="84">'様式D-3_S025'!$A$1:$AO$45</definedName>
    <definedName name="_xlnm.Print_Area" localSheetId="85">'様式D-3_S026'!$A$1:$AO$45</definedName>
    <definedName name="_xlnm.Print_Area" localSheetId="86">'様式D-3_S027'!$A$1:$AO$45</definedName>
    <definedName name="_xlnm.Print_Area" localSheetId="87">'様式D-3_S028'!$A$1:$AO$45</definedName>
    <definedName name="_xlnm.Print_Area" localSheetId="88">'様式D-3_S029'!$A$1:$AO$45</definedName>
    <definedName name="_xlnm.Print_Area" localSheetId="89">'様式D-3_S030'!$A$1:$AO$45</definedName>
    <definedName name="_xlnm.Print_Area" localSheetId="90">'様式D-3_S031'!$A$1:$AO$45</definedName>
    <definedName name="_xlnm.Print_Area" localSheetId="91">'様式D-3_S032'!$A$1:$AO$45</definedName>
    <definedName name="_xlnm.Print_Area" localSheetId="92">'様式D-3_S033'!$A$1:$AO$45</definedName>
    <definedName name="_xlnm.Print_Area" localSheetId="93">'様式D-3_S034'!$A$1:$AO$45</definedName>
    <definedName name="_xlnm.Print_Area" localSheetId="94">'様式D-3_S035'!$A$1:$AO$45</definedName>
    <definedName name="_xlnm.Print_Area" localSheetId="95">'様式D-3_S036'!$A$1:$AO$45</definedName>
    <definedName name="_xlnm.Print_Area" localSheetId="96">'様式D-3_S037'!$A$1:$AO$45</definedName>
    <definedName name="_xlnm.Print_Area" localSheetId="97">'様式D-3_S038'!$A$1:$AO$45</definedName>
    <definedName name="_xlnm.Print_Area" localSheetId="98">'様式D-3_S039'!$A$1:$AO$45</definedName>
    <definedName name="_xlnm.Print_Area" localSheetId="99">'様式D-3_S040'!$A$1:$AO$45</definedName>
    <definedName name="_xlnm.Print_Area" localSheetId="100">'様式D-3_S041'!$A$1:$AO$45</definedName>
    <definedName name="_xlnm.Print_Area" localSheetId="101">'様式D-3_S042'!$A$1:$AO$45</definedName>
    <definedName name="_xlnm.Print_Area" localSheetId="102">'様式D-3_S043'!$A$1:$AO$45</definedName>
    <definedName name="_xlnm.Print_Area" localSheetId="103">'様式D-3_S044'!$A$1:$AO$45</definedName>
    <definedName name="_xlnm.Print_Area" localSheetId="104">'様式D-3_S045'!$A$1:$AO$45</definedName>
    <definedName name="_xlnm.Print_Area" localSheetId="107">'様式F '!$B$1:$AB$91</definedName>
    <definedName name="_xlnm.Print_Area" localSheetId="108">様式G!$A$1:$AA$16</definedName>
    <definedName name="_xlnm.Print_Titles" localSheetId="1">'様式A-2'!$3:$9</definedName>
    <definedName name="_xlnm.Print_Titles" localSheetId="10">'様式C-1-1'!$2:$8</definedName>
    <definedName name="_xlnm.Print_Titles" localSheetId="11">'様式C-1-2'!$1:$7</definedName>
    <definedName name="_xlnm.Print_Titles" localSheetId="13">'様式D-1-1_001'!$B:$W,'様式D-1-1_001'!$2:$4</definedName>
    <definedName name="_xlnm.Print_Titles" localSheetId="14">'様式D-1-1_002'!$B:$W,'様式D-1-1_002'!$2:$4</definedName>
    <definedName name="_xlnm.Print_Titles" localSheetId="15">'様式D-1-1_003'!$B:$W,'様式D-1-1_003'!$2:$4</definedName>
    <definedName name="_xlnm.Print_Titles" localSheetId="16">'様式D-1-1_004'!$B:$W,'様式D-1-1_004'!$2:$4</definedName>
    <definedName name="_xlnm.Print_Titles" localSheetId="17">'様式D-1-1_005'!$B:$W,'様式D-1-1_005'!$2:$4</definedName>
    <definedName name="_xlnm.Print_Titles" localSheetId="18">'様式D-1-1_006'!$B:$W,'様式D-1-1_006'!$2:$4</definedName>
    <definedName name="_xlnm.Print_Titles" localSheetId="19">'様式D-1-1_007'!$B:$W,'様式D-1-1_007'!$2:$4</definedName>
    <definedName name="_xlnm.Print_Titles" localSheetId="20">'様式D-1-1_008'!$B:$W,'様式D-1-1_008'!$2:$4</definedName>
    <definedName name="_xlnm.Print_Titles" localSheetId="21">'様式D-1-1_009'!$B:$W,'様式D-1-1_009'!$2:$4</definedName>
    <definedName name="_xlnm.Print_Titles" localSheetId="22">'様式D-1-1_010'!$B:$W,'様式D-1-1_010'!$2:$4</definedName>
    <definedName name="_xlnm.Print_Titles" localSheetId="23">'様式D-1-1_011'!$B:$W,'様式D-1-1_011'!$2:$4</definedName>
    <definedName name="_xlnm.Print_Titles" localSheetId="24">'様式D-1-1_012'!$B:$W,'様式D-1-1_012'!$2:$4</definedName>
    <definedName name="_xlnm.Print_Titles" localSheetId="25">'様式D-1-1_013'!$B:$W,'様式D-1-1_013'!$2:$4</definedName>
    <definedName name="_xlnm.Print_Titles" localSheetId="26">'様式D-1-1_014'!$B:$W,'様式D-1-1_014'!$2:$4</definedName>
    <definedName name="_xlnm.Print_Titles" localSheetId="27">'様式D-1-1_015'!$B:$W,'様式D-1-1_015'!$2:$4</definedName>
    <definedName name="_xlnm.Print_Titles" localSheetId="28">'様式D-1-1_016'!$B:$W,'様式D-1-1_016'!$2:$4</definedName>
    <definedName name="_xlnm.Print_Titles" localSheetId="29">'様式D-1-1_017'!$B:$W,'様式D-1-1_017'!$2:$4</definedName>
    <definedName name="_xlnm.Print_Titles" localSheetId="30">'様式D-1-1_018'!$B:$W,'様式D-1-1_018'!$2:$4</definedName>
    <definedName name="_xlnm.Print_Titles" localSheetId="31">'様式D-1-1_019'!$B:$W,'様式D-1-1_019'!$2:$4</definedName>
    <definedName name="_xlnm.Print_Titles" localSheetId="32">'様式D-1-1_020'!$B:$W,'様式D-1-1_020'!$2:$4</definedName>
    <definedName name="_xlnm.Print_Titles" localSheetId="33">'様式D-1-1_021'!$B:$W,'様式D-1-1_021'!$2:$4</definedName>
    <definedName name="_xlnm.Print_Titles" localSheetId="34">'様式D-1-1_022'!$B:$W,'様式D-1-1_022'!$2:$4</definedName>
    <definedName name="_xlnm.Print_Titles" localSheetId="35">'様式D-1-1_023'!$B:$W,'様式D-1-1_023'!$2:$4</definedName>
    <definedName name="_xlnm.Print_Titles" localSheetId="36">'様式D-1-1_024'!$B:$W,'様式D-1-1_024'!$2:$4</definedName>
    <definedName name="_xlnm.Print_Titles" localSheetId="37">'様式D-1-1_025'!$B:$W,'様式D-1-1_025'!$2:$4</definedName>
    <definedName name="_xlnm.Print_Titles" localSheetId="38">'様式D-1-1_026'!$B:$W,'様式D-1-1_026'!$2:$4</definedName>
    <definedName name="_xlnm.Print_Titles" localSheetId="39">'様式D-1-1_027'!$B:$W,'様式D-1-1_027'!$2:$4</definedName>
    <definedName name="_xlnm.Print_Titles" localSheetId="40">'様式D-1-2_001'!$B:$Y,'様式D-1-2_001'!$2:$4</definedName>
    <definedName name="_xlnm.Print_Titles" localSheetId="41">'様式D-1-2_002'!$B:$Y,'様式D-1-2_002'!$2:$4</definedName>
    <definedName name="_xlnm.Print_Titles" localSheetId="105">'様式D-3_PE'!$B:$AO,'様式D-3_PE'!$3:$5</definedName>
    <definedName name="_xlnm.Print_Titles" localSheetId="59">'様式D-3_PS'!$B:$AO,'様式D-3_PS'!$3:$5</definedName>
    <definedName name="_xlnm.Print_Titles" localSheetId="60">'様式D-3_S001'!$B:$AO,'様式D-3_S001'!$3:$5</definedName>
    <definedName name="_xlnm.Print_Titles" localSheetId="61">'様式D-3_S002'!$B:$AO,'様式D-3_S002'!$3:$5</definedName>
    <definedName name="_xlnm.Print_Titles" localSheetId="62">'様式D-3_S003'!$B:$AO,'様式D-3_S003'!$3:$5</definedName>
    <definedName name="_xlnm.Print_Titles" localSheetId="63">'様式D-3_S004'!$B:$AO,'様式D-3_S004'!$3:$5</definedName>
    <definedName name="_xlnm.Print_Titles" localSheetId="64">'様式D-3_S005'!$B:$AO,'様式D-3_S005'!$3:$5</definedName>
    <definedName name="_xlnm.Print_Titles" localSheetId="65">'様式D-3_S006'!$B:$AO,'様式D-3_S006'!$3:$5</definedName>
    <definedName name="_xlnm.Print_Titles" localSheetId="66">'様式D-3_S007'!$B:$AO,'様式D-3_S007'!$3:$5</definedName>
    <definedName name="_xlnm.Print_Titles" localSheetId="67">'様式D-3_S008'!$B:$AO,'様式D-3_S008'!$3:$5</definedName>
    <definedName name="_xlnm.Print_Titles" localSheetId="68">'様式D-3_S009'!$B:$AO,'様式D-3_S009'!$3:$5</definedName>
    <definedName name="_xlnm.Print_Titles" localSheetId="69">'様式D-3_S010'!$B:$AO,'様式D-3_S010'!$3:$5</definedName>
    <definedName name="_xlnm.Print_Titles" localSheetId="70">'様式D-3_S011'!$B:$AO,'様式D-3_S011'!$3:$5</definedName>
    <definedName name="_xlnm.Print_Titles" localSheetId="71">'様式D-3_S012'!$B:$AO,'様式D-3_S012'!$3:$5</definedName>
    <definedName name="_xlnm.Print_Titles" localSheetId="72">'様式D-3_S013'!$B:$AO,'様式D-3_S013'!$3:$5</definedName>
    <definedName name="_xlnm.Print_Titles" localSheetId="73">'様式D-3_S014'!$B:$AO,'様式D-3_S014'!$3:$5</definedName>
    <definedName name="_xlnm.Print_Titles" localSheetId="74">'様式D-3_S015'!$B:$AO,'様式D-3_S015'!$3:$5</definedName>
    <definedName name="_xlnm.Print_Titles" localSheetId="75">'様式D-3_S016'!$B:$AO,'様式D-3_S016'!$3:$5</definedName>
    <definedName name="_xlnm.Print_Titles" localSheetId="76">'様式D-3_S017'!$B:$AO,'様式D-3_S017'!$3:$5</definedName>
    <definedName name="_xlnm.Print_Titles" localSheetId="77">'様式D-3_S018'!$B:$AO,'様式D-3_S018'!$3:$5</definedName>
    <definedName name="_xlnm.Print_Titles" localSheetId="78">'様式D-3_S019'!$B:$AO,'様式D-3_S019'!$3:$5</definedName>
    <definedName name="_xlnm.Print_Titles" localSheetId="79">'様式D-3_S020'!$B:$AO,'様式D-3_S020'!$3:$5</definedName>
    <definedName name="_xlnm.Print_Titles" localSheetId="80">'様式D-3_S021'!$B:$AO,'様式D-3_S021'!$3:$5</definedName>
    <definedName name="_xlnm.Print_Titles" localSheetId="81">'様式D-3_S022'!$B:$AO,'様式D-3_S022'!$3:$5</definedName>
    <definedName name="_xlnm.Print_Titles" localSheetId="82">'様式D-3_S023'!$B:$AO,'様式D-3_S023'!$3:$5</definedName>
    <definedName name="_xlnm.Print_Titles" localSheetId="83">'様式D-3_S024'!$B:$AO,'様式D-3_S024'!$3:$5</definedName>
    <definedName name="_xlnm.Print_Titles" localSheetId="84">'様式D-3_S025'!$B:$AO,'様式D-3_S025'!$3:$5</definedName>
    <definedName name="_xlnm.Print_Titles" localSheetId="85">'様式D-3_S026'!$B:$AO,'様式D-3_S026'!$3:$5</definedName>
    <definedName name="_xlnm.Print_Titles" localSheetId="86">'様式D-3_S027'!$B:$AO,'様式D-3_S027'!$3:$5</definedName>
    <definedName name="_xlnm.Print_Titles" localSheetId="87">'様式D-3_S028'!$B:$AO,'様式D-3_S028'!$3:$5</definedName>
    <definedName name="_xlnm.Print_Titles" localSheetId="88">'様式D-3_S029'!$B:$AO,'様式D-3_S029'!$3:$5</definedName>
    <definedName name="_xlnm.Print_Titles" localSheetId="89">'様式D-3_S030'!$B:$AO,'様式D-3_S030'!$3:$5</definedName>
    <definedName name="_xlnm.Print_Titles" localSheetId="90">'様式D-3_S031'!$B:$AO,'様式D-3_S031'!$3:$5</definedName>
    <definedName name="_xlnm.Print_Titles" localSheetId="91">'様式D-3_S032'!$B:$AO,'様式D-3_S032'!$3:$5</definedName>
    <definedName name="_xlnm.Print_Titles" localSheetId="92">'様式D-3_S033'!$B:$AO,'様式D-3_S033'!$3:$5</definedName>
    <definedName name="_xlnm.Print_Titles" localSheetId="93">'様式D-3_S034'!$B:$AO,'様式D-3_S034'!$3:$5</definedName>
    <definedName name="_xlnm.Print_Titles" localSheetId="94">'様式D-3_S035'!$B:$AO,'様式D-3_S035'!$3:$5</definedName>
    <definedName name="_xlnm.Print_Titles" localSheetId="95">'様式D-3_S036'!$B:$AO,'様式D-3_S036'!$3:$5</definedName>
    <definedName name="_xlnm.Print_Titles" localSheetId="96">'様式D-3_S037'!$B:$AO,'様式D-3_S037'!$3:$5</definedName>
    <definedName name="_xlnm.Print_Titles" localSheetId="97">'様式D-3_S038'!$B:$AO,'様式D-3_S038'!$3:$5</definedName>
    <definedName name="_xlnm.Print_Titles" localSheetId="98">'様式D-3_S039'!$B:$AO,'様式D-3_S039'!$3:$5</definedName>
    <definedName name="_xlnm.Print_Titles" localSheetId="99">'様式D-3_S040'!$B:$AO,'様式D-3_S040'!$3:$5</definedName>
    <definedName name="_xlnm.Print_Titles" localSheetId="100">'様式D-3_S041'!$B:$AO,'様式D-3_S041'!$3:$5</definedName>
    <definedName name="_xlnm.Print_Titles" localSheetId="101">'様式D-3_S042'!$B:$AO,'様式D-3_S042'!$3:$5</definedName>
    <definedName name="_xlnm.Print_Titles" localSheetId="102">'様式D-3_S043'!$B:$AO,'様式D-3_S043'!$3:$5</definedName>
    <definedName name="_xlnm.Print_Titles" localSheetId="103">'様式D-3_S044'!$B:$AO,'様式D-3_S044'!$3:$5</definedName>
    <definedName name="_xlnm.Print_Titles" localSheetId="104">'様式D-3_S045'!$B:$AO,'様式D-3_S045'!$3:$5</definedName>
    <definedName name="_xlnm.Print_Titles" localSheetId="107">'様式F '!$1:$9</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様式B_003!$B$20:$Z$29</definedName>
    <definedName name="Z_D77EBD73_782E_4A63_AC37_29D349B4D009_.wvu.PrintArea" localSheetId="6" hidden="1">様式B_004!$B$20:$Z$29</definedName>
    <definedName name="Z_D77EBD73_782E_4A63_AC37_29D349B4D009_.wvu.PrintArea" localSheetId="7" hidden="1">様式B_005!$B$20:$Z$29</definedName>
    <definedName name="Z_D77EBD73_782E_4A63_AC37_29D349B4D009_.wvu.PrintArea" localSheetId="8" hidden="1">様式B_006!$B$20:$Z$29</definedName>
    <definedName name="Z_D77EBD73_782E_4A63_AC37_29D349B4D009_.wvu.PrintArea" localSheetId="9" hidden="1">様式B_007!$B$20:$Z$29</definedName>
    <definedName name="Z_D77EBD73_782E_4A63_AC37_29D349B4D009_.wvu.PrintArea" localSheetId="10" hidden="1">'様式C-1-1'!$B$2:$X$126</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42" hidden="1">'様式D-2-1_001'!$B$3:$AI$18</definedName>
    <definedName name="Z_D77EBD73_782E_4A63_AC37_29D349B4D009_.wvu.PrintArea" localSheetId="43" hidden="1">'様式D-2-1_002'!$B$3:$AI$18</definedName>
    <definedName name="Z_D77EBD73_782E_4A63_AC37_29D349B4D009_.wvu.PrintArea" localSheetId="44" hidden="1">'様式D-2-1_003'!$B$3:$AI$18</definedName>
    <definedName name="Z_D77EBD73_782E_4A63_AC37_29D349B4D009_.wvu.PrintArea" localSheetId="45" hidden="1">'様式D-2-1_004'!$B$3:$AI$18</definedName>
    <definedName name="Z_D77EBD73_782E_4A63_AC37_29D349B4D009_.wvu.PrintArea" localSheetId="46" hidden="1">'様式D-2-1_005'!$B$3:$AI$18</definedName>
    <definedName name="Z_D77EBD73_782E_4A63_AC37_29D349B4D009_.wvu.PrintArea" localSheetId="47" hidden="1">'様式D-2-1_006'!$B$3:$AI$18</definedName>
    <definedName name="Z_D77EBD73_782E_4A63_AC37_29D349B4D009_.wvu.PrintArea" localSheetId="48" hidden="1">'様式D-2-1_007'!$B$3:$AI$18</definedName>
    <definedName name="Z_D77EBD73_782E_4A63_AC37_29D349B4D009_.wvu.PrintArea" localSheetId="49" hidden="1">'様式D-2-1´_001'!$B$3:$AI$18</definedName>
    <definedName name="Z_D77EBD73_782E_4A63_AC37_29D349B4D009_.wvu.PrintArea" localSheetId="50" hidden="1">'様式D-2-1´_002'!$B$3:$AI$18</definedName>
    <definedName name="Z_D77EBD73_782E_4A63_AC37_29D349B4D009_.wvu.PrintArea" localSheetId="51" hidden="1">'様式D-2-1´_003'!$B$3:$AI$18</definedName>
    <definedName name="Z_D77EBD73_782E_4A63_AC37_29D349B4D009_.wvu.PrintArea" localSheetId="52" hidden="1">'様式D-2-1´_004'!$B$3:$AI$18</definedName>
    <definedName name="Z_D77EBD73_782E_4A63_AC37_29D349B4D009_.wvu.PrintArea" localSheetId="53" hidden="1">'様式D-2-1´_005'!$B$3:$AI$18</definedName>
    <definedName name="Z_D77EBD73_782E_4A63_AC37_29D349B4D009_.wvu.PrintArea" localSheetId="54" hidden="1">'様式D-2-1´_006'!$B$3:$AI$18</definedName>
    <definedName name="Z_D77EBD73_782E_4A63_AC37_29D349B4D009_.wvu.PrintArea" localSheetId="55" hidden="1">'様式D-2-1´_007'!$B$3:$AI$18</definedName>
    <definedName name="Z_D77EBD73_782E_4A63_AC37_29D349B4D009_.wvu.PrintArea" localSheetId="56" hidden="1">'様式D-2-1´_008'!$B$3:$AI$18</definedName>
    <definedName name="Z_D77EBD73_782E_4A63_AC37_29D349B4D009_.wvu.PrintArea" localSheetId="57" hidden="1">'様式D-2-1´_009'!$B$3:$AI$18</definedName>
    <definedName name="Z_D77EBD73_782E_4A63_AC37_29D349B4D009_.wvu.PrintArea" localSheetId="58" hidden="1">'様式D-2-1´_010'!$B$3:$AI$18</definedName>
    <definedName name="Z_D77EBD73_782E_4A63_AC37_29D349B4D009_.wvu.PrintArea" localSheetId="105" hidden="1">'様式D-3_PE'!$B$3:$AO$47</definedName>
    <definedName name="Z_D77EBD73_782E_4A63_AC37_29D349B4D009_.wvu.PrintArea" localSheetId="59" hidden="1">'様式D-3_PS'!$B$3:$AO$47</definedName>
    <definedName name="Z_D77EBD73_782E_4A63_AC37_29D349B4D009_.wvu.PrintArea" localSheetId="60" hidden="1">'様式D-3_S001'!$B$3:$AO$47</definedName>
    <definedName name="Z_D77EBD73_782E_4A63_AC37_29D349B4D009_.wvu.PrintArea" localSheetId="61" hidden="1">'様式D-3_S002'!$B$3:$AO$47</definedName>
    <definedName name="Z_D77EBD73_782E_4A63_AC37_29D349B4D009_.wvu.PrintArea" localSheetId="62" hidden="1">'様式D-3_S003'!$B$3:$AO$47</definedName>
    <definedName name="Z_D77EBD73_782E_4A63_AC37_29D349B4D009_.wvu.PrintArea" localSheetId="63" hidden="1">'様式D-3_S004'!$B$3:$AO$47</definedName>
    <definedName name="Z_D77EBD73_782E_4A63_AC37_29D349B4D009_.wvu.PrintArea" localSheetId="64" hidden="1">'様式D-3_S005'!$B$3:$AO$47</definedName>
    <definedName name="Z_D77EBD73_782E_4A63_AC37_29D349B4D009_.wvu.PrintArea" localSheetId="65" hidden="1">'様式D-3_S006'!$B$3:$AO$47</definedName>
    <definedName name="Z_D77EBD73_782E_4A63_AC37_29D349B4D009_.wvu.PrintArea" localSheetId="66" hidden="1">'様式D-3_S007'!$B$3:$AO$47</definedName>
    <definedName name="Z_D77EBD73_782E_4A63_AC37_29D349B4D009_.wvu.PrintArea" localSheetId="67" hidden="1">'様式D-3_S008'!$B$3:$AO$47</definedName>
    <definedName name="Z_D77EBD73_782E_4A63_AC37_29D349B4D009_.wvu.PrintArea" localSheetId="68" hidden="1">'様式D-3_S009'!$B$3:$AO$47</definedName>
    <definedName name="Z_D77EBD73_782E_4A63_AC37_29D349B4D009_.wvu.PrintArea" localSheetId="69" hidden="1">'様式D-3_S010'!$B$3:$AO$47</definedName>
    <definedName name="Z_D77EBD73_782E_4A63_AC37_29D349B4D009_.wvu.PrintArea" localSheetId="70" hidden="1">'様式D-3_S011'!$B$3:$AO$47</definedName>
    <definedName name="Z_D77EBD73_782E_4A63_AC37_29D349B4D009_.wvu.PrintArea" localSheetId="71" hidden="1">'様式D-3_S012'!$B$3:$AO$47</definedName>
    <definedName name="Z_D77EBD73_782E_4A63_AC37_29D349B4D009_.wvu.PrintArea" localSheetId="72" hidden="1">'様式D-3_S013'!$B$3:$AO$47</definedName>
    <definedName name="Z_D77EBD73_782E_4A63_AC37_29D349B4D009_.wvu.PrintArea" localSheetId="73" hidden="1">'様式D-3_S014'!$B$3:$AO$47</definedName>
    <definedName name="Z_D77EBD73_782E_4A63_AC37_29D349B4D009_.wvu.PrintArea" localSheetId="74" hidden="1">'様式D-3_S015'!$B$3:$AO$47</definedName>
    <definedName name="Z_D77EBD73_782E_4A63_AC37_29D349B4D009_.wvu.PrintArea" localSheetId="75" hidden="1">'様式D-3_S016'!$B$3:$AO$47</definedName>
    <definedName name="Z_D77EBD73_782E_4A63_AC37_29D349B4D009_.wvu.PrintArea" localSheetId="76" hidden="1">'様式D-3_S017'!$B$3:$AO$47</definedName>
    <definedName name="Z_D77EBD73_782E_4A63_AC37_29D349B4D009_.wvu.PrintArea" localSheetId="77" hidden="1">'様式D-3_S018'!$B$3:$AO$47</definedName>
    <definedName name="Z_D77EBD73_782E_4A63_AC37_29D349B4D009_.wvu.PrintArea" localSheetId="78" hidden="1">'様式D-3_S019'!$B$3:$AO$47</definedName>
    <definedName name="Z_D77EBD73_782E_4A63_AC37_29D349B4D009_.wvu.PrintArea" localSheetId="79" hidden="1">'様式D-3_S020'!$B$3:$AO$47</definedName>
    <definedName name="Z_D77EBD73_782E_4A63_AC37_29D349B4D009_.wvu.PrintArea" localSheetId="80" hidden="1">'様式D-3_S021'!$B$3:$AO$47</definedName>
    <definedName name="Z_D77EBD73_782E_4A63_AC37_29D349B4D009_.wvu.PrintArea" localSheetId="81" hidden="1">'様式D-3_S022'!$B$3:$AO$47</definedName>
    <definedName name="Z_D77EBD73_782E_4A63_AC37_29D349B4D009_.wvu.PrintArea" localSheetId="82" hidden="1">'様式D-3_S023'!$B$3:$AO$47</definedName>
    <definedName name="Z_D77EBD73_782E_4A63_AC37_29D349B4D009_.wvu.PrintArea" localSheetId="83" hidden="1">'様式D-3_S024'!$B$3:$AO$47</definedName>
    <definedName name="Z_D77EBD73_782E_4A63_AC37_29D349B4D009_.wvu.PrintArea" localSheetId="84" hidden="1">'様式D-3_S025'!$B$3:$AO$47</definedName>
    <definedName name="Z_D77EBD73_782E_4A63_AC37_29D349B4D009_.wvu.PrintArea" localSheetId="85" hidden="1">'様式D-3_S026'!$B$3:$AO$47</definedName>
    <definedName name="Z_D77EBD73_782E_4A63_AC37_29D349B4D009_.wvu.PrintArea" localSheetId="86" hidden="1">'様式D-3_S027'!$B$3:$AO$47</definedName>
    <definedName name="Z_D77EBD73_782E_4A63_AC37_29D349B4D009_.wvu.PrintArea" localSheetId="87" hidden="1">'様式D-3_S028'!$B$3:$AO$47</definedName>
    <definedName name="Z_D77EBD73_782E_4A63_AC37_29D349B4D009_.wvu.PrintArea" localSheetId="88" hidden="1">'様式D-3_S029'!$B$3:$AO$47</definedName>
    <definedName name="Z_D77EBD73_782E_4A63_AC37_29D349B4D009_.wvu.PrintArea" localSheetId="89" hidden="1">'様式D-3_S030'!$B$3:$AO$47</definedName>
    <definedName name="Z_D77EBD73_782E_4A63_AC37_29D349B4D009_.wvu.PrintArea" localSheetId="90" hidden="1">'様式D-3_S031'!$B$3:$AO$47</definedName>
    <definedName name="Z_D77EBD73_782E_4A63_AC37_29D349B4D009_.wvu.PrintArea" localSheetId="91" hidden="1">'様式D-3_S032'!$B$3:$AO$47</definedName>
    <definedName name="Z_D77EBD73_782E_4A63_AC37_29D349B4D009_.wvu.PrintArea" localSheetId="92" hidden="1">'様式D-3_S033'!$B$3:$AO$47</definedName>
    <definedName name="Z_D77EBD73_782E_4A63_AC37_29D349B4D009_.wvu.PrintArea" localSheetId="93" hidden="1">'様式D-3_S034'!$B$3:$AO$47</definedName>
    <definedName name="Z_D77EBD73_782E_4A63_AC37_29D349B4D009_.wvu.PrintArea" localSheetId="94" hidden="1">'様式D-3_S035'!$B$3:$AO$47</definedName>
    <definedName name="Z_D77EBD73_782E_4A63_AC37_29D349B4D009_.wvu.PrintArea" localSheetId="95" hidden="1">'様式D-3_S036'!$B$3:$AO$47</definedName>
    <definedName name="Z_D77EBD73_782E_4A63_AC37_29D349B4D009_.wvu.PrintArea" localSheetId="96" hidden="1">'様式D-3_S037'!$B$3:$AO$47</definedName>
    <definedName name="Z_D77EBD73_782E_4A63_AC37_29D349B4D009_.wvu.PrintArea" localSheetId="97" hidden="1">'様式D-3_S038'!$B$3:$AO$47</definedName>
    <definedName name="Z_D77EBD73_782E_4A63_AC37_29D349B4D009_.wvu.PrintArea" localSheetId="98" hidden="1">'様式D-3_S039'!$B$3:$AO$47</definedName>
    <definedName name="Z_D77EBD73_782E_4A63_AC37_29D349B4D009_.wvu.PrintArea" localSheetId="99" hidden="1">'様式D-3_S040'!$B$3:$AO$47</definedName>
    <definedName name="Z_D77EBD73_782E_4A63_AC37_29D349B4D009_.wvu.PrintArea" localSheetId="100" hidden="1">'様式D-3_S041'!$B$3:$AO$47</definedName>
    <definedName name="Z_D77EBD73_782E_4A63_AC37_29D349B4D009_.wvu.PrintArea" localSheetId="101" hidden="1">'様式D-3_S042'!$B$3:$AO$47</definedName>
    <definedName name="Z_D77EBD73_782E_4A63_AC37_29D349B4D009_.wvu.PrintArea" localSheetId="102" hidden="1">'様式D-3_S043'!$B$3:$AO$47</definedName>
    <definedName name="Z_D77EBD73_782E_4A63_AC37_29D349B4D009_.wvu.PrintArea" localSheetId="103" hidden="1">'様式D-3_S044'!$B$3:$AO$47</definedName>
    <definedName name="Z_D77EBD73_782E_4A63_AC37_29D349B4D009_.wvu.PrintArea" localSheetId="104" hidden="1">'様式D-3_S045'!$B$3:$AO$47</definedName>
    <definedName name="Z_D77EBD73_782E_4A63_AC37_29D349B4D009_.wvu.PrintArea" localSheetId="108" hidden="1">様式G!$B$2:$Z$16</definedName>
    <definedName name="その他">#REF!</definedName>
    <definedName name="その他施設">#REF!</definedName>
    <definedName name="トンネル工法">'[1](参考)リスト'!$C$6:$C$11</definedName>
    <definedName name="換気施設">#REF!</definedName>
    <definedName name="坑門">#REF!</definedName>
    <definedName name="照明施設">#REF!</definedName>
    <definedName name="措置後判定">#REF!</definedName>
    <definedName name="天井板">#REF!</definedName>
    <definedName name="内装板">#REF!</definedName>
    <definedName name="非常用施設">#REF!</definedName>
    <definedName name="附属物応急措置後〇">'[1]入力シート(附属物)'!$R$7:$R$7</definedName>
    <definedName name="部位本体">#REF!</definedName>
    <definedName name="覆工">#REF!</definedName>
    <definedName name="変状区分">#REF!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794" l="1"/>
  <c r="E5" i="1794"/>
  <c r="AF4" i="1794"/>
  <c r="W4" i="1794"/>
  <c r="M4" i="1794"/>
  <c r="E4" i="1794"/>
  <c r="M5" i="1793"/>
  <c r="E5" i="1793"/>
  <c r="AI4" i="1793"/>
  <c r="Y4" i="1793"/>
  <c r="M4" i="1793"/>
  <c r="E4" i="1793"/>
  <c r="AE8" i="1792"/>
  <c r="AE7" i="1792"/>
  <c r="AF7" i="1792" l="1"/>
  <c r="AF8" i="1792"/>
  <c r="K86" i="1762"/>
  <c r="G86" i="1762"/>
  <c r="AB85" i="1762"/>
  <c r="AA85" i="1762"/>
  <c r="Z85" i="1762"/>
  <c r="Y85" i="1762"/>
  <c r="X85" i="1762"/>
  <c r="W85" i="1762"/>
  <c r="V85" i="1762"/>
  <c r="U85" i="1762"/>
  <c r="T85" i="1762"/>
  <c r="S85" i="1762"/>
  <c r="R85" i="1762"/>
  <c r="Q85" i="1762"/>
  <c r="P85" i="1762"/>
  <c r="O85" i="1762"/>
  <c r="O86" i="1762" s="1"/>
  <c r="N85" i="1762"/>
  <c r="M85" i="1762"/>
  <c r="L85" i="1762"/>
  <c r="K85" i="1762"/>
  <c r="J85" i="1762"/>
  <c r="I85" i="1762"/>
  <c r="H85" i="1762"/>
  <c r="G85" i="1762"/>
  <c r="F85" i="1762"/>
  <c r="E85" i="1762"/>
  <c r="AJ37" i="1761"/>
  <c r="AI37" i="1761"/>
  <c r="BI5" i="1761" s="1"/>
  <c r="AH37" i="1761"/>
  <c r="BH5" i="1761" s="1"/>
  <c r="AG37" i="1761"/>
  <c r="BG5" i="1761" s="1"/>
  <c r="AF37" i="1761"/>
  <c r="BF5" i="1761" s="1"/>
  <c r="AE37" i="1761"/>
  <c r="AD37" i="1761"/>
  <c r="BD5" i="1761" s="1"/>
  <c r="AC37" i="1761"/>
  <c r="BC5" i="1761" s="1"/>
  <c r="AB37" i="1761"/>
  <c r="BB5" i="1761" s="1"/>
  <c r="AA37" i="1761"/>
  <c r="Z37" i="1761"/>
  <c r="Y37" i="1761"/>
  <c r="BM5" i="1761" s="1"/>
  <c r="AJ35" i="1761"/>
  <c r="AI35" i="1761"/>
  <c r="AH35" i="1761"/>
  <c r="AG35" i="1761"/>
  <c r="AF35" i="1761"/>
  <c r="AE35" i="1761"/>
  <c r="AD35" i="1761"/>
  <c r="AC35" i="1761"/>
  <c r="AQ34" i="1761"/>
  <c r="AQ33" i="1761"/>
  <c r="AQ32" i="1761"/>
  <c r="AQ31" i="1761"/>
  <c r="AQ30" i="1761"/>
  <c r="AQ29" i="1761"/>
  <c r="AQ28" i="1761"/>
  <c r="AQ27" i="1761"/>
  <c r="AQ26" i="1761"/>
  <c r="AQ25" i="1761"/>
  <c r="AQ24" i="1761"/>
  <c r="AQ23" i="1761"/>
  <c r="AQ22" i="1761"/>
  <c r="AQ21" i="1761"/>
  <c r="AQ20" i="1761"/>
  <c r="AQ19" i="1761"/>
  <c r="AQ18" i="1761"/>
  <c r="AQ17" i="1761"/>
  <c r="AQ16" i="1761"/>
  <c r="AQ15" i="1761"/>
  <c r="AQ14" i="1761"/>
  <c r="AQ13" i="1761"/>
  <c r="AQ12" i="1761"/>
  <c r="AQ11" i="1761"/>
  <c r="BV5" i="1761"/>
  <c r="BU5" i="1761"/>
  <c r="BT5" i="1761"/>
  <c r="BS5" i="1761"/>
  <c r="BR5" i="1761"/>
  <c r="BQ5" i="1761"/>
  <c r="BP5" i="1761"/>
  <c r="BO5" i="1761"/>
  <c r="BN5" i="1761"/>
  <c r="BL5" i="1761"/>
  <c r="BK5" i="1761"/>
  <c r="BJ5" i="1761"/>
  <c r="BE5" i="1761"/>
  <c r="BA5" i="1761"/>
  <c r="AZ5" i="1761"/>
  <c r="AY5" i="1761"/>
  <c r="AX5" i="1761"/>
  <c r="AW5" i="1761"/>
  <c r="AV5" i="1761"/>
  <c r="AJ37" i="1760"/>
  <c r="BJ5" i="1760" s="1"/>
  <c r="AI37" i="1760"/>
  <c r="BI5" i="1760" s="1"/>
  <c r="AH37" i="1760"/>
  <c r="AG37" i="1760"/>
  <c r="AF37" i="1760"/>
  <c r="BF5" i="1760" s="1"/>
  <c r="AE37" i="1760"/>
  <c r="AD37" i="1760"/>
  <c r="BD5" i="1760" s="1"/>
  <c r="AC37" i="1760"/>
  <c r="AB37" i="1760"/>
  <c r="AA37" i="1760"/>
  <c r="Z37" i="1760"/>
  <c r="AZ5" i="1760" s="1"/>
  <c r="Y37" i="1760"/>
  <c r="AY5" i="1760" s="1"/>
  <c r="AJ35" i="1760"/>
  <c r="AI35" i="1760"/>
  <c r="BU5" i="1760" s="1"/>
  <c r="AH35" i="1760"/>
  <c r="AG35" i="1760"/>
  <c r="AF35" i="1760"/>
  <c r="AE35" i="1760"/>
  <c r="AD35" i="1760"/>
  <c r="AC35" i="1760"/>
  <c r="AQ34" i="1760"/>
  <c r="AQ33" i="1760"/>
  <c r="AQ32" i="1760"/>
  <c r="AQ31" i="1760"/>
  <c r="AQ30" i="1760"/>
  <c r="AQ29" i="1760"/>
  <c r="AQ28" i="1760"/>
  <c r="AQ27" i="1760"/>
  <c r="AQ26" i="1760"/>
  <c r="AQ25" i="1760"/>
  <c r="AQ24" i="1760"/>
  <c r="AQ23" i="1760"/>
  <c r="AQ22" i="1760"/>
  <c r="AQ21" i="1760"/>
  <c r="AQ20" i="1760"/>
  <c r="AQ19" i="1760"/>
  <c r="AQ18" i="1760"/>
  <c r="AQ17" i="1760"/>
  <c r="AQ16" i="1760"/>
  <c r="AQ15" i="1760"/>
  <c r="AQ14" i="1760"/>
  <c r="AQ13" i="1760"/>
  <c r="AQ12" i="1760"/>
  <c r="AQ11" i="1760"/>
  <c r="BV5" i="1760"/>
  <c r="BT5" i="1760"/>
  <c r="BS5" i="1760"/>
  <c r="BR5" i="1760"/>
  <c r="BQ5" i="1760"/>
  <c r="BP5" i="1760"/>
  <c r="BO5" i="1760"/>
  <c r="BH5" i="1760"/>
  <c r="BG5" i="1760"/>
  <c r="BE5" i="1760"/>
  <c r="BC5" i="1760"/>
  <c r="BB5" i="1760"/>
  <c r="BA5" i="1760"/>
  <c r="AX5" i="1760"/>
  <c r="AW5" i="1760"/>
  <c r="AV5" i="1760"/>
  <c r="AJ37" i="1759"/>
  <c r="AI37" i="1759"/>
  <c r="AH37" i="1759"/>
  <c r="AG37" i="1759"/>
  <c r="BG5" i="1759" s="1"/>
  <c r="AF37" i="1759"/>
  <c r="BF5" i="1759" s="1"/>
  <c r="AE37" i="1759"/>
  <c r="BE5" i="1759" s="1"/>
  <c r="AD37" i="1759"/>
  <c r="BD5" i="1759" s="1"/>
  <c r="AC37" i="1759"/>
  <c r="AB37" i="1759"/>
  <c r="BB5" i="1759" s="1"/>
  <c r="AA37" i="1759"/>
  <c r="BA5" i="1759" s="1"/>
  <c r="Z37" i="1759"/>
  <c r="AZ5" i="1759" s="1"/>
  <c r="Y37" i="1759"/>
  <c r="BK5" i="1759" s="1"/>
  <c r="AJ35" i="1759"/>
  <c r="AI35" i="1759"/>
  <c r="AH35" i="1759"/>
  <c r="AG35" i="1759"/>
  <c r="AF35" i="1759"/>
  <c r="AE35" i="1759"/>
  <c r="AD35" i="1759"/>
  <c r="AC35" i="1759"/>
  <c r="AQ34" i="1759"/>
  <c r="AQ33" i="1759"/>
  <c r="AQ32" i="1759"/>
  <c r="AQ31" i="1759"/>
  <c r="AQ30" i="1759"/>
  <c r="AQ29" i="1759"/>
  <c r="AQ28" i="1759"/>
  <c r="AQ27" i="1759"/>
  <c r="AQ26" i="1759"/>
  <c r="AQ25" i="1759"/>
  <c r="AQ24" i="1759"/>
  <c r="AQ23" i="1759"/>
  <c r="AQ22" i="1759"/>
  <c r="AQ21" i="1759"/>
  <c r="AQ20" i="1759"/>
  <c r="AQ19" i="1759"/>
  <c r="AQ18" i="1759"/>
  <c r="AQ17" i="1759"/>
  <c r="AQ16" i="1759"/>
  <c r="AQ15" i="1759"/>
  <c r="AQ14" i="1759"/>
  <c r="AQ13" i="1759"/>
  <c r="AQ12" i="1759"/>
  <c r="AQ11" i="1759"/>
  <c r="BV5" i="1759"/>
  <c r="BU5" i="1759"/>
  <c r="BT5" i="1759"/>
  <c r="BS5" i="1759"/>
  <c r="BR5" i="1759"/>
  <c r="BQ5" i="1759"/>
  <c r="BP5" i="1759"/>
  <c r="BO5" i="1759"/>
  <c r="BL5" i="1759"/>
  <c r="BJ5" i="1759"/>
  <c r="BI5" i="1759"/>
  <c r="BH5" i="1759"/>
  <c r="BC5" i="1759"/>
  <c r="AY5" i="1759"/>
  <c r="AX5" i="1759"/>
  <c r="AW5" i="1759"/>
  <c r="AV5" i="1759"/>
  <c r="AJ37" i="1758"/>
  <c r="AI37" i="1758"/>
  <c r="BI5" i="1758" s="1"/>
  <c r="AH37" i="1758"/>
  <c r="BH5" i="1758" s="1"/>
  <c r="AG37" i="1758"/>
  <c r="BG5" i="1758" s="1"/>
  <c r="AF37" i="1758"/>
  <c r="BF5" i="1758" s="1"/>
  <c r="AE37" i="1758"/>
  <c r="AD37" i="1758"/>
  <c r="AC37" i="1758"/>
  <c r="AB37" i="1758"/>
  <c r="BB5" i="1758" s="1"/>
  <c r="AA37" i="1758"/>
  <c r="BN5" i="1758" s="1"/>
  <c r="Z37" i="1758"/>
  <c r="BL5" i="1758" s="1"/>
  <c r="Y37" i="1758"/>
  <c r="AJ35" i="1758"/>
  <c r="AI35" i="1758"/>
  <c r="AH35" i="1758"/>
  <c r="AG35" i="1758"/>
  <c r="AF35" i="1758"/>
  <c r="AE35" i="1758"/>
  <c r="AD35" i="1758"/>
  <c r="AC35" i="1758"/>
  <c r="AQ34" i="1758"/>
  <c r="AQ33" i="1758"/>
  <c r="AQ32" i="1758"/>
  <c r="AQ31" i="1758"/>
  <c r="AQ30" i="1758"/>
  <c r="AQ29" i="1758"/>
  <c r="AQ28" i="1758"/>
  <c r="AQ27" i="1758"/>
  <c r="AQ26" i="1758"/>
  <c r="AQ25" i="1758"/>
  <c r="AQ24" i="1758"/>
  <c r="AQ23" i="1758"/>
  <c r="AQ22" i="1758"/>
  <c r="AQ21" i="1758"/>
  <c r="AQ20" i="1758"/>
  <c r="AQ19" i="1758"/>
  <c r="AQ18" i="1758"/>
  <c r="AQ17" i="1758"/>
  <c r="AQ16" i="1758"/>
  <c r="AQ15" i="1758"/>
  <c r="AQ14" i="1758"/>
  <c r="AQ13" i="1758"/>
  <c r="AQ12" i="1758"/>
  <c r="AQ11" i="1758"/>
  <c r="BV5" i="1758"/>
  <c r="BU5" i="1758"/>
  <c r="BT5" i="1758"/>
  <c r="BS5" i="1758"/>
  <c r="BR5" i="1758"/>
  <c r="BQ5" i="1758"/>
  <c r="BP5" i="1758"/>
  <c r="BO5" i="1758"/>
  <c r="BK5" i="1758"/>
  <c r="BJ5" i="1758"/>
  <c r="BE5" i="1758"/>
  <c r="BD5" i="1758"/>
  <c r="BC5" i="1758"/>
  <c r="BA5" i="1758"/>
  <c r="AZ5" i="1758"/>
  <c r="AY5" i="1758"/>
  <c r="AX5" i="1758"/>
  <c r="AW5" i="1758"/>
  <c r="AV5" i="1758"/>
  <c r="AJ37" i="1757"/>
  <c r="AI37" i="1757"/>
  <c r="BI5" i="1757" s="1"/>
  <c r="AH37" i="1757"/>
  <c r="AG37" i="1757"/>
  <c r="AF37" i="1757"/>
  <c r="AE37" i="1757"/>
  <c r="BE5" i="1757" s="1"/>
  <c r="AD37" i="1757"/>
  <c r="BD5" i="1757" s="1"/>
  <c r="AC37" i="1757"/>
  <c r="BC5" i="1757" s="1"/>
  <c r="AB37" i="1757"/>
  <c r="BB5" i="1757" s="1"/>
  <c r="AA37" i="1757"/>
  <c r="Z37" i="1757"/>
  <c r="AZ5" i="1757" s="1"/>
  <c r="Y37" i="1757"/>
  <c r="AY5" i="1757" s="1"/>
  <c r="AJ35" i="1757"/>
  <c r="AI35" i="1757"/>
  <c r="AH35" i="1757"/>
  <c r="AG35" i="1757"/>
  <c r="AF35" i="1757"/>
  <c r="AE35" i="1757"/>
  <c r="AD35" i="1757"/>
  <c r="AC35" i="1757"/>
  <c r="AQ34" i="1757"/>
  <c r="AQ33" i="1757"/>
  <c r="AQ32" i="1757"/>
  <c r="AQ31" i="1757"/>
  <c r="AQ30" i="1757"/>
  <c r="AQ29" i="1757"/>
  <c r="AQ28" i="1757"/>
  <c r="AQ27" i="1757"/>
  <c r="AQ26" i="1757"/>
  <c r="AQ25" i="1757"/>
  <c r="AQ24" i="1757"/>
  <c r="AQ23" i="1757"/>
  <c r="AQ22" i="1757"/>
  <c r="AQ21" i="1757"/>
  <c r="AQ20" i="1757"/>
  <c r="AQ19" i="1757"/>
  <c r="AQ18" i="1757"/>
  <c r="AQ17" i="1757"/>
  <c r="AQ16" i="1757"/>
  <c r="AQ15" i="1757"/>
  <c r="AQ14" i="1757"/>
  <c r="AQ13" i="1757"/>
  <c r="AQ12" i="1757"/>
  <c r="AQ11" i="1757"/>
  <c r="BV5" i="1757"/>
  <c r="BU5" i="1757"/>
  <c r="BT5" i="1757"/>
  <c r="BS5" i="1757"/>
  <c r="BR5" i="1757"/>
  <c r="BQ5" i="1757"/>
  <c r="BP5" i="1757"/>
  <c r="BO5" i="1757"/>
  <c r="BJ5" i="1757"/>
  <c r="BH5" i="1757"/>
  <c r="BG5" i="1757"/>
  <c r="BF5" i="1757"/>
  <c r="BA5" i="1757"/>
  <c r="AX5" i="1757"/>
  <c r="AW5" i="1757"/>
  <c r="AV5" i="1757"/>
  <c r="AJ37" i="1756"/>
  <c r="BJ5" i="1756" s="1"/>
  <c r="AI37" i="1756"/>
  <c r="BI5" i="1756" s="1"/>
  <c r="AH37" i="1756"/>
  <c r="AG37" i="1756"/>
  <c r="BG5" i="1756" s="1"/>
  <c r="AF37" i="1756"/>
  <c r="BF5" i="1756" s="1"/>
  <c r="AE37" i="1756"/>
  <c r="BE5" i="1756" s="1"/>
  <c r="AD37" i="1756"/>
  <c r="AC37" i="1756"/>
  <c r="AB37" i="1756"/>
  <c r="AA37" i="1756"/>
  <c r="Z37" i="1756"/>
  <c r="AZ5" i="1756" s="1"/>
  <c r="Y37" i="1756"/>
  <c r="BM5" i="1756" s="1"/>
  <c r="AJ35" i="1756"/>
  <c r="AI35" i="1756"/>
  <c r="AH35" i="1756"/>
  <c r="AG35" i="1756"/>
  <c r="AF35" i="1756"/>
  <c r="AE35" i="1756"/>
  <c r="AD35" i="1756"/>
  <c r="AC35" i="1756"/>
  <c r="AQ34" i="1756"/>
  <c r="AQ33" i="1756"/>
  <c r="AQ32" i="1756"/>
  <c r="AQ31" i="1756"/>
  <c r="AQ30" i="1756"/>
  <c r="AQ29" i="1756"/>
  <c r="AQ28" i="1756"/>
  <c r="AQ27" i="1756"/>
  <c r="AQ26" i="1756"/>
  <c r="AQ25" i="1756"/>
  <c r="AQ24" i="1756"/>
  <c r="AQ23" i="1756"/>
  <c r="AQ22" i="1756"/>
  <c r="AQ21" i="1756"/>
  <c r="AQ20" i="1756"/>
  <c r="AQ19" i="1756"/>
  <c r="AQ18" i="1756"/>
  <c r="AQ17" i="1756"/>
  <c r="AQ16" i="1756"/>
  <c r="AQ15" i="1756"/>
  <c r="AQ14" i="1756"/>
  <c r="AQ13" i="1756"/>
  <c r="AQ12" i="1756"/>
  <c r="AQ11" i="1756"/>
  <c r="BV5" i="1756"/>
  <c r="BU5" i="1756"/>
  <c r="BT5" i="1756"/>
  <c r="BS5" i="1756"/>
  <c r="BR5" i="1756"/>
  <c r="BQ5" i="1756"/>
  <c r="BP5" i="1756"/>
  <c r="BO5" i="1756"/>
  <c r="BN5" i="1756"/>
  <c r="BH5" i="1756"/>
  <c r="BD5" i="1756"/>
  <c r="BC5" i="1756"/>
  <c r="BB5" i="1756"/>
  <c r="BA5" i="1756"/>
  <c r="AY5" i="1756"/>
  <c r="AX5" i="1756"/>
  <c r="AW5" i="1756"/>
  <c r="AV5" i="1756"/>
  <c r="AJ37" i="1755"/>
  <c r="AI37" i="1755"/>
  <c r="AH37" i="1755"/>
  <c r="AG37" i="1755"/>
  <c r="AF37" i="1755"/>
  <c r="AE37" i="1755"/>
  <c r="AD37" i="1755"/>
  <c r="AC37" i="1755"/>
  <c r="BC5" i="1755" s="1"/>
  <c r="AB37" i="1755"/>
  <c r="BB5" i="1755" s="1"/>
  <c r="AA37" i="1755"/>
  <c r="BA5" i="1755" s="1"/>
  <c r="Z37" i="1755"/>
  <c r="AZ5" i="1755" s="1"/>
  <c r="Y37" i="1755"/>
  <c r="AJ35" i="1755"/>
  <c r="AI35" i="1755"/>
  <c r="AH35" i="1755"/>
  <c r="AG35" i="1755"/>
  <c r="AF35" i="1755"/>
  <c r="AE35" i="1755"/>
  <c r="AD35" i="1755"/>
  <c r="AC35" i="1755"/>
  <c r="AQ34" i="1755"/>
  <c r="AQ33" i="1755"/>
  <c r="AQ32" i="1755"/>
  <c r="AQ31" i="1755"/>
  <c r="AQ30" i="1755"/>
  <c r="AQ29" i="1755"/>
  <c r="AQ28" i="1755"/>
  <c r="AQ27" i="1755"/>
  <c r="AQ26" i="1755"/>
  <c r="AQ25" i="1755"/>
  <c r="AQ24" i="1755"/>
  <c r="AQ23" i="1755"/>
  <c r="AQ22" i="1755"/>
  <c r="AQ21" i="1755"/>
  <c r="AQ20" i="1755"/>
  <c r="AQ19" i="1755"/>
  <c r="AQ18" i="1755"/>
  <c r="AQ17" i="1755"/>
  <c r="AQ16" i="1755"/>
  <c r="AQ15" i="1755"/>
  <c r="AQ14" i="1755"/>
  <c r="AQ13" i="1755"/>
  <c r="AQ12" i="1755"/>
  <c r="AQ11" i="1755"/>
  <c r="BV5" i="1755"/>
  <c r="BU5" i="1755"/>
  <c r="BT5" i="1755"/>
  <c r="BS5" i="1755"/>
  <c r="BR5" i="1755"/>
  <c r="BQ5" i="1755"/>
  <c r="BP5" i="1755"/>
  <c r="BO5" i="1755"/>
  <c r="BK5" i="1755"/>
  <c r="BJ5" i="1755"/>
  <c r="BI5" i="1755"/>
  <c r="BH5" i="1755"/>
  <c r="BG5" i="1755"/>
  <c r="BF5" i="1755"/>
  <c r="BE5" i="1755"/>
  <c r="BD5" i="1755"/>
  <c r="AY5" i="1755"/>
  <c r="AX5" i="1755"/>
  <c r="AW5" i="1755"/>
  <c r="AV5" i="1755"/>
  <c r="AJ37" i="1754"/>
  <c r="BJ5" i="1754" s="1"/>
  <c r="AI37" i="1754"/>
  <c r="BI5" i="1754" s="1"/>
  <c r="AH37" i="1754"/>
  <c r="BH5" i="1754" s="1"/>
  <c r="AG37" i="1754"/>
  <c r="BG5" i="1754" s="1"/>
  <c r="AF37" i="1754"/>
  <c r="AE37" i="1754"/>
  <c r="AD37" i="1754"/>
  <c r="BD5" i="1754" s="1"/>
  <c r="AC37" i="1754"/>
  <c r="BC5" i="1754" s="1"/>
  <c r="AB37" i="1754"/>
  <c r="AA37" i="1754"/>
  <c r="Z37" i="1754"/>
  <c r="Y37" i="1754"/>
  <c r="BN5" i="1754" s="1"/>
  <c r="AJ35" i="1754"/>
  <c r="AI35" i="1754"/>
  <c r="BU5" i="1754" s="1"/>
  <c r="AH35" i="1754"/>
  <c r="AG35" i="1754"/>
  <c r="AF35" i="1754"/>
  <c r="AE35" i="1754"/>
  <c r="AD35" i="1754"/>
  <c r="BP5" i="1754" s="1"/>
  <c r="AC35" i="1754"/>
  <c r="AQ34" i="1754"/>
  <c r="AQ33" i="1754"/>
  <c r="AQ32" i="1754"/>
  <c r="AQ31" i="1754"/>
  <c r="AQ30" i="1754"/>
  <c r="AQ29" i="1754"/>
  <c r="AQ28" i="1754"/>
  <c r="AQ27" i="1754"/>
  <c r="AQ26" i="1754"/>
  <c r="AQ25" i="1754"/>
  <c r="AQ24" i="1754"/>
  <c r="AQ23" i="1754"/>
  <c r="AQ22" i="1754"/>
  <c r="AQ21" i="1754"/>
  <c r="AQ20" i="1754"/>
  <c r="AQ19" i="1754"/>
  <c r="AQ18" i="1754"/>
  <c r="AQ17" i="1754"/>
  <c r="AQ16" i="1754"/>
  <c r="AQ15" i="1754"/>
  <c r="AQ14" i="1754"/>
  <c r="AQ13" i="1754"/>
  <c r="AQ12" i="1754"/>
  <c r="AQ11" i="1754"/>
  <c r="BV5" i="1754"/>
  <c r="BT5" i="1754"/>
  <c r="BS5" i="1754"/>
  <c r="BR5" i="1754"/>
  <c r="BQ5" i="1754"/>
  <c r="BO5" i="1754"/>
  <c r="BM5" i="1754"/>
  <c r="BL5" i="1754"/>
  <c r="BK5" i="1754"/>
  <c r="BF5" i="1754"/>
  <c r="BE5" i="1754"/>
  <c r="BB5" i="1754"/>
  <c r="BA5" i="1754"/>
  <c r="AZ5" i="1754"/>
  <c r="AY5" i="1754"/>
  <c r="AX5" i="1754"/>
  <c r="AW5" i="1754"/>
  <c r="AV5" i="1754"/>
  <c r="AJ37" i="1753"/>
  <c r="BJ5" i="1753" s="1"/>
  <c r="AI37" i="1753"/>
  <c r="AH37" i="1753"/>
  <c r="AG37" i="1753"/>
  <c r="AF37" i="1753"/>
  <c r="AE37" i="1753"/>
  <c r="AD37" i="1753"/>
  <c r="AC37" i="1753"/>
  <c r="AB37" i="1753"/>
  <c r="AA37" i="1753"/>
  <c r="BA5" i="1753" s="1"/>
  <c r="Z37" i="1753"/>
  <c r="AZ5" i="1753" s="1"/>
  <c r="Y37" i="1753"/>
  <c r="BL5" i="1753" s="1"/>
  <c r="AJ35" i="1753"/>
  <c r="BV5" i="1753" s="1"/>
  <c r="AI35" i="1753"/>
  <c r="AH35" i="1753"/>
  <c r="AG35" i="1753"/>
  <c r="AF35" i="1753"/>
  <c r="BR5" i="1753" s="1"/>
  <c r="AE35" i="1753"/>
  <c r="AD35" i="1753"/>
  <c r="AC35" i="1753"/>
  <c r="AQ34" i="1753"/>
  <c r="AQ33" i="1753"/>
  <c r="AQ32" i="1753"/>
  <c r="AQ31" i="1753"/>
  <c r="AQ30" i="1753"/>
  <c r="AQ29" i="1753"/>
  <c r="AQ28" i="1753"/>
  <c r="AQ27" i="1753"/>
  <c r="AQ26" i="1753"/>
  <c r="AQ25" i="1753"/>
  <c r="AQ24" i="1753"/>
  <c r="AQ23" i="1753"/>
  <c r="AQ22" i="1753"/>
  <c r="AQ21" i="1753"/>
  <c r="AQ20" i="1753"/>
  <c r="AQ19" i="1753"/>
  <c r="AQ18" i="1753"/>
  <c r="AQ17" i="1753"/>
  <c r="AQ16" i="1753"/>
  <c r="AQ15" i="1753"/>
  <c r="AQ14" i="1753"/>
  <c r="AQ13" i="1753"/>
  <c r="AQ12" i="1753"/>
  <c r="AQ11" i="1753"/>
  <c r="BU5" i="1753"/>
  <c r="BT5" i="1753"/>
  <c r="BS5" i="1753"/>
  <c r="BQ5" i="1753"/>
  <c r="BP5" i="1753"/>
  <c r="BO5" i="1753"/>
  <c r="BI5" i="1753"/>
  <c r="BH5" i="1753"/>
  <c r="BG5" i="1753"/>
  <c r="BF5" i="1753"/>
  <c r="BE5" i="1753"/>
  <c r="BD5" i="1753"/>
  <c r="BC5" i="1753"/>
  <c r="BB5" i="1753"/>
  <c r="AX5" i="1753"/>
  <c r="AW5" i="1753"/>
  <c r="AV5" i="1753"/>
  <c r="AJ37" i="1752"/>
  <c r="AI37" i="1752"/>
  <c r="AH37" i="1752"/>
  <c r="BH5" i="1752" s="1"/>
  <c r="AG37" i="1752"/>
  <c r="BG5" i="1752" s="1"/>
  <c r="AF37" i="1752"/>
  <c r="BF5" i="1752" s="1"/>
  <c r="AE37" i="1752"/>
  <c r="BE5" i="1752" s="1"/>
  <c r="AD37" i="1752"/>
  <c r="BD5" i="1752" s="1"/>
  <c r="AC37" i="1752"/>
  <c r="BC5" i="1752" s="1"/>
  <c r="AB37" i="1752"/>
  <c r="BB5" i="1752" s="1"/>
  <c r="AA37" i="1752"/>
  <c r="BA5" i="1752" s="1"/>
  <c r="Z37" i="1752"/>
  <c r="Y37" i="1752"/>
  <c r="BL5" i="1752" s="1"/>
  <c r="AJ35" i="1752"/>
  <c r="AI35" i="1752"/>
  <c r="AH35" i="1752"/>
  <c r="AG35" i="1752"/>
  <c r="AF35" i="1752"/>
  <c r="AE35" i="1752"/>
  <c r="AD35" i="1752"/>
  <c r="AC35" i="1752"/>
  <c r="AQ34" i="1752"/>
  <c r="AQ33" i="1752"/>
  <c r="AQ32" i="1752"/>
  <c r="AQ31" i="1752"/>
  <c r="AQ30" i="1752"/>
  <c r="AQ29" i="1752"/>
  <c r="AQ28" i="1752"/>
  <c r="AQ27" i="1752"/>
  <c r="AQ26" i="1752"/>
  <c r="AQ25" i="1752"/>
  <c r="AQ24" i="1752"/>
  <c r="AQ23" i="1752"/>
  <c r="AQ22" i="1752"/>
  <c r="AQ21" i="1752"/>
  <c r="AQ20" i="1752"/>
  <c r="AQ19" i="1752"/>
  <c r="AQ18" i="1752"/>
  <c r="AQ17" i="1752"/>
  <c r="AQ16" i="1752"/>
  <c r="AQ15" i="1752"/>
  <c r="AQ14" i="1752"/>
  <c r="AQ13" i="1752"/>
  <c r="AQ12" i="1752"/>
  <c r="AQ11" i="1752"/>
  <c r="BV5" i="1752"/>
  <c r="BU5" i="1752"/>
  <c r="BT5" i="1752"/>
  <c r="BS5" i="1752"/>
  <c r="BR5" i="1752"/>
  <c r="BQ5" i="1752"/>
  <c r="BP5" i="1752"/>
  <c r="BO5" i="1752"/>
  <c r="BM5" i="1752"/>
  <c r="BK5" i="1752"/>
  <c r="BJ5" i="1752"/>
  <c r="BI5" i="1752"/>
  <c r="AZ5" i="1752"/>
  <c r="AY5" i="1752"/>
  <c r="AX5" i="1752"/>
  <c r="AW5" i="1752"/>
  <c r="AV5" i="1752"/>
  <c r="AJ37" i="1751"/>
  <c r="BJ5" i="1751" s="1"/>
  <c r="AI37" i="1751"/>
  <c r="BI5" i="1751" s="1"/>
  <c r="AH37" i="1751"/>
  <c r="BH5" i="1751" s="1"/>
  <c r="AG37" i="1751"/>
  <c r="AF37" i="1751"/>
  <c r="AE37" i="1751"/>
  <c r="AD37" i="1751"/>
  <c r="AC37" i="1751"/>
  <c r="BC5" i="1751" s="1"/>
  <c r="AB37" i="1751"/>
  <c r="AA37" i="1751"/>
  <c r="Z37" i="1751"/>
  <c r="Y37" i="1751"/>
  <c r="AY5" i="1751" s="1"/>
  <c r="AJ35" i="1751"/>
  <c r="BV5" i="1751" s="1"/>
  <c r="AI35" i="1751"/>
  <c r="AH35" i="1751"/>
  <c r="AG35" i="1751"/>
  <c r="AF35" i="1751"/>
  <c r="AE35" i="1751"/>
  <c r="AD35" i="1751"/>
  <c r="AC35" i="1751"/>
  <c r="AQ34" i="1751"/>
  <c r="AQ33" i="1751"/>
  <c r="AQ32" i="1751"/>
  <c r="AQ31" i="1751"/>
  <c r="AQ30" i="1751"/>
  <c r="AQ29" i="1751"/>
  <c r="AQ28" i="1751"/>
  <c r="AQ27" i="1751"/>
  <c r="AQ26" i="1751"/>
  <c r="AQ25" i="1751"/>
  <c r="AQ24" i="1751"/>
  <c r="AQ23" i="1751"/>
  <c r="AQ22" i="1751"/>
  <c r="AQ21" i="1751"/>
  <c r="AQ20" i="1751"/>
  <c r="AQ19" i="1751"/>
  <c r="AQ18" i="1751"/>
  <c r="AQ17" i="1751"/>
  <c r="AQ16" i="1751"/>
  <c r="AQ15" i="1751"/>
  <c r="AQ14" i="1751"/>
  <c r="AQ13" i="1751"/>
  <c r="AQ12" i="1751"/>
  <c r="AQ11" i="1751"/>
  <c r="BU5" i="1751"/>
  <c r="BT5" i="1751"/>
  <c r="BS5" i="1751"/>
  <c r="BR5" i="1751"/>
  <c r="BQ5" i="1751"/>
  <c r="BP5" i="1751"/>
  <c r="BO5" i="1751"/>
  <c r="BG5" i="1751"/>
  <c r="BF5" i="1751"/>
  <c r="BE5" i="1751"/>
  <c r="BD5" i="1751"/>
  <c r="BB5" i="1751"/>
  <c r="BA5" i="1751"/>
  <c r="AZ5" i="1751"/>
  <c r="AX5" i="1751"/>
  <c r="AW5" i="1751"/>
  <c r="AV5" i="1751"/>
  <c r="AJ37" i="1750"/>
  <c r="AI37" i="1750"/>
  <c r="AH37" i="1750"/>
  <c r="AG37" i="1750"/>
  <c r="AF37" i="1750"/>
  <c r="BF5" i="1750" s="1"/>
  <c r="AE37" i="1750"/>
  <c r="BE5" i="1750" s="1"/>
  <c r="AD37" i="1750"/>
  <c r="BD5" i="1750" s="1"/>
  <c r="AC37" i="1750"/>
  <c r="BC5" i="1750" s="1"/>
  <c r="AB37" i="1750"/>
  <c r="BB5" i="1750" s="1"/>
  <c r="AA37" i="1750"/>
  <c r="BA5" i="1750" s="1"/>
  <c r="Z37" i="1750"/>
  <c r="BM5" i="1750" s="1"/>
  <c r="Y37" i="1750"/>
  <c r="AY5" i="1750" s="1"/>
  <c r="AJ35" i="1750"/>
  <c r="AI35" i="1750"/>
  <c r="AH35" i="1750"/>
  <c r="AG35" i="1750"/>
  <c r="AF35" i="1750"/>
  <c r="BR5" i="1750" s="1"/>
  <c r="AE35" i="1750"/>
  <c r="AD35" i="1750"/>
  <c r="AC35" i="1750"/>
  <c r="AQ34" i="1750"/>
  <c r="AQ33" i="1750"/>
  <c r="AQ32" i="1750"/>
  <c r="AQ31" i="1750"/>
  <c r="AQ30" i="1750"/>
  <c r="AQ29" i="1750"/>
  <c r="AQ28" i="1750"/>
  <c r="AQ27" i="1750"/>
  <c r="AQ26" i="1750"/>
  <c r="AQ25" i="1750"/>
  <c r="AQ24" i="1750"/>
  <c r="AQ23" i="1750"/>
  <c r="AQ22" i="1750"/>
  <c r="AQ21" i="1750"/>
  <c r="AQ20" i="1750"/>
  <c r="AQ19" i="1750"/>
  <c r="AQ18" i="1750"/>
  <c r="AQ17" i="1750"/>
  <c r="AQ16" i="1750"/>
  <c r="AQ15" i="1750"/>
  <c r="AQ14" i="1750"/>
  <c r="AQ13" i="1750"/>
  <c r="AQ12" i="1750"/>
  <c r="AQ11" i="1750"/>
  <c r="BV5" i="1750"/>
  <c r="BU5" i="1750"/>
  <c r="BT5" i="1750"/>
  <c r="BS5" i="1750"/>
  <c r="BQ5" i="1750"/>
  <c r="BP5" i="1750"/>
  <c r="BO5" i="1750"/>
  <c r="BK5" i="1750"/>
  <c r="BJ5" i="1750"/>
  <c r="BI5" i="1750"/>
  <c r="BH5" i="1750"/>
  <c r="BG5" i="1750"/>
  <c r="AX5" i="1750"/>
  <c r="AW5" i="1750"/>
  <c r="AV5" i="1750"/>
  <c r="AJ37" i="1749"/>
  <c r="BJ5" i="1749" s="1"/>
  <c r="AI37" i="1749"/>
  <c r="BI5" i="1749" s="1"/>
  <c r="AH37" i="1749"/>
  <c r="BH5" i="1749" s="1"/>
  <c r="AG37" i="1749"/>
  <c r="BG5" i="1749" s="1"/>
  <c r="AF37" i="1749"/>
  <c r="BF5" i="1749" s="1"/>
  <c r="AE37" i="1749"/>
  <c r="AD37" i="1749"/>
  <c r="AC37" i="1749"/>
  <c r="AB37" i="1749"/>
  <c r="AA37" i="1749"/>
  <c r="Z37" i="1749"/>
  <c r="BN5" i="1749" s="1"/>
  <c r="Y37" i="1749"/>
  <c r="AJ35" i="1749"/>
  <c r="AI35" i="1749"/>
  <c r="AH35" i="1749"/>
  <c r="AG35" i="1749"/>
  <c r="AF35" i="1749"/>
  <c r="BR5" i="1749" s="1"/>
  <c r="AE35" i="1749"/>
  <c r="AD35" i="1749"/>
  <c r="AC35" i="1749"/>
  <c r="AQ34" i="1749"/>
  <c r="AQ33" i="1749"/>
  <c r="AQ32" i="1749"/>
  <c r="AQ31" i="1749"/>
  <c r="AQ30" i="1749"/>
  <c r="AQ29" i="1749"/>
  <c r="AQ28" i="1749"/>
  <c r="AQ27" i="1749"/>
  <c r="AQ26" i="1749"/>
  <c r="AQ25" i="1749"/>
  <c r="AQ24" i="1749"/>
  <c r="AQ23" i="1749"/>
  <c r="AQ22" i="1749"/>
  <c r="AQ21" i="1749"/>
  <c r="AQ20" i="1749"/>
  <c r="AQ19" i="1749"/>
  <c r="AQ18" i="1749"/>
  <c r="AQ17" i="1749"/>
  <c r="AQ16" i="1749"/>
  <c r="AQ15" i="1749"/>
  <c r="AQ14" i="1749"/>
  <c r="AQ13" i="1749"/>
  <c r="AQ12" i="1749"/>
  <c r="AQ11" i="1749"/>
  <c r="BV5" i="1749"/>
  <c r="BU5" i="1749"/>
  <c r="BT5" i="1749"/>
  <c r="BS5" i="1749"/>
  <c r="BQ5" i="1749"/>
  <c r="BP5" i="1749"/>
  <c r="BO5" i="1749"/>
  <c r="BK5" i="1749"/>
  <c r="BE5" i="1749"/>
  <c r="BD5" i="1749"/>
  <c r="BC5" i="1749"/>
  <c r="BB5" i="1749"/>
  <c r="BA5" i="1749"/>
  <c r="AZ5" i="1749"/>
  <c r="AY5" i="1749"/>
  <c r="AX5" i="1749"/>
  <c r="AW5" i="1749"/>
  <c r="AV5" i="1749"/>
  <c r="AJ37" i="1748"/>
  <c r="AI37" i="1748"/>
  <c r="AH37" i="1748"/>
  <c r="AG37" i="1748"/>
  <c r="AF37" i="1748"/>
  <c r="BF5" i="1748" s="1"/>
  <c r="AE37" i="1748"/>
  <c r="AD37" i="1748"/>
  <c r="BD5" i="1748" s="1"/>
  <c r="AC37" i="1748"/>
  <c r="BC5" i="1748" s="1"/>
  <c r="AB37" i="1748"/>
  <c r="BB5" i="1748" s="1"/>
  <c r="AA37" i="1748"/>
  <c r="BA5" i="1748" s="1"/>
  <c r="Z37" i="1748"/>
  <c r="AZ5" i="1748" s="1"/>
  <c r="Y37" i="1748"/>
  <c r="AY5" i="1748" s="1"/>
  <c r="AJ35" i="1748"/>
  <c r="AI35" i="1748"/>
  <c r="AH35" i="1748"/>
  <c r="AG35" i="1748"/>
  <c r="AF35" i="1748"/>
  <c r="BR5" i="1748" s="1"/>
  <c r="AE35" i="1748"/>
  <c r="AD35" i="1748"/>
  <c r="AC35" i="1748"/>
  <c r="AQ34" i="1748"/>
  <c r="AQ33" i="1748"/>
  <c r="AQ32" i="1748"/>
  <c r="AQ31" i="1748"/>
  <c r="AQ30" i="1748"/>
  <c r="AQ29" i="1748"/>
  <c r="AQ28" i="1748"/>
  <c r="AQ27" i="1748"/>
  <c r="AQ26" i="1748"/>
  <c r="AQ25" i="1748"/>
  <c r="AQ24" i="1748"/>
  <c r="AQ23" i="1748"/>
  <c r="AQ22" i="1748"/>
  <c r="AQ21" i="1748"/>
  <c r="AQ20" i="1748"/>
  <c r="AQ19" i="1748"/>
  <c r="AQ18" i="1748"/>
  <c r="AQ17" i="1748"/>
  <c r="AQ16" i="1748"/>
  <c r="AQ15" i="1748"/>
  <c r="AQ14" i="1748"/>
  <c r="AQ13" i="1748"/>
  <c r="AQ12" i="1748"/>
  <c r="AQ11" i="1748"/>
  <c r="BV5" i="1748"/>
  <c r="BU5" i="1748"/>
  <c r="BT5" i="1748"/>
  <c r="BS5" i="1748"/>
  <c r="BQ5" i="1748"/>
  <c r="BP5" i="1748"/>
  <c r="BO5" i="1748"/>
  <c r="BK5" i="1748"/>
  <c r="BJ5" i="1748"/>
  <c r="BI5" i="1748"/>
  <c r="BH5" i="1748"/>
  <c r="BG5" i="1748"/>
  <c r="BE5" i="1748"/>
  <c r="AX5" i="1748"/>
  <c r="AW5" i="1748"/>
  <c r="AV5" i="1748"/>
  <c r="AJ37" i="1747"/>
  <c r="BJ5" i="1747" s="1"/>
  <c r="AI37" i="1747"/>
  <c r="BI5" i="1747" s="1"/>
  <c r="AH37" i="1747"/>
  <c r="BH5" i="1747" s="1"/>
  <c r="AG37" i="1747"/>
  <c r="AF37" i="1747"/>
  <c r="BF5" i="1747" s="1"/>
  <c r="AE37" i="1747"/>
  <c r="BE5" i="1747" s="1"/>
  <c r="AD37" i="1747"/>
  <c r="BD5" i="1747" s="1"/>
  <c r="AC37" i="1747"/>
  <c r="AB37" i="1747"/>
  <c r="AA37" i="1747"/>
  <c r="Z37" i="1747"/>
  <c r="BL5" i="1747" s="1"/>
  <c r="Y37" i="1747"/>
  <c r="AJ35" i="1747"/>
  <c r="AI35" i="1747"/>
  <c r="AH35" i="1747"/>
  <c r="AG35" i="1747"/>
  <c r="AF35" i="1747"/>
  <c r="AE35" i="1747"/>
  <c r="AD35" i="1747"/>
  <c r="BP5" i="1747" s="1"/>
  <c r="AC35" i="1747"/>
  <c r="AQ34" i="1747"/>
  <c r="AQ33" i="1747"/>
  <c r="AQ32" i="1747"/>
  <c r="AQ31" i="1747"/>
  <c r="AQ30" i="1747"/>
  <c r="AQ29" i="1747"/>
  <c r="AQ28" i="1747"/>
  <c r="AQ27" i="1747"/>
  <c r="AQ26" i="1747"/>
  <c r="AQ25" i="1747"/>
  <c r="AQ24" i="1747"/>
  <c r="AQ23" i="1747"/>
  <c r="AQ22" i="1747"/>
  <c r="AQ21" i="1747"/>
  <c r="AQ20" i="1747"/>
  <c r="AQ19" i="1747"/>
  <c r="AQ18" i="1747"/>
  <c r="AQ17" i="1747"/>
  <c r="AQ16" i="1747"/>
  <c r="AQ15" i="1747"/>
  <c r="AQ14" i="1747"/>
  <c r="AQ13" i="1747"/>
  <c r="AQ12" i="1747"/>
  <c r="AQ11" i="1747"/>
  <c r="BV5" i="1747"/>
  <c r="BU5" i="1747"/>
  <c r="BT5" i="1747"/>
  <c r="BS5" i="1747"/>
  <c r="BR5" i="1747"/>
  <c r="BQ5" i="1747"/>
  <c r="BO5" i="1747"/>
  <c r="BN5" i="1747"/>
  <c r="BM5" i="1747"/>
  <c r="BK5" i="1747"/>
  <c r="BG5" i="1747"/>
  <c r="BC5" i="1747"/>
  <c r="BB5" i="1747"/>
  <c r="BA5" i="1747"/>
  <c r="AZ5" i="1747"/>
  <c r="AY5" i="1747"/>
  <c r="AX5" i="1747"/>
  <c r="AW5" i="1747"/>
  <c r="AV5" i="1747"/>
  <c r="AJ37" i="1746"/>
  <c r="AI37" i="1746"/>
  <c r="AH37" i="1746"/>
  <c r="AG37" i="1746"/>
  <c r="AF37" i="1746"/>
  <c r="BF5" i="1746" s="1"/>
  <c r="AE37" i="1746"/>
  <c r="AD37" i="1746"/>
  <c r="AC37" i="1746"/>
  <c r="AB37" i="1746"/>
  <c r="BB5" i="1746" s="1"/>
  <c r="AA37" i="1746"/>
  <c r="BA5" i="1746" s="1"/>
  <c r="Z37" i="1746"/>
  <c r="AZ5" i="1746" s="1"/>
  <c r="Y37" i="1746"/>
  <c r="AY5" i="1746" s="1"/>
  <c r="AJ35" i="1746"/>
  <c r="AI35" i="1746"/>
  <c r="AH35" i="1746"/>
  <c r="AG35" i="1746"/>
  <c r="AF35" i="1746"/>
  <c r="BR5" i="1746" s="1"/>
  <c r="AE35" i="1746"/>
  <c r="AD35" i="1746"/>
  <c r="AC35" i="1746"/>
  <c r="AQ34" i="1746"/>
  <c r="AQ33" i="1746"/>
  <c r="AQ32" i="1746"/>
  <c r="AQ31" i="1746"/>
  <c r="AQ30" i="1746"/>
  <c r="AQ29" i="1746"/>
  <c r="AQ28" i="1746"/>
  <c r="AQ27" i="1746"/>
  <c r="AQ26" i="1746"/>
  <c r="AQ25" i="1746"/>
  <c r="AQ24" i="1746"/>
  <c r="AQ23" i="1746"/>
  <c r="AQ22" i="1746"/>
  <c r="AQ21" i="1746"/>
  <c r="AQ20" i="1746"/>
  <c r="AQ19" i="1746"/>
  <c r="AQ18" i="1746"/>
  <c r="AQ17" i="1746"/>
  <c r="AQ16" i="1746"/>
  <c r="AQ15" i="1746"/>
  <c r="AQ14" i="1746"/>
  <c r="AQ13" i="1746"/>
  <c r="AQ12" i="1746"/>
  <c r="AQ11" i="1746"/>
  <c r="BV5" i="1746"/>
  <c r="BU5" i="1746"/>
  <c r="BT5" i="1746"/>
  <c r="BS5" i="1746"/>
  <c r="BQ5" i="1746"/>
  <c r="BP5" i="1746"/>
  <c r="BO5" i="1746"/>
  <c r="BJ5" i="1746"/>
  <c r="BI5" i="1746"/>
  <c r="BH5" i="1746"/>
  <c r="BG5" i="1746"/>
  <c r="BE5" i="1746"/>
  <c r="BD5" i="1746"/>
  <c r="BC5" i="1746"/>
  <c r="AX5" i="1746"/>
  <c r="AW5" i="1746"/>
  <c r="AV5" i="1746"/>
  <c r="AJ37" i="1745"/>
  <c r="AI37" i="1745"/>
  <c r="BI5" i="1745" s="1"/>
  <c r="AH37" i="1745"/>
  <c r="BH5" i="1745" s="1"/>
  <c r="AG37" i="1745"/>
  <c r="BG5" i="1745" s="1"/>
  <c r="AF37" i="1745"/>
  <c r="BF5" i="1745" s="1"/>
  <c r="AE37" i="1745"/>
  <c r="AD37" i="1745"/>
  <c r="BD5" i="1745" s="1"/>
  <c r="AC37" i="1745"/>
  <c r="BC5" i="1745" s="1"/>
  <c r="AB37" i="1745"/>
  <c r="BB5" i="1745" s="1"/>
  <c r="AA37" i="1745"/>
  <c r="Z37" i="1745"/>
  <c r="Y37" i="1745"/>
  <c r="BM5" i="1745" s="1"/>
  <c r="AJ35" i="1745"/>
  <c r="AI35" i="1745"/>
  <c r="AH35" i="1745"/>
  <c r="AG35" i="1745"/>
  <c r="AF35" i="1745"/>
  <c r="AE35" i="1745"/>
  <c r="AD35" i="1745"/>
  <c r="BP5" i="1745" s="1"/>
  <c r="AC35" i="1745"/>
  <c r="BO5" i="1745" s="1"/>
  <c r="AQ34" i="1745"/>
  <c r="AQ33" i="1745"/>
  <c r="AQ32" i="1745"/>
  <c r="AQ31" i="1745"/>
  <c r="AQ30" i="1745"/>
  <c r="AQ29" i="1745"/>
  <c r="AQ28" i="1745"/>
  <c r="AQ27" i="1745"/>
  <c r="AQ26" i="1745"/>
  <c r="AQ25" i="1745"/>
  <c r="AQ24" i="1745"/>
  <c r="AQ23" i="1745"/>
  <c r="AQ22" i="1745"/>
  <c r="AQ21" i="1745"/>
  <c r="AQ20" i="1745"/>
  <c r="AQ19" i="1745"/>
  <c r="AQ18" i="1745"/>
  <c r="AQ17" i="1745"/>
  <c r="AQ16" i="1745"/>
  <c r="AQ15" i="1745"/>
  <c r="AQ14" i="1745"/>
  <c r="AQ13" i="1745"/>
  <c r="AQ12" i="1745"/>
  <c r="AQ11" i="1745"/>
  <c r="BV5" i="1745"/>
  <c r="BU5" i="1745"/>
  <c r="BT5" i="1745"/>
  <c r="BS5" i="1745"/>
  <c r="BR5" i="1745"/>
  <c r="BQ5" i="1745"/>
  <c r="BN5" i="1745"/>
  <c r="BL5" i="1745"/>
  <c r="BK5" i="1745"/>
  <c r="BJ5" i="1745"/>
  <c r="BE5" i="1745"/>
  <c r="BA5" i="1745"/>
  <c r="AZ5" i="1745"/>
  <c r="AY5" i="1745"/>
  <c r="AX5" i="1745"/>
  <c r="AW5" i="1745"/>
  <c r="AV5" i="1745"/>
  <c r="AJ37" i="1744"/>
  <c r="BJ5" i="1744" s="1"/>
  <c r="AI37" i="1744"/>
  <c r="BI5" i="1744" s="1"/>
  <c r="AH37" i="1744"/>
  <c r="AG37" i="1744"/>
  <c r="AF37" i="1744"/>
  <c r="AE37" i="1744"/>
  <c r="AD37" i="1744"/>
  <c r="BD5" i="1744" s="1"/>
  <c r="AC37" i="1744"/>
  <c r="AB37" i="1744"/>
  <c r="AA37" i="1744"/>
  <c r="Z37" i="1744"/>
  <c r="AZ5" i="1744" s="1"/>
  <c r="Y37" i="1744"/>
  <c r="AY5" i="1744" s="1"/>
  <c r="AJ35" i="1744"/>
  <c r="AI35" i="1744"/>
  <c r="AH35" i="1744"/>
  <c r="AG35" i="1744"/>
  <c r="AF35" i="1744"/>
  <c r="BR5" i="1744" s="1"/>
  <c r="AE35" i="1744"/>
  <c r="AD35" i="1744"/>
  <c r="AC35" i="1744"/>
  <c r="AQ34" i="1744"/>
  <c r="AQ33" i="1744"/>
  <c r="AQ32" i="1744"/>
  <c r="AQ31" i="1744"/>
  <c r="AQ30" i="1744"/>
  <c r="AQ29" i="1744"/>
  <c r="AQ28" i="1744"/>
  <c r="AQ27" i="1744"/>
  <c r="AQ26" i="1744"/>
  <c r="AQ25" i="1744"/>
  <c r="AQ24" i="1744"/>
  <c r="AQ23" i="1744"/>
  <c r="AQ22" i="1744"/>
  <c r="AQ21" i="1744"/>
  <c r="AQ20" i="1744"/>
  <c r="AQ19" i="1744"/>
  <c r="AQ18" i="1744"/>
  <c r="AQ17" i="1744"/>
  <c r="AQ16" i="1744"/>
  <c r="AQ15" i="1744"/>
  <c r="AQ14" i="1744"/>
  <c r="AQ13" i="1744"/>
  <c r="AQ12" i="1744"/>
  <c r="AQ11" i="1744"/>
  <c r="BV5" i="1744"/>
  <c r="BU5" i="1744"/>
  <c r="BT5" i="1744"/>
  <c r="BS5" i="1744"/>
  <c r="BQ5" i="1744"/>
  <c r="BP5" i="1744"/>
  <c r="BO5" i="1744"/>
  <c r="BH5" i="1744"/>
  <c r="BG5" i="1744"/>
  <c r="BF5" i="1744"/>
  <c r="BE5" i="1744"/>
  <c r="BC5" i="1744"/>
  <c r="BB5" i="1744"/>
  <c r="BA5" i="1744"/>
  <c r="AX5" i="1744"/>
  <c r="AW5" i="1744"/>
  <c r="AV5" i="1744"/>
  <c r="AJ37" i="1743"/>
  <c r="AI37" i="1743"/>
  <c r="AH37" i="1743"/>
  <c r="AG37" i="1743"/>
  <c r="BG5" i="1743" s="1"/>
  <c r="AF37" i="1743"/>
  <c r="BF5" i="1743" s="1"/>
  <c r="AE37" i="1743"/>
  <c r="BE5" i="1743" s="1"/>
  <c r="AD37" i="1743"/>
  <c r="BD5" i="1743" s="1"/>
  <c r="AC37" i="1743"/>
  <c r="AB37" i="1743"/>
  <c r="BB5" i="1743" s="1"/>
  <c r="AA37" i="1743"/>
  <c r="BM5" i="1743" s="1"/>
  <c r="Z37" i="1743"/>
  <c r="AZ5" i="1743" s="1"/>
  <c r="Y37" i="1743"/>
  <c r="BK5" i="1743" s="1"/>
  <c r="AJ35" i="1743"/>
  <c r="AI35" i="1743"/>
  <c r="AH35" i="1743"/>
  <c r="AG35" i="1743"/>
  <c r="AF35" i="1743"/>
  <c r="AE35" i="1743"/>
  <c r="AD35" i="1743"/>
  <c r="AC35" i="1743"/>
  <c r="BO5" i="1743" s="1"/>
  <c r="AQ34" i="1743"/>
  <c r="AQ33" i="1743"/>
  <c r="AQ32" i="1743"/>
  <c r="AQ31" i="1743"/>
  <c r="AQ30" i="1743"/>
  <c r="AQ29" i="1743"/>
  <c r="AQ28" i="1743"/>
  <c r="AQ27" i="1743"/>
  <c r="AQ26" i="1743"/>
  <c r="AQ25" i="1743"/>
  <c r="AQ24" i="1743"/>
  <c r="AQ23" i="1743"/>
  <c r="AQ22" i="1743"/>
  <c r="AQ21" i="1743"/>
  <c r="AQ20" i="1743"/>
  <c r="AQ19" i="1743"/>
  <c r="AQ18" i="1743"/>
  <c r="AQ17" i="1743"/>
  <c r="AQ16" i="1743"/>
  <c r="AQ15" i="1743"/>
  <c r="AQ14" i="1743"/>
  <c r="AQ13" i="1743"/>
  <c r="AQ12" i="1743"/>
  <c r="AQ11" i="1743"/>
  <c r="BV5" i="1743"/>
  <c r="BU5" i="1743"/>
  <c r="BT5" i="1743"/>
  <c r="BS5" i="1743"/>
  <c r="BR5" i="1743"/>
  <c r="BQ5" i="1743"/>
  <c r="BP5" i="1743"/>
  <c r="BL5" i="1743"/>
  <c r="BJ5" i="1743"/>
  <c r="BI5" i="1743"/>
  <c r="BH5" i="1743"/>
  <c r="BC5" i="1743"/>
  <c r="AY5" i="1743"/>
  <c r="AX5" i="1743"/>
  <c r="AW5" i="1743"/>
  <c r="AV5" i="1743"/>
  <c r="AJ37" i="1742"/>
  <c r="BJ5" i="1742" s="1"/>
  <c r="AI37" i="1742"/>
  <c r="BI5" i="1742" s="1"/>
  <c r="AH37" i="1742"/>
  <c r="BH5" i="1742" s="1"/>
  <c r="AG37" i="1742"/>
  <c r="BG5" i="1742" s="1"/>
  <c r="AF37" i="1742"/>
  <c r="AE37" i="1742"/>
  <c r="AD37" i="1742"/>
  <c r="AC37" i="1742"/>
  <c r="AB37" i="1742"/>
  <c r="AA37" i="1742"/>
  <c r="BN5" i="1742" s="1"/>
  <c r="Z37" i="1742"/>
  <c r="Y37" i="1742"/>
  <c r="AJ35" i="1742"/>
  <c r="AI35" i="1742"/>
  <c r="AH35" i="1742"/>
  <c r="BT5" i="1742" s="1"/>
  <c r="AG35" i="1742"/>
  <c r="BS5" i="1742" s="1"/>
  <c r="AF35" i="1742"/>
  <c r="AE35" i="1742"/>
  <c r="AD35" i="1742"/>
  <c r="AC35" i="1742"/>
  <c r="AQ34" i="1742"/>
  <c r="AQ33" i="1742"/>
  <c r="AQ32" i="1742"/>
  <c r="AQ31" i="1742"/>
  <c r="AQ30" i="1742"/>
  <c r="AQ29" i="1742"/>
  <c r="AQ28" i="1742"/>
  <c r="AQ27" i="1742"/>
  <c r="AQ26" i="1742"/>
  <c r="AQ25" i="1742"/>
  <c r="AQ24" i="1742"/>
  <c r="AQ23" i="1742"/>
  <c r="AQ22" i="1742"/>
  <c r="AQ21" i="1742"/>
  <c r="AQ20" i="1742"/>
  <c r="AQ19" i="1742"/>
  <c r="AQ18" i="1742"/>
  <c r="AQ17" i="1742"/>
  <c r="AQ16" i="1742"/>
  <c r="AQ15" i="1742"/>
  <c r="AQ14" i="1742"/>
  <c r="AQ13" i="1742"/>
  <c r="AQ12" i="1742"/>
  <c r="AQ11" i="1742"/>
  <c r="BV5" i="1742"/>
  <c r="BU5" i="1742"/>
  <c r="BR5" i="1742"/>
  <c r="BQ5" i="1742"/>
  <c r="BP5" i="1742"/>
  <c r="BO5" i="1742"/>
  <c r="BL5" i="1742"/>
  <c r="BK5" i="1742"/>
  <c r="BF5" i="1742"/>
  <c r="BE5" i="1742"/>
  <c r="BD5" i="1742"/>
  <c r="BC5" i="1742"/>
  <c r="BB5" i="1742"/>
  <c r="BA5" i="1742"/>
  <c r="AZ5" i="1742"/>
  <c r="AY5" i="1742"/>
  <c r="AX5" i="1742"/>
  <c r="AW5" i="1742"/>
  <c r="AV5" i="1742"/>
  <c r="AJ37" i="1741"/>
  <c r="AI37" i="1741"/>
  <c r="AH37" i="1741"/>
  <c r="AG37" i="1741"/>
  <c r="AF37" i="1741"/>
  <c r="AE37" i="1741"/>
  <c r="BE5" i="1741" s="1"/>
  <c r="AD37" i="1741"/>
  <c r="BD5" i="1741" s="1"/>
  <c r="AC37" i="1741"/>
  <c r="BC5" i="1741" s="1"/>
  <c r="AB37" i="1741"/>
  <c r="BB5" i="1741" s="1"/>
  <c r="AA37" i="1741"/>
  <c r="BA5" i="1741" s="1"/>
  <c r="Z37" i="1741"/>
  <c r="AZ5" i="1741" s="1"/>
  <c r="Y37" i="1741"/>
  <c r="BL5" i="1741" s="1"/>
  <c r="AJ35" i="1741"/>
  <c r="AI35" i="1741"/>
  <c r="AH35" i="1741"/>
  <c r="AG35" i="1741"/>
  <c r="AF35" i="1741"/>
  <c r="AE35" i="1741"/>
  <c r="AD35" i="1741"/>
  <c r="BP5" i="1741" s="1"/>
  <c r="AC35" i="1741"/>
  <c r="AQ34" i="1741"/>
  <c r="AQ33" i="1741"/>
  <c r="AQ32" i="1741"/>
  <c r="AQ31" i="1741"/>
  <c r="AQ30" i="1741"/>
  <c r="AQ29" i="1741"/>
  <c r="AQ28" i="1741"/>
  <c r="AQ27" i="1741"/>
  <c r="AQ26" i="1741"/>
  <c r="AQ25" i="1741"/>
  <c r="AQ24" i="1741"/>
  <c r="AQ23" i="1741"/>
  <c r="AQ22" i="1741"/>
  <c r="AQ21" i="1741"/>
  <c r="AQ20" i="1741"/>
  <c r="AQ19" i="1741"/>
  <c r="AQ18" i="1741"/>
  <c r="AQ17" i="1741"/>
  <c r="AQ16" i="1741"/>
  <c r="AQ15" i="1741"/>
  <c r="AQ14" i="1741"/>
  <c r="AQ13" i="1741"/>
  <c r="AQ12" i="1741"/>
  <c r="AQ11" i="1741"/>
  <c r="BV5" i="1741"/>
  <c r="BU5" i="1741"/>
  <c r="BT5" i="1741"/>
  <c r="BS5" i="1741"/>
  <c r="BR5" i="1741"/>
  <c r="BQ5" i="1741"/>
  <c r="BO5" i="1741"/>
  <c r="BJ5" i="1741"/>
  <c r="BI5" i="1741"/>
  <c r="BH5" i="1741"/>
  <c r="BG5" i="1741"/>
  <c r="BF5" i="1741"/>
  <c r="AX5" i="1741"/>
  <c r="AW5" i="1741"/>
  <c r="AV5" i="1741"/>
  <c r="AJ37" i="1740"/>
  <c r="BJ5" i="1740" s="1"/>
  <c r="AI37" i="1740"/>
  <c r="BI5" i="1740" s="1"/>
  <c r="AH37" i="1740"/>
  <c r="AG37" i="1740"/>
  <c r="BG5" i="1740" s="1"/>
  <c r="AF37" i="1740"/>
  <c r="BF5" i="1740" s="1"/>
  <c r="AE37" i="1740"/>
  <c r="BE5" i="1740" s="1"/>
  <c r="AD37" i="1740"/>
  <c r="AC37" i="1740"/>
  <c r="AB37" i="1740"/>
  <c r="AA37" i="1740"/>
  <c r="Z37" i="1740"/>
  <c r="Y37" i="1740"/>
  <c r="BM5" i="1740" s="1"/>
  <c r="AJ35" i="1740"/>
  <c r="AI35" i="1740"/>
  <c r="AH35" i="1740"/>
  <c r="BT5" i="1740" s="1"/>
  <c r="AG35" i="1740"/>
  <c r="AF35" i="1740"/>
  <c r="BR5" i="1740" s="1"/>
  <c r="AE35" i="1740"/>
  <c r="AD35" i="1740"/>
  <c r="AC35" i="1740"/>
  <c r="AQ34" i="1740"/>
  <c r="AQ33" i="1740"/>
  <c r="AQ32" i="1740"/>
  <c r="AQ31" i="1740"/>
  <c r="AQ30" i="1740"/>
  <c r="AQ29" i="1740"/>
  <c r="AQ28" i="1740"/>
  <c r="AQ27" i="1740"/>
  <c r="AQ26" i="1740"/>
  <c r="AQ25" i="1740"/>
  <c r="AQ24" i="1740"/>
  <c r="AQ23" i="1740"/>
  <c r="AQ22" i="1740"/>
  <c r="AQ21" i="1740"/>
  <c r="AQ20" i="1740"/>
  <c r="AQ19" i="1740"/>
  <c r="AQ18" i="1740"/>
  <c r="AQ17" i="1740"/>
  <c r="AQ16" i="1740"/>
  <c r="AQ15" i="1740"/>
  <c r="AQ14" i="1740"/>
  <c r="AQ13" i="1740"/>
  <c r="AQ12" i="1740"/>
  <c r="AQ11" i="1740"/>
  <c r="BV5" i="1740"/>
  <c r="BU5" i="1740"/>
  <c r="BS5" i="1740"/>
  <c r="BQ5" i="1740"/>
  <c r="BP5" i="1740"/>
  <c r="BO5" i="1740"/>
  <c r="BN5" i="1740"/>
  <c r="BH5" i="1740"/>
  <c r="BD5" i="1740"/>
  <c r="BC5" i="1740"/>
  <c r="BB5" i="1740"/>
  <c r="BA5" i="1740"/>
  <c r="AZ5" i="1740"/>
  <c r="AY5" i="1740"/>
  <c r="AX5" i="1740"/>
  <c r="AW5" i="1740"/>
  <c r="AV5" i="1740"/>
  <c r="AJ37" i="1739"/>
  <c r="AI37" i="1739"/>
  <c r="AH37" i="1739"/>
  <c r="AG37" i="1739"/>
  <c r="AF37" i="1739"/>
  <c r="BF5" i="1739" s="1"/>
  <c r="AE37" i="1739"/>
  <c r="AD37" i="1739"/>
  <c r="AC37" i="1739"/>
  <c r="BC5" i="1739" s="1"/>
  <c r="AB37" i="1739"/>
  <c r="BB5" i="1739" s="1"/>
  <c r="AA37" i="1739"/>
  <c r="BA5" i="1739" s="1"/>
  <c r="Z37" i="1739"/>
  <c r="BN5" i="1739" s="1"/>
  <c r="Y37" i="1739"/>
  <c r="BM5" i="1739" s="1"/>
  <c r="AJ35" i="1739"/>
  <c r="AI35" i="1739"/>
  <c r="AH35" i="1739"/>
  <c r="AG35" i="1739"/>
  <c r="AF35" i="1739"/>
  <c r="BR5" i="1739" s="1"/>
  <c r="AE35" i="1739"/>
  <c r="AD35" i="1739"/>
  <c r="AC35" i="1739"/>
  <c r="AQ34" i="1739"/>
  <c r="AQ33" i="1739"/>
  <c r="AQ32" i="1739"/>
  <c r="AQ31" i="1739"/>
  <c r="AQ30" i="1739"/>
  <c r="AQ29" i="1739"/>
  <c r="AQ28" i="1739"/>
  <c r="AQ27" i="1739"/>
  <c r="AQ26" i="1739"/>
  <c r="AQ25" i="1739"/>
  <c r="AQ24" i="1739"/>
  <c r="AQ23" i="1739"/>
  <c r="AQ22" i="1739"/>
  <c r="AQ21" i="1739"/>
  <c r="AQ20" i="1739"/>
  <c r="AQ19" i="1739"/>
  <c r="AQ18" i="1739"/>
  <c r="AQ17" i="1739"/>
  <c r="AQ16" i="1739"/>
  <c r="AQ15" i="1739"/>
  <c r="AQ14" i="1739"/>
  <c r="AQ13" i="1739"/>
  <c r="AQ12" i="1739"/>
  <c r="AQ11" i="1739"/>
  <c r="BV5" i="1739"/>
  <c r="BU5" i="1739"/>
  <c r="BT5" i="1739"/>
  <c r="BS5" i="1739"/>
  <c r="BQ5" i="1739"/>
  <c r="BP5" i="1739"/>
  <c r="BO5" i="1739"/>
  <c r="BK5" i="1739"/>
  <c r="BJ5" i="1739"/>
  <c r="BI5" i="1739"/>
  <c r="BH5" i="1739"/>
  <c r="BG5" i="1739"/>
  <c r="BE5" i="1739"/>
  <c r="BD5" i="1739"/>
  <c r="AY5" i="1739"/>
  <c r="AX5" i="1739"/>
  <c r="AW5" i="1739"/>
  <c r="AV5" i="1739"/>
  <c r="AJ37" i="1738"/>
  <c r="BJ5" i="1738" s="1"/>
  <c r="AI37" i="1738"/>
  <c r="BI5" i="1738" s="1"/>
  <c r="AH37" i="1738"/>
  <c r="BH5" i="1738" s="1"/>
  <c r="AG37" i="1738"/>
  <c r="BG5" i="1738" s="1"/>
  <c r="AF37" i="1738"/>
  <c r="BF5" i="1738" s="1"/>
  <c r="AE37" i="1738"/>
  <c r="BE5" i="1738" s="1"/>
  <c r="AD37" i="1738"/>
  <c r="BD5" i="1738" s="1"/>
  <c r="AC37" i="1738"/>
  <c r="BC5" i="1738" s="1"/>
  <c r="AB37" i="1738"/>
  <c r="AA37" i="1738"/>
  <c r="Z37" i="1738"/>
  <c r="Y37" i="1738"/>
  <c r="BN5" i="1738" s="1"/>
  <c r="AJ35" i="1738"/>
  <c r="AI35" i="1738"/>
  <c r="BU5" i="1738" s="1"/>
  <c r="AH35" i="1738"/>
  <c r="AG35" i="1738"/>
  <c r="AF35" i="1738"/>
  <c r="AE35" i="1738"/>
  <c r="BQ5" i="1738" s="1"/>
  <c r="AD35" i="1738"/>
  <c r="BP5" i="1738" s="1"/>
  <c r="AC35" i="1738"/>
  <c r="AQ34" i="1738"/>
  <c r="AQ33" i="1738"/>
  <c r="AQ32" i="1738"/>
  <c r="AQ31" i="1738"/>
  <c r="AQ30" i="1738"/>
  <c r="AQ29" i="1738"/>
  <c r="AQ28" i="1738"/>
  <c r="AQ27" i="1738"/>
  <c r="AQ26" i="1738"/>
  <c r="AQ25" i="1738"/>
  <c r="AQ24" i="1738"/>
  <c r="AQ23" i="1738"/>
  <c r="AQ22" i="1738"/>
  <c r="AQ21" i="1738"/>
  <c r="AQ20" i="1738"/>
  <c r="AQ19" i="1738"/>
  <c r="AQ18" i="1738"/>
  <c r="AQ17" i="1738"/>
  <c r="AQ16" i="1738"/>
  <c r="AQ15" i="1738"/>
  <c r="AQ14" i="1738"/>
  <c r="AQ13" i="1738"/>
  <c r="AQ12" i="1738"/>
  <c r="AQ11" i="1738"/>
  <c r="BV5" i="1738"/>
  <c r="BT5" i="1738"/>
  <c r="BS5" i="1738"/>
  <c r="BR5" i="1738"/>
  <c r="BO5" i="1738"/>
  <c r="BM5" i="1738"/>
  <c r="BL5" i="1738"/>
  <c r="BB5" i="1738"/>
  <c r="BA5" i="1738"/>
  <c r="AZ5" i="1738"/>
  <c r="AY5" i="1738"/>
  <c r="AX5" i="1738"/>
  <c r="AW5" i="1738"/>
  <c r="AV5" i="1738"/>
  <c r="AJ37" i="1737"/>
  <c r="BJ5" i="1737" s="1"/>
  <c r="AI37" i="1737"/>
  <c r="AH37" i="1737"/>
  <c r="AG37" i="1737"/>
  <c r="AF37" i="1737"/>
  <c r="AE37" i="1737"/>
  <c r="AD37" i="1737"/>
  <c r="AC37" i="1737"/>
  <c r="AB37" i="1737"/>
  <c r="AA37" i="1737"/>
  <c r="BA5" i="1737" s="1"/>
  <c r="Z37" i="1737"/>
  <c r="AZ5" i="1737" s="1"/>
  <c r="Y37" i="1737"/>
  <c r="BL5" i="1737" s="1"/>
  <c r="AJ35" i="1737"/>
  <c r="BV5" i="1737" s="1"/>
  <c r="AI35" i="1737"/>
  <c r="AH35" i="1737"/>
  <c r="AG35" i="1737"/>
  <c r="AF35" i="1737"/>
  <c r="AE35" i="1737"/>
  <c r="AD35" i="1737"/>
  <c r="AC35" i="1737"/>
  <c r="AQ34" i="1737"/>
  <c r="AQ33" i="1737"/>
  <c r="AQ32" i="1737"/>
  <c r="AQ31" i="1737"/>
  <c r="AQ30" i="1737"/>
  <c r="AQ29" i="1737"/>
  <c r="AQ28" i="1737"/>
  <c r="AQ27" i="1737"/>
  <c r="AQ26" i="1737"/>
  <c r="AQ25" i="1737"/>
  <c r="AQ24" i="1737"/>
  <c r="AQ23" i="1737"/>
  <c r="AQ22" i="1737"/>
  <c r="AQ21" i="1737"/>
  <c r="AQ20" i="1737"/>
  <c r="AQ19" i="1737"/>
  <c r="AQ18" i="1737"/>
  <c r="AQ17" i="1737"/>
  <c r="AQ16" i="1737"/>
  <c r="AQ15" i="1737"/>
  <c r="AQ14" i="1737"/>
  <c r="AQ13" i="1737"/>
  <c r="AQ12" i="1737"/>
  <c r="AQ11" i="1737"/>
  <c r="BU5" i="1737"/>
  <c r="BT5" i="1737"/>
  <c r="BS5" i="1737"/>
  <c r="BR5" i="1737"/>
  <c r="BQ5" i="1737"/>
  <c r="BP5" i="1737"/>
  <c r="BO5" i="1737"/>
  <c r="BI5" i="1737"/>
  <c r="BH5" i="1737"/>
  <c r="BG5" i="1737"/>
  <c r="BF5" i="1737"/>
  <c r="BE5" i="1737"/>
  <c r="BD5" i="1737"/>
  <c r="BC5" i="1737"/>
  <c r="BB5" i="1737"/>
  <c r="AX5" i="1737"/>
  <c r="AW5" i="1737"/>
  <c r="AV5" i="1737"/>
  <c r="AJ37" i="1736"/>
  <c r="AI37" i="1736"/>
  <c r="AH37" i="1736"/>
  <c r="BH5" i="1736" s="1"/>
  <c r="AG37" i="1736"/>
  <c r="BG5" i="1736" s="1"/>
  <c r="AF37" i="1736"/>
  <c r="BF5" i="1736" s="1"/>
  <c r="AE37" i="1736"/>
  <c r="BE5" i="1736" s="1"/>
  <c r="AD37" i="1736"/>
  <c r="BD5" i="1736" s="1"/>
  <c r="AC37" i="1736"/>
  <c r="BC5" i="1736" s="1"/>
  <c r="AB37" i="1736"/>
  <c r="BN5" i="1736" s="1"/>
  <c r="AA37" i="1736"/>
  <c r="BA5" i="1736" s="1"/>
  <c r="Z37" i="1736"/>
  <c r="Y37" i="1736"/>
  <c r="BL5" i="1736" s="1"/>
  <c r="AJ35" i="1736"/>
  <c r="AI35" i="1736"/>
  <c r="AH35" i="1736"/>
  <c r="AG35" i="1736"/>
  <c r="BS5" i="1736" s="1"/>
  <c r="AF35" i="1736"/>
  <c r="AE35" i="1736"/>
  <c r="AD35" i="1736"/>
  <c r="AC35" i="1736"/>
  <c r="BO5" i="1736" s="1"/>
  <c r="AQ34" i="1736"/>
  <c r="AQ33" i="1736"/>
  <c r="AQ32" i="1736"/>
  <c r="AQ31" i="1736"/>
  <c r="AQ30" i="1736"/>
  <c r="AQ29" i="1736"/>
  <c r="AQ28" i="1736"/>
  <c r="AQ27" i="1736"/>
  <c r="AQ26" i="1736"/>
  <c r="AQ25" i="1736"/>
  <c r="AQ24" i="1736"/>
  <c r="AQ23" i="1736"/>
  <c r="AQ22" i="1736"/>
  <c r="AQ21" i="1736"/>
  <c r="AQ20" i="1736"/>
  <c r="AQ19" i="1736"/>
  <c r="AQ18" i="1736"/>
  <c r="AQ17" i="1736"/>
  <c r="AQ16" i="1736"/>
  <c r="AQ15" i="1736"/>
  <c r="AQ14" i="1736"/>
  <c r="AQ13" i="1736"/>
  <c r="AQ12" i="1736"/>
  <c r="AQ11" i="1736"/>
  <c r="BV5" i="1736"/>
  <c r="BU5" i="1736"/>
  <c r="BT5" i="1736"/>
  <c r="BR5" i="1736"/>
  <c r="BQ5" i="1736"/>
  <c r="BP5" i="1736"/>
  <c r="BM5" i="1736"/>
  <c r="BK5" i="1736"/>
  <c r="BJ5" i="1736"/>
  <c r="BI5" i="1736"/>
  <c r="AZ5" i="1736"/>
  <c r="AY5" i="1736"/>
  <c r="AX5" i="1736"/>
  <c r="AW5" i="1736"/>
  <c r="AV5" i="1736"/>
  <c r="AJ37" i="1735"/>
  <c r="BJ5" i="1735" s="1"/>
  <c r="AI37" i="1735"/>
  <c r="BI5" i="1735" s="1"/>
  <c r="AH37" i="1735"/>
  <c r="BH5" i="1735" s="1"/>
  <c r="AG37" i="1735"/>
  <c r="AF37" i="1735"/>
  <c r="BF5" i="1735" s="1"/>
  <c r="AE37" i="1735"/>
  <c r="AD37" i="1735"/>
  <c r="AC37" i="1735"/>
  <c r="AB37" i="1735"/>
  <c r="AA37" i="1735"/>
  <c r="Z37" i="1735"/>
  <c r="Y37" i="1735"/>
  <c r="AY5" i="1735" s="1"/>
  <c r="AJ35" i="1735"/>
  <c r="BV5" i="1735" s="1"/>
  <c r="AI35" i="1735"/>
  <c r="AH35" i="1735"/>
  <c r="AG35" i="1735"/>
  <c r="AF35" i="1735"/>
  <c r="BR5" i="1735" s="1"/>
  <c r="AE35" i="1735"/>
  <c r="AD35" i="1735"/>
  <c r="AC35" i="1735"/>
  <c r="AQ34" i="1735"/>
  <c r="AQ33" i="1735"/>
  <c r="AQ32" i="1735"/>
  <c r="AQ31" i="1735"/>
  <c r="AQ30" i="1735"/>
  <c r="AQ29" i="1735"/>
  <c r="AQ28" i="1735"/>
  <c r="AQ27" i="1735"/>
  <c r="AQ26" i="1735"/>
  <c r="AQ25" i="1735"/>
  <c r="AQ24" i="1735"/>
  <c r="AQ23" i="1735"/>
  <c r="AQ22" i="1735"/>
  <c r="AQ21" i="1735"/>
  <c r="AQ20" i="1735"/>
  <c r="AQ19" i="1735"/>
  <c r="AQ18" i="1735"/>
  <c r="AQ17" i="1735"/>
  <c r="AQ16" i="1735"/>
  <c r="AQ15" i="1735"/>
  <c r="AQ14" i="1735"/>
  <c r="AQ13" i="1735"/>
  <c r="AQ12" i="1735"/>
  <c r="AQ11" i="1735"/>
  <c r="BU5" i="1735"/>
  <c r="BT5" i="1735"/>
  <c r="BS5" i="1735"/>
  <c r="BQ5" i="1735"/>
  <c r="BP5" i="1735"/>
  <c r="BO5" i="1735"/>
  <c r="BG5" i="1735"/>
  <c r="BE5" i="1735"/>
  <c r="BD5" i="1735"/>
  <c r="BC5" i="1735"/>
  <c r="BB5" i="1735"/>
  <c r="BA5" i="1735"/>
  <c r="AZ5" i="1735"/>
  <c r="AX5" i="1735"/>
  <c r="AW5" i="1735"/>
  <c r="AV5" i="1735"/>
  <c r="AJ37" i="1734"/>
  <c r="AI37" i="1734"/>
  <c r="AH37" i="1734"/>
  <c r="AG37" i="1734"/>
  <c r="AF37" i="1734"/>
  <c r="BF5" i="1734" s="1"/>
  <c r="AE37" i="1734"/>
  <c r="BE5" i="1734" s="1"/>
  <c r="AD37" i="1734"/>
  <c r="BD5" i="1734" s="1"/>
  <c r="AC37" i="1734"/>
  <c r="BC5" i="1734" s="1"/>
  <c r="AB37" i="1734"/>
  <c r="BB5" i="1734" s="1"/>
  <c r="AA37" i="1734"/>
  <c r="BA5" i="1734" s="1"/>
  <c r="Z37" i="1734"/>
  <c r="BL5" i="1734" s="1"/>
  <c r="Y37" i="1734"/>
  <c r="AY5" i="1734" s="1"/>
  <c r="AJ35" i="1734"/>
  <c r="AI35" i="1734"/>
  <c r="AH35" i="1734"/>
  <c r="AG35" i="1734"/>
  <c r="AF35" i="1734"/>
  <c r="AE35" i="1734"/>
  <c r="AD35" i="1734"/>
  <c r="AC35" i="1734"/>
  <c r="AQ34" i="1734"/>
  <c r="AQ33" i="1734"/>
  <c r="AQ32" i="1734"/>
  <c r="AQ31" i="1734"/>
  <c r="AQ30" i="1734"/>
  <c r="AQ29" i="1734"/>
  <c r="AQ28" i="1734"/>
  <c r="AQ27" i="1734"/>
  <c r="AQ26" i="1734"/>
  <c r="AQ25" i="1734"/>
  <c r="AQ24" i="1734"/>
  <c r="AQ23" i="1734"/>
  <c r="AQ22" i="1734"/>
  <c r="AQ21" i="1734"/>
  <c r="AQ20" i="1734"/>
  <c r="AQ19" i="1734"/>
  <c r="AQ18" i="1734"/>
  <c r="AQ17" i="1734"/>
  <c r="AQ16" i="1734"/>
  <c r="AQ15" i="1734"/>
  <c r="AQ14" i="1734"/>
  <c r="AQ13" i="1734"/>
  <c r="AQ12" i="1734"/>
  <c r="AQ11" i="1734"/>
  <c r="BV5" i="1734"/>
  <c r="BU5" i="1734"/>
  <c r="BT5" i="1734"/>
  <c r="BS5" i="1734"/>
  <c r="BR5" i="1734"/>
  <c r="BQ5" i="1734"/>
  <c r="BP5" i="1734"/>
  <c r="BO5" i="1734"/>
  <c r="BK5" i="1734"/>
  <c r="BJ5" i="1734"/>
  <c r="BI5" i="1734"/>
  <c r="BH5" i="1734"/>
  <c r="BG5" i="1734"/>
  <c r="AX5" i="1734"/>
  <c r="AW5" i="1734"/>
  <c r="AV5" i="1734"/>
  <c r="AJ37" i="1733"/>
  <c r="BJ5" i="1733" s="1"/>
  <c r="AI37" i="1733"/>
  <c r="BI5" i="1733" s="1"/>
  <c r="AH37" i="1733"/>
  <c r="BH5" i="1733" s="1"/>
  <c r="AG37" i="1733"/>
  <c r="BG5" i="1733" s="1"/>
  <c r="AF37" i="1733"/>
  <c r="BF5" i="1733" s="1"/>
  <c r="AE37" i="1733"/>
  <c r="AD37" i="1733"/>
  <c r="AC37" i="1733"/>
  <c r="AB37" i="1733"/>
  <c r="AA37" i="1733"/>
  <c r="Z37" i="1733"/>
  <c r="BN5" i="1733" s="1"/>
  <c r="Y37" i="1733"/>
  <c r="AJ35" i="1733"/>
  <c r="AI35" i="1733"/>
  <c r="AH35" i="1733"/>
  <c r="AG35" i="1733"/>
  <c r="AF35" i="1733"/>
  <c r="AE35" i="1733"/>
  <c r="AD35" i="1733"/>
  <c r="AC35" i="1733"/>
  <c r="AQ34" i="1733"/>
  <c r="AQ33" i="1733"/>
  <c r="AQ32" i="1733"/>
  <c r="AQ31" i="1733"/>
  <c r="AQ30" i="1733"/>
  <c r="AQ29" i="1733"/>
  <c r="AQ28" i="1733"/>
  <c r="AQ27" i="1733"/>
  <c r="AQ26" i="1733"/>
  <c r="AQ25" i="1733"/>
  <c r="AQ24" i="1733"/>
  <c r="AQ23" i="1733"/>
  <c r="AQ22" i="1733"/>
  <c r="AQ21" i="1733"/>
  <c r="AQ20" i="1733"/>
  <c r="AQ19" i="1733"/>
  <c r="AQ18" i="1733"/>
  <c r="AQ17" i="1733"/>
  <c r="AQ16" i="1733"/>
  <c r="AQ15" i="1733"/>
  <c r="AQ14" i="1733"/>
  <c r="AQ13" i="1733"/>
  <c r="AQ12" i="1733"/>
  <c r="AQ11" i="1733"/>
  <c r="BV5" i="1733"/>
  <c r="BU5" i="1733"/>
  <c r="BT5" i="1733"/>
  <c r="BS5" i="1733"/>
  <c r="BR5" i="1733"/>
  <c r="BQ5" i="1733"/>
  <c r="BP5" i="1733"/>
  <c r="BO5" i="1733"/>
  <c r="BK5" i="1733"/>
  <c r="BE5" i="1733"/>
  <c r="BD5" i="1733"/>
  <c r="BC5" i="1733"/>
  <c r="BB5" i="1733"/>
  <c r="BA5" i="1733"/>
  <c r="AZ5" i="1733"/>
  <c r="AY5" i="1733"/>
  <c r="AX5" i="1733"/>
  <c r="AW5" i="1733"/>
  <c r="AV5" i="1733"/>
  <c r="AJ37" i="1732"/>
  <c r="AI37" i="1732"/>
  <c r="AH37" i="1732"/>
  <c r="AG37" i="1732"/>
  <c r="AF37" i="1732"/>
  <c r="AE37" i="1732"/>
  <c r="AD37" i="1732"/>
  <c r="BD5" i="1732" s="1"/>
  <c r="AC37" i="1732"/>
  <c r="BC5" i="1732" s="1"/>
  <c r="AB37" i="1732"/>
  <c r="BB5" i="1732" s="1"/>
  <c r="AA37" i="1732"/>
  <c r="BA5" i="1732" s="1"/>
  <c r="Z37" i="1732"/>
  <c r="AZ5" i="1732" s="1"/>
  <c r="Y37" i="1732"/>
  <c r="AY5" i="1732" s="1"/>
  <c r="AJ35" i="1732"/>
  <c r="AI35" i="1732"/>
  <c r="AH35" i="1732"/>
  <c r="AG35" i="1732"/>
  <c r="AF35" i="1732"/>
  <c r="AE35" i="1732"/>
  <c r="AD35" i="1732"/>
  <c r="AC35" i="1732"/>
  <c r="AQ34" i="1732"/>
  <c r="AQ33" i="1732"/>
  <c r="AQ32" i="1732"/>
  <c r="AQ31" i="1732"/>
  <c r="AQ30" i="1732"/>
  <c r="AQ29" i="1732"/>
  <c r="AQ28" i="1732"/>
  <c r="AQ27" i="1732"/>
  <c r="AQ26" i="1732"/>
  <c r="AQ25" i="1732"/>
  <c r="AQ24" i="1732"/>
  <c r="AQ23" i="1732"/>
  <c r="AQ22" i="1732"/>
  <c r="AQ21" i="1732"/>
  <c r="AQ20" i="1732"/>
  <c r="AQ19" i="1732"/>
  <c r="AQ18" i="1732"/>
  <c r="AQ17" i="1732"/>
  <c r="AQ16" i="1732"/>
  <c r="AQ15" i="1732"/>
  <c r="AQ14" i="1732"/>
  <c r="AQ13" i="1732"/>
  <c r="AQ12" i="1732"/>
  <c r="AQ11" i="1732"/>
  <c r="BV5" i="1732"/>
  <c r="BU5" i="1732"/>
  <c r="BT5" i="1732"/>
  <c r="BS5" i="1732"/>
  <c r="BR5" i="1732"/>
  <c r="BQ5" i="1732"/>
  <c r="BP5" i="1732"/>
  <c r="BO5" i="1732"/>
  <c r="BK5" i="1732"/>
  <c r="BJ5" i="1732"/>
  <c r="BI5" i="1732"/>
  <c r="BH5" i="1732"/>
  <c r="BG5" i="1732"/>
  <c r="BF5" i="1732"/>
  <c r="BE5" i="1732"/>
  <c r="AX5" i="1732"/>
  <c r="AW5" i="1732"/>
  <c r="AV5" i="1732"/>
  <c r="AJ37" i="1731"/>
  <c r="BJ5" i="1731" s="1"/>
  <c r="AI37" i="1731"/>
  <c r="BI5" i="1731" s="1"/>
  <c r="AH37" i="1731"/>
  <c r="BH5" i="1731" s="1"/>
  <c r="AG37" i="1731"/>
  <c r="BG5" i="1731" s="1"/>
  <c r="AF37" i="1731"/>
  <c r="BF5" i="1731" s="1"/>
  <c r="AE37" i="1731"/>
  <c r="BE5" i="1731" s="1"/>
  <c r="AD37" i="1731"/>
  <c r="BD5" i="1731" s="1"/>
  <c r="AC37" i="1731"/>
  <c r="AB37" i="1731"/>
  <c r="AA37" i="1731"/>
  <c r="Z37" i="1731"/>
  <c r="BL5" i="1731" s="1"/>
  <c r="Y37" i="1731"/>
  <c r="AJ35" i="1731"/>
  <c r="AI35" i="1731"/>
  <c r="AH35" i="1731"/>
  <c r="AG35" i="1731"/>
  <c r="BS5" i="1731" s="1"/>
  <c r="AF35" i="1731"/>
  <c r="BR5" i="1731" s="1"/>
  <c r="AE35" i="1731"/>
  <c r="AD35" i="1731"/>
  <c r="AC35" i="1731"/>
  <c r="AQ34" i="1731"/>
  <c r="AQ33" i="1731"/>
  <c r="AQ32" i="1731"/>
  <c r="AQ31" i="1731"/>
  <c r="AQ30" i="1731"/>
  <c r="AQ29" i="1731"/>
  <c r="AQ28" i="1731"/>
  <c r="AQ27" i="1731"/>
  <c r="AQ26" i="1731"/>
  <c r="AQ25" i="1731"/>
  <c r="AQ24" i="1731"/>
  <c r="AQ23" i="1731"/>
  <c r="AQ22" i="1731"/>
  <c r="AQ21" i="1731"/>
  <c r="AQ20" i="1731"/>
  <c r="AQ19" i="1731"/>
  <c r="AQ18" i="1731"/>
  <c r="AQ17" i="1731"/>
  <c r="AQ16" i="1731"/>
  <c r="AQ15" i="1731"/>
  <c r="AQ14" i="1731"/>
  <c r="AQ13" i="1731"/>
  <c r="AQ12" i="1731"/>
  <c r="AQ11" i="1731"/>
  <c r="BV5" i="1731"/>
  <c r="BU5" i="1731"/>
  <c r="BT5" i="1731"/>
  <c r="BQ5" i="1731"/>
  <c r="BP5" i="1731"/>
  <c r="BO5" i="1731"/>
  <c r="BN5" i="1731"/>
  <c r="BM5" i="1731"/>
  <c r="BK5" i="1731"/>
  <c r="BC5" i="1731"/>
  <c r="BB5" i="1731"/>
  <c r="BA5" i="1731"/>
  <c r="AZ5" i="1731"/>
  <c r="AY5" i="1731"/>
  <c r="AX5" i="1731"/>
  <c r="AW5" i="1731"/>
  <c r="AV5" i="1731"/>
  <c r="AJ37" i="1730"/>
  <c r="AI37" i="1730"/>
  <c r="AH37" i="1730"/>
  <c r="AG37" i="1730"/>
  <c r="AF37" i="1730"/>
  <c r="AE37" i="1730"/>
  <c r="AD37" i="1730"/>
  <c r="AC37" i="1730"/>
  <c r="AB37" i="1730"/>
  <c r="BB5" i="1730" s="1"/>
  <c r="AA37" i="1730"/>
  <c r="BA5" i="1730" s="1"/>
  <c r="Z37" i="1730"/>
  <c r="AZ5" i="1730" s="1"/>
  <c r="Y37" i="1730"/>
  <c r="BM5" i="1730" s="1"/>
  <c r="AJ35" i="1730"/>
  <c r="AI35" i="1730"/>
  <c r="AH35" i="1730"/>
  <c r="AG35" i="1730"/>
  <c r="AF35" i="1730"/>
  <c r="AE35" i="1730"/>
  <c r="AD35" i="1730"/>
  <c r="AC35" i="1730"/>
  <c r="AQ34" i="1730"/>
  <c r="AQ33" i="1730"/>
  <c r="AQ32" i="1730"/>
  <c r="AQ31" i="1730"/>
  <c r="AQ30" i="1730"/>
  <c r="AQ29" i="1730"/>
  <c r="AQ28" i="1730"/>
  <c r="AQ27" i="1730"/>
  <c r="AQ26" i="1730"/>
  <c r="AQ25" i="1730"/>
  <c r="AQ24" i="1730"/>
  <c r="AQ23" i="1730"/>
  <c r="AQ22" i="1730"/>
  <c r="AQ21" i="1730"/>
  <c r="AQ20" i="1730"/>
  <c r="AQ19" i="1730"/>
  <c r="AQ18" i="1730"/>
  <c r="AQ17" i="1730"/>
  <c r="AQ16" i="1730"/>
  <c r="AQ15" i="1730"/>
  <c r="AQ14" i="1730"/>
  <c r="AQ13" i="1730"/>
  <c r="AQ12" i="1730"/>
  <c r="AQ11" i="1730"/>
  <c r="BV5" i="1730"/>
  <c r="BU5" i="1730"/>
  <c r="BT5" i="1730"/>
  <c r="BS5" i="1730"/>
  <c r="BR5" i="1730"/>
  <c r="BQ5" i="1730"/>
  <c r="BP5" i="1730"/>
  <c r="BO5" i="1730"/>
  <c r="BJ5" i="1730"/>
  <c r="BI5" i="1730"/>
  <c r="BH5" i="1730"/>
  <c r="BG5" i="1730"/>
  <c r="BF5" i="1730"/>
  <c r="BE5" i="1730"/>
  <c r="BD5" i="1730"/>
  <c r="BC5" i="1730"/>
  <c r="AX5" i="1730"/>
  <c r="AW5" i="1730"/>
  <c r="AV5" i="1730"/>
  <c r="AJ37" i="1729"/>
  <c r="AI37" i="1729"/>
  <c r="BI5" i="1729" s="1"/>
  <c r="AH37" i="1729"/>
  <c r="BH5" i="1729" s="1"/>
  <c r="AG37" i="1729"/>
  <c r="BG5" i="1729" s="1"/>
  <c r="AF37" i="1729"/>
  <c r="BF5" i="1729" s="1"/>
  <c r="AE37" i="1729"/>
  <c r="BE5" i="1729" s="1"/>
  <c r="AD37" i="1729"/>
  <c r="BD5" i="1729" s="1"/>
  <c r="AC37" i="1729"/>
  <c r="BC5" i="1729" s="1"/>
  <c r="AB37" i="1729"/>
  <c r="BB5" i="1729" s="1"/>
  <c r="AA37" i="1729"/>
  <c r="Z37" i="1729"/>
  <c r="Y37" i="1729"/>
  <c r="BM5" i="1729" s="1"/>
  <c r="AJ35" i="1729"/>
  <c r="AI35" i="1729"/>
  <c r="AH35" i="1729"/>
  <c r="AG35" i="1729"/>
  <c r="AF35" i="1729"/>
  <c r="AE35" i="1729"/>
  <c r="AD35" i="1729"/>
  <c r="AC35" i="1729"/>
  <c r="AQ34" i="1729"/>
  <c r="AQ33" i="1729"/>
  <c r="AQ32" i="1729"/>
  <c r="AQ31" i="1729"/>
  <c r="AQ30" i="1729"/>
  <c r="AQ29" i="1729"/>
  <c r="AQ28" i="1729"/>
  <c r="AQ27" i="1729"/>
  <c r="AQ26" i="1729"/>
  <c r="AQ25" i="1729"/>
  <c r="AQ24" i="1729"/>
  <c r="AQ23" i="1729"/>
  <c r="AQ22" i="1729"/>
  <c r="AQ21" i="1729"/>
  <c r="AQ20" i="1729"/>
  <c r="AQ19" i="1729"/>
  <c r="AQ18" i="1729"/>
  <c r="AQ17" i="1729"/>
  <c r="AQ16" i="1729"/>
  <c r="AQ15" i="1729"/>
  <c r="AQ14" i="1729"/>
  <c r="AQ13" i="1729"/>
  <c r="AQ12" i="1729"/>
  <c r="AQ11" i="1729"/>
  <c r="BV5" i="1729"/>
  <c r="BU5" i="1729"/>
  <c r="BT5" i="1729"/>
  <c r="BS5" i="1729"/>
  <c r="BR5" i="1729"/>
  <c r="BQ5" i="1729"/>
  <c r="BP5" i="1729"/>
  <c r="BO5" i="1729"/>
  <c r="BN5" i="1729"/>
  <c r="BL5" i="1729"/>
  <c r="BK5" i="1729"/>
  <c r="BJ5" i="1729"/>
  <c r="BA5" i="1729"/>
  <c r="AZ5" i="1729"/>
  <c r="AY5" i="1729"/>
  <c r="AX5" i="1729"/>
  <c r="AW5" i="1729"/>
  <c r="AV5" i="1729"/>
  <c r="AJ37" i="1728"/>
  <c r="BJ5" i="1728" s="1"/>
  <c r="AI37" i="1728"/>
  <c r="BI5" i="1728" s="1"/>
  <c r="AH37" i="1728"/>
  <c r="AG37" i="1728"/>
  <c r="AF37" i="1728"/>
  <c r="AE37" i="1728"/>
  <c r="AD37" i="1728"/>
  <c r="AC37" i="1728"/>
  <c r="AB37" i="1728"/>
  <c r="AA37" i="1728"/>
  <c r="Z37" i="1728"/>
  <c r="AZ5" i="1728" s="1"/>
  <c r="Y37" i="1728"/>
  <c r="BK5" i="1728" s="1"/>
  <c r="AJ35" i="1728"/>
  <c r="AI35" i="1728"/>
  <c r="BU5" i="1728" s="1"/>
  <c r="AH35" i="1728"/>
  <c r="AG35" i="1728"/>
  <c r="AF35" i="1728"/>
  <c r="AE35" i="1728"/>
  <c r="AD35" i="1728"/>
  <c r="AC35" i="1728"/>
  <c r="AQ34" i="1728"/>
  <c r="AQ33" i="1728"/>
  <c r="AQ32" i="1728"/>
  <c r="AQ31" i="1728"/>
  <c r="AQ30" i="1728"/>
  <c r="AQ29" i="1728"/>
  <c r="AQ28" i="1728"/>
  <c r="AQ27" i="1728"/>
  <c r="AQ26" i="1728"/>
  <c r="AQ25" i="1728"/>
  <c r="AQ24" i="1728"/>
  <c r="AQ23" i="1728"/>
  <c r="AQ22" i="1728"/>
  <c r="AQ21" i="1728"/>
  <c r="AQ20" i="1728"/>
  <c r="AQ19" i="1728"/>
  <c r="AQ18" i="1728"/>
  <c r="AQ17" i="1728"/>
  <c r="AQ16" i="1728"/>
  <c r="AQ15" i="1728"/>
  <c r="AQ14" i="1728"/>
  <c r="AQ13" i="1728"/>
  <c r="AQ12" i="1728"/>
  <c r="AQ11" i="1728"/>
  <c r="BV5" i="1728"/>
  <c r="BT5" i="1728"/>
  <c r="BS5" i="1728"/>
  <c r="BR5" i="1728"/>
  <c r="BQ5" i="1728"/>
  <c r="BP5" i="1728"/>
  <c r="BO5" i="1728"/>
  <c r="BH5" i="1728"/>
  <c r="BG5" i="1728"/>
  <c r="BF5" i="1728"/>
  <c r="BE5" i="1728"/>
  <c r="BD5" i="1728"/>
  <c r="BC5" i="1728"/>
  <c r="BB5" i="1728"/>
  <c r="BA5" i="1728"/>
  <c r="AX5" i="1728"/>
  <c r="AW5" i="1728"/>
  <c r="AV5" i="1728"/>
  <c r="AJ37" i="1727"/>
  <c r="AI37" i="1727"/>
  <c r="AH37" i="1727"/>
  <c r="AG37" i="1727"/>
  <c r="BG5" i="1727" s="1"/>
  <c r="AF37" i="1727"/>
  <c r="BF5" i="1727" s="1"/>
  <c r="AE37" i="1727"/>
  <c r="BE5" i="1727" s="1"/>
  <c r="AD37" i="1727"/>
  <c r="BD5" i="1727" s="1"/>
  <c r="AC37" i="1727"/>
  <c r="BC5" i="1727" s="1"/>
  <c r="AB37" i="1727"/>
  <c r="BB5" i="1727" s="1"/>
  <c r="AA37" i="1727"/>
  <c r="BN5" i="1727" s="1"/>
  <c r="Z37" i="1727"/>
  <c r="AZ5" i="1727" s="1"/>
  <c r="Y37" i="1727"/>
  <c r="BK5" i="1727" s="1"/>
  <c r="AJ35" i="1727"/>
  <c r="AI35" i="1727"/>
  <c r="AH35" i="1727"/>
  <c r="AG35" i="1727"/>
  <c r="AF35" i="1727"/>
  <c r="AE35" i="1727"/>
  <c r="AD35" i="1727"/>
  <c r="AC35" i="1727"/>
  <c r="AQ34" i="1727"/>
  <c r="AQ33" i="1727"/>
  <c r="AQ32" i="1727"/>
  <c r="AQ31" i="1727"/>
  <c r="AQ30" i="1727"/>
  <c r="AQ29" i="1727"/>
  <c r="AQ28" i="1727"/>
  <c r="AQ27" i="1727"/>
  <c r="AQ26" i="1727"/>
  <c r="AQ25" i="1727"/>
  <c r="AQ24" i="1727"/>
  <c r="AQ23" i="1727"/>
  <c r="AQ22" i="1727"/>
  <c r="AQ21" i="1727"/>
  <c r="AQ20" i="1727"/>
  <c r="AQ19" i="1727"/>
  <c r="AQ18" i="1727"/>
  <c r="AQ17" i="1727"/>
  <c r="AQ16" i="1727"/>
  <c r="AQ15" i="1727"/>
  <c r="AQ14" i="1727"/>
  <c r="AQ13" i="1727"/>
  <c r="AQ12" i="1727"/>
  <c r="AQ11" i="1727"/>
  <c r="BV5" i="1727"/>
  <c r="BU5" i="1727"/>
  <c r="BT5" i="1727"/>
  <c r="BS5" i="1727"/>
  <c r="BR5" i="1727"/>
  <c r="BQ5" i="1727"/>
  <c r="BP5" i="1727"/>
  <c r="BO5" i="1727"/>
  <c r="BL5" i="1727"/>
  <c r="BJ5" i="1727"/>
  <c r="BI5" i="1727"/>
  <c r="BH5" i="1727"/>
  <c r="AY5" i="1727"/>
  <c r="AX5" i="1727"/>
  <c r="AW5" i="1727"/>
  <c r="AV5" i="1727"/>
  <c r="AJ37" i="1726"/>
  <c r="BJ5" i="1726" s="1"/>
  <c r="AI37" i="1726"/>
  <c r="BI5" i="1726" s="1"/>
  <c r="AH37" i="1726"/>
  <c r="BH5" i="1726" s="1"/>
  <c r="AG37" i="1726"/>
  <c r="BG5" i="1726" s="1"/>
  <c r="AF37" i="1726"/>
  <c r="BF5" i="1726" s="1"/>
  <c r="AE37" i="1726"/>
  <c r="AD37" i="1726"/>
  <c r="AC37" i="1726"/>
  <c r="AB37" i="1726"/>
  <c r="AA37" i="1726"/>
  <c r="BN5" i="1726" s="1"/>
  <c r="Z37" i="1726"/>
  <c r="Y37" i="1726"/>
  <c r="AJ35" i="1726"/>
  <c r="AI35" i="1726"/>
  <c r="AH35" i="1726"/>
  <c r="AG35" i="1726"/>
  <c r="AF35" i="1726"/>
  <c r="BR5" i="1726" s="1"/>
  <c r="AE35" i="1726"/>
  <c r="AD35" i="1726"/>
  <c r="AC35" i="1726"/>
  <c r="AQ34" i="1726"/>
  <c r="AQ33" i="1726"/>
  <c r="AQ32" i="1726"/>
  <c r="AQ31" i="1726"/>
  <c r="AQ30" i="1726"/>
  <c r="AQ29" i="1726"/>
  <c r="AQ28" i="1726"/>
  <c r="AQ27" i="1726"/>
  <c r="AQ26" i="1726"/>
  <c r="AQ25" i="1726"/>
  <c r="AQ24" i="1726"/>
  <c r="AQ23" i="1726"/>
  <c r="AQ22" i="1726"/>
  <c r="AQ21" i="1726"/>
  <c r="AQ20" i="1726"/>
  <c r="AQ19" i="1726"/>
  <c r="AQ18" i="1726"/>
  <c r="AQ17" i="1726"/>
  <c r="AQ16" i="1726"/>
  <c r="AQ15" i="1726"/>
  <c r="AQ14" i="1726"/>
  <c r="AQ13" i="1726"/>
  <c r="AQ12" i="1726"/>
  <c r="AQ11" i="1726"/>
  <c r="BV5" i="1726"/>
  <c r="BU5" i="1726"/>
  <c r="BT5" i="1726"/>
  <c r="BS5" i="1726"/>
  <c r="BQ5" i="1726"/>
  <c r="BP5" i="1726"/>
  <c r="BO5" i="1726"/>
  <c r="BL5" i="1726"/>
  <c r="BK5" i="1726"/>
  <c r="BE5" i="1726"/>
  <c r="BD5" i="1726"/>
  <c r="BC5" i="1726"/>
  <c r="BB5" i="1726"/>
  <c r="BA5" i="1726"/>
  <c r="AZ5" i="1726"/>
  <c r="AY5" i="1726"/>
  <c r="AX5" i="1726"/>
  <c r="AW5" i="1726"/>
  <c r="AV5" i="1726"/>
  <c r="AJ37" i="1725"/>
  <c r="AI37" i="1725"/>
  <c r="AH37" i="1725"/>
  <c r="AG37" i="1725"/>
  <c r="AF37" i="1725"/>
  <c r="AE37" i="1725"/>
  <c r="BE5" i="1725" s="1"/>
  <c r="AD37" i="1725"/>
  <c r="BD5" i="1725" s="1"/>
  <c r="AC37" i="1725"/>
  <c r="BC5" i="1725" s="1"/>
  <c r="AB37" i="1725"/>
  <c r="BB5" i="1725" s="1"/>
  <c r="AA37" i="1725"/>
  <c r="BA5" i="1725" s="1"/>
  <c r="Z37" i="1725"/>
  <c r="AZ5" i="1725" s="1"/>
  <c r="Y37" i="1725"/>
  <c r="BL5" i="1725" s="1"/>
  <c r="AJ35" i="1725"/>
  <c r="AI35" i="1725"/>
  <c r="AH35" i="1725"/>
  <c r="AG35" i="1725"/>
  <c r="AF35" i="1725"/>
  <c r="AE35" i="1725"/>
  <c r="AD35" i="1725"/>
  <c r="BP5" i="1725" s="1"/>
  <c r="AC35" i="1725"/>
  <c r="AQ34" i="1725"/>
  <c r="AQ33" i="1725"/>
  <c r="AQ32" i="1725"/>
  <c r="AQ31" i="1725"/>
  <c r="AQ30" i="1725"/>
  <c r="AQ29" i="1725"/>
  <c r="AQ28" i="1725"/>
  <c r="AQ27" i="1725"/>
  <c r="AQ26" i="1725"/>
  <c r="AQ25" i="1725"/>
  <c r="AQ24" i="1725"/>
  <c r="AQ23" i="1725"/>
  <c r="AQ22" i="1725"/>
  <c r="AQ21" i="1725"/>
  <c r="AQ20" i="1725"/>
  <c r="AQ19" i="1725"/>
  <c r="AQ18" i="1725"/>
  <c r="AQ17" i="1725"/>
  <c r="AQ16" i="1725"/>
  <c r="AQ15" i="1725"/>
  <c r="AQ14" i="1725"/>
  <c r="AQ13" i="1725"/>
  <c r="AQ12" i="1725"/>
  <c r="AQ11" i="1725"/>
  <c r="BV5" i="1725"/>
  <c r="BU5" i="1725"/>
  <c r="BT5" i="1725"/>
  <c r="BS5" i="1725"/>
  <c r="BR5" i="1725"/>
  <c r="BQ5" i="1725"/>
  <c r="BO5" i="1725"/>
  <c r="BJ5" i="1725"/>
  <c r="BI5" i="1725"/>
  <c r="BH5" i="1725"/>
  <c r="BG5" i="1725"/>
  <c r="BF5" i="1725"/>
  <c r="AX5" i="1725"/>
  <c r="AW5" i="1725"/>
  <c r="AV5" i="1725"/>
  <c r="AJ37" i="1724"/>
  <c r="BJ5" i="1724" s="1"/>
  <c r="AI37" i="1724"/>
  <c r="BI5" i="1724" s="1"/>
  <c r="AH37" i="1724"/>
  <c r="BH5" i="1724" s="1"/>
  <c r="AG37" i="1724"/>
  <c r="AF37" i="1724"/>
  <c r="BF5" i="1724" s="1"/>
  <c r="AE37" i="1724"/>
  <c r="BE5" i="1724" s="1"/>
  <c r="AD37" i="1724"/>
  <c r="AC37" i="1724"/>
  <c r="AB37" i="1724"/>
  <c r="AA37" i="1724"/>
  <c r="Z37" i="1724"/>
  <c r="Y37" i="1724"/>
  <c r="BM5" i="1724" s="1"/>
  <c r="AJ35" i="1724"/>
  <c r="AI35" i="1724"/>
  <c r="AH35" i="1724"/>
  <c r="AG35" i="1724"/>
  <c r="BS5" i="1724" s="1"/>
  <c r="AF35" i="1724"/>
  <c r="BR5" i="1724" s="1"/>
  <c r="AE35" i="1724"/>
  <c r="AD35" i="1724"/>
  <c r="AC35" i="1724"/>
  <c r="AQ34" i="1724"/>
  <c r="AQ33" i="1724"/>
  <c r="AQ32" i="1724"/>
  <c r="AQ31" i="1724"/>
  <c r="AQ30" i="1724"/>
  <c r="AQ29" i="1724"/>
  <c r="AQ28" i="1724"/>
  <c r="AQ27" i="1724"/>
  <c r="AQ26" i="1724"/>
  <c r="AQ25" i="1724"/>
  <c r="AQ24" i="1724"/>
  <c r="AQ23" i="1724"/>
  <c r="AQ22" i="1724"/>
  <c r="AQ21" i="1724"/>
  <c r="AQ20" i="1724"/>
  <c r="AQ19" i="1724"/>
  <c r="AQ18" i="1724"/>
  <c r="AQ17" i="1724"/>
  <c r="AQ16" i="1724"/>
  <c r="AQ15" i="1724"/>
  <c r="AQ14" i="1724"/>
  <c r="AQ13" i="1724"/>
  <c r="AQ12" i="1724"/>
  <c r="AQ11" i="1724"/>
  <c r="BV5" i="1724"/>
  <c r="BU5" i="1724"/>
  <c r="BT5" i="1724"/>
  <c r="BQ5" i="1724"/>
  <c r="BP5" i="1724"/>
  <c r="BO5" i="1724"/>
  <c r="BN5" i="1724"/>
  <c r="BG5" i="1724"/>
  <c r="BD5" i="1724"/>
  <c r="BC5" i="1724"/>
  <c r="BB5" i="1724"/>
  <c r="BA5" i="1724"/>
  <c r="AZ5" i="1724"/>
  <c r="AY5" i="1724"/>
  <c r="AX5" i="1724"/>
  <c r="AW5" i="1724"/>
  <c r="AV5" i="1724"/>
  <c r="AJ37" i="1723"/>
  <c r="AI37" i="1723"/>
  <c r="AH37" i="1723"/>
  <c r="AG37" i="1723"/>
  <c r="AF37" i="1723"/>
  <c r="BF5" i="1723" s="1"/>
  <c r="AE37" i="1723"/>
  <c r="AD37" i="1723"/>
  <c r="AC37" i="1723"/>
  <c r="BC5" i="1723" s="1"/>
  <c r="AB37" i="1723"/>
  <c r="BB5" i="1723" s="1"/>
  <c r="AA37" i="1723"/>
  <c r="BA5" i="1723" s="1"/>
  <c r="Z37" i="1723"/>
  <c r="AZ5" i="1723" s="1"/>
  <c r="Y37" i="1723"/>
  <c r="AY5" i="1723" s="1"/>
  <c r="AJ35" i="1723"/>
  <c r="AI35" i="1723"/>
  <c r="AH35" i="1723"/>
  <c r="AG35" i="1723"/>
  <c r="AF35" i="1723"/>
  <c r="AE35" i="1723"/>
  <c r="AD35" i="1723"/>
  <c r="AC35" i="1723"/>
  <c r="AQ34" i="1723"/>
  <c r="AQ33" i="1723"/>
  <c r="AQ32" i="1723"/>
  <c r="AQ31" i="1723"/>
  <c r="AQ30" i="1723"/>
  <c r="AQ29" i="1723"/>
  <c r="AQ28" i="1723"/>
  <c r="AQ27" i="1723"/>
  <c r="AQ26" i="1723"/>
  <c r="AQ25" i="1723"/>
  <c r="AQ24" i="1723"/>
  <c r="AQ23" i="1723"/>
  <c r="AQ22" i="1723"/>
  <c r="AQ21" i="1723"/>
  <c r="AQ20" i="1723"/>
  <c r="AQ19" i="1723"/>
  <c r="AQ18" i="1723"/>
  <c r="AQ17" i="1723"/>
  <c r="AQ16" i="1723"/>
  <c r="AQ15" i="1723"/>
  <c r="AQ14" i="1723"/>
  <c r="AQ13" i="1723"/>
  <c r="AQ12" i="1723"/>
  <c r="AQ11" i="1723"/>
  <c r="BV5" i="1723"/>
  <c r="BU5" i="1723"/>
  <c r="BT5" i="1723"/>
  <c r="BS5" i="1723"/>
  <c r="BR5" i="1723"/>
  <c r="BQ5" i="1723"/>
  <c r="BP5" i="1723"/>
  <c r="BO5" i="1723"/>
  <c r="BK5" i="1723"/>
  <c r="BJ5" i="1723"/>
  <c r="BI5" i="1723"/>
  <c r="BH5" i="1723"/>
  <c r="BG5" i="1723"/>
  <c r="BE5" i="1723"/>
  <c r="BD5" i="1723"/>
  <c r="AX5" i="1723"/>
  <c r="AW5" i="1723"/>
  <c r="AV5" i="1723"/>
  <c r="AJ37" i="1722"/>
  <c r="BJ5" i="1722" s="1"/>
  <c r="AI37" i="1722"/>
  <c r="BI5" i="1722" s="1"/>
  <c r="AH37" i="1722"/>
  <c r="BH5" i="1722" s="1"/>
  <c r="AG37" i="1722"/>
  <c r="BG5" i="1722" s="1"/>
  <c r="AF37" i="1722"/>
  <c r="BF5" i="1722" s="1"/>
  <c r="AE37" i="1722"/>
  <c r="BE5" i="1722" s="1"/>
  <c r="AD37" i="1722"/>
  <c r="BD5" i="1722" s="1"/>
  <c r="AC37" i="1722"/>
  <c r="BC5" i="1722" s="1"/>
  <c r="AB37" i="1722"/>
  <c r="AA37" i="1722"/>
  <c r="Z37" i="1722"/>
  <c r="Y37" i="1722"/>
  <c r="BN5" i="1722" s="1"/>
  <c r="AJ35" i="1722"/>
  <c r="AI35" i="1722"/>
  <c r="AH35" i="1722"/>
  <c r="AG35" i="1722"/>
  <c r="AF35" i="1722"/>
  <c r="BR5" i="1722" s="1"/>
  <c r="AE35" i="1722"/>
  <c r="AD35" i="1722"/>
  <c r="AC35" i="1722"/>
  <c r="AQ34" i="1722"/>
  <c r="AQ33" i="1722"/>
  <c r="AQ32" i="1722"/>
  <c r="AQ31" i="1722"/>
  <c r="AQ30" i="1722"/>
  <c r="AQ29" i="1722"/>
  <c r="AQ28" i="1722"/>
  <c r="AQ27" i="1722"/>
  <c r="AQ26" i="1722"/>
  <c r="AQ25" i="1722"/>
  <c r="AQ24" i="1722"/>
  <c r="AQ23" i="1722"/>
  <c r="AQ22" i="1722"/>
  <c r="AQ21" i="1722"/>
  <c r="AQ20" i="1722"/>
  <c r="AQ19" i="1722"/>
  <c r="AQ18" i="1722"/>
  <c r="AQ17" i="1722"/>
  <c r="AQ16" i="1722"/>
  <c r="AQ15" i="1722"/>
  <c r="AQ14" i="1722"/>
  <c r="AQ13" i="1722"/>
  <c r="AQ12" i="1722"/>
  <c r="AQ11" i="1722"/>
  <c r="BV5" i="1722"/>
  <c r="BU5" i="1722"/>
  <c r="BT5" i="1722"/>
  <c r="BS5" i="1722"/>
  <c r="BQ5" i="1722"/>
  <c r="BP5" i="1722"/>
  <c r="BO5" i="1722"/>
  <c r="BM5" i="1722"/>
  <c r="BL5" i="1722"/>
  <c r="BB5" i="1722"/>
  <c r="BA5" i="1722"/>
  <c r="AZ5" i="1722"/>
  <c r="AY5" i="1722"/>
  <c r="AX5" i="1722"/>
  <c r="AW5" i="1722"/>
  <c r="AV5" i="1722"/>
  <c r="AJ37" i="1721"/>
  <c r="BJ5" i="1721" s="1"/>
  <c r="AI37" i="1721"/>
  <c r="AH37" i="1721"/>
  <c r="AG37" i="1721"/>
  <c r="AF37" i="1721"/>
  <c r="BF5" i="1721" s="1"/>
  <c r="AE37" i="1721"/>
  <c r="AD37" i="1721"/>
  <c r="AC37" i="1721"/>
  <c r="AB37" i="1721"/>
  <c r="AA37" i="1721"/>
  <c r="BA5" i="1721" s="1"/>
  <c r="Z37" i="1721"/>
  <c r="AZ5" i="1721" s="1"/>
  <c r="Y37" i="1721"/>
  <c r="AY5" i="1721" s="1"/>
  <c r="AJ35" i="1721"/>
  <c r="BV5" i="1721" s="1"/>
  <c r="AI35" i="1721"/>
  <c r="AH35" i="1721"/>
  <c r="AG35" i="1721"/>
  <c r="AF35" i="1721"/>
  <c r="BR5" i="1721" s="1"/>
  <c r="AE35" i="1721"/>
  <c r="AD35" i="1721"/>
  <c r="AC35" i="1721"/>
  <c r="AQ34" i="1721"/>
  <c r="AQ33" i="1721"/>
  <c r="AQ32" i="1721"/>
  <c r="AQ31" i="1721"/>
  <c r="AQ30" i="1721"/>
  <c r="AQ29" i="1721"/>
  <c r="AQ28" i="1721"/>
  <c r="AQ27" i="1721"/>
  <c r="AQ26" i="1721"/>
  <c r="AQ25" i="1721"/>
  <c r="AQ24" i="1721"/>
  <c r="AQ23" i="1721"/>
  <c r="AQ22" i="1721"/>
  <c r="AQ21" i="1721"/>
  <c r="AQ20" i="1721"/>
  <c r="AQ19" i="1721"/>
  <c r="AQ18" i="1721"/>
  <c r="AQ17" i="1721"/>
  <c r="AQ16" i="1721"/>
  <c r="AQ15" i="1721"/>
  <c r="AQ14" i="1721"/>
  <c r="AQ13" i="1721"/>
  <c r="AQ12" i="1721"/>
  <c r="AQ11" i="1721"/>
  <c r="BU5" i="1721"/>
  <c r="BT5" i="1721"/>
  <c r="BS5" i="1721"/>
  <c r="BQ5" i="1721"/>
  <c r="BP5" i="1721"/>
  <c r="BO5" i="1721"/>
  <c r="BI5" i="1721"/>
  <c r="BH5" i="1721"/>
  <c r="BG5" i="1721"/>
  <c r="BE5" i="1721"/>
  <c r="BD5" i="1721"/>
  <c r="BC5" i="1721"/>
  <c r="BB5" i="1721"/>
  <c r="AX5" i="1721"/>
  <c r="AW5" i="1721"/>
  <c r="AV5" i="1721"/>
  <c r="AJ37" i="1720"/>
  <c r="AI37" i="1720"/>
  <c r="AH37" i="1720"/>
  <c r="BH5" i="1720" s="1"/>
  <c r="AG37" i="1720"/>
  <c r="BG5" i="1720" s="1"/>
  <c r="AF37" i="1720"/>
  <c r="BF5" i="1720" s="1"/>
  <c r="AE37" i="1720"/>
  <c r="BE5" i="1720" s="1"/>
  <c r="AD37" i="1720"/>
  <c r="BD5" i="1720" s="1"/>
  <c r="AC37" i="1720"/>
  <c r="BC5" i="1720" s="1"/>
  <c r="AB37" i="1720"/>
  <c r="BB5" i="1720" s="1"/>
  <c r="AA37" i="1720"/>
  <c r="BA5" i="1720" s="1"/>
  <c r="Z37" i="1720"/>
  <c r="Y37" i="1720"/>
  <c r="BL5" i="1720" s="1"/>
  <c r="AJ35" i="1720"/>
  <c r="AI35" i="1720"/>
  <c r="AH35" i="1720"/>
  <c r="AG35" i="1720"/>
  <c r="AF35" i="1720"/>
  <c r="AE35" i="1720"/>
  <c r="AD35" i="1720"/>
  <c r="AC35" i="1720"/>
  <c r="AQ34" i="1720"/>
  <c r="AQ33" i="1720"/>
  <c r="AQ32" i="1720"/>
  <c r="AQ31" i="1720"/>
  <c r="AQ30" i="1720"/>
  <c r="AQ29" i="1720"/>
  <c r="AQ28" i="1720"/>
  <c r="AQ27" i="1720"/>
  <c r="AQ26" i="1720"/>
  <c r="AQ25" i="1720"/>
  <c r="AQ24" i="1720"/>
  <c r="AQ23" i="1720"/>
  <c r="AQ22" i="1720"/>
  <c r="AQ21" i="1720"/>
  <c r="AQ20" i="1720"/>
  <c r="AQ19" i="1720"/>
  <c r="AQ18" i="1720"/>
  <c r="AQ17" i="1720"/>
  <c r="AQ16" i="1720"/>
  <c r="AQ15" i="1720"/>
  <c r="AQ14" i="1720"/>
  <c r="AQ13" i="1720"/>
  <c r="AQ12" i="1720"/>
  <c r="AQ11" i="1720"/>
  <c r="BV5" i="1720"/>
  <c r="BU5" i="1720"/>
  <c r="BT5" i="1720"/>
  <c r="BS5" i="1720"/>
  <c r="BR5" i="1720"/>
  <c r="BQ5" i="1720"/>
  <c r="BP5" i="1720"/>
  <c r="BO5" i="1720"/>
  <c r="BM5" i="1720"/>
  <c r="BK5" i="1720"/>
  <c r="BJ5" i="1720"/>
  <c r="BI5" i="1720"/>
  <c r="AZ5" i="1720"/>
  <c r="AY5" i="1720"/>
  <c r="AX5" i="1720"/>
  <c r="AW5" i="1720"/>
  <c r="AV5" i="1720"/>
  <c r="AJ37" i="1719"/>
  <c r="BJ5" i="1719" s="1"/>
  <c r="AI37" i="1719"/>
  <c r="BI5" i="1719" s="1"/>
  <c r="AH37" i="1719"/>
  <c r="BH5" i="1719" s="1"/>
  <c r="AG37" i="1719"/>
  <c r="AF37" i="1719"/>
  <c r="AE37" i="1719"/>
  <c r="AD37" i="1719"/>
  <c r="AC37" i="1719"/>
  <c r="AB37" i="1719"/>
  <c r="AA37" i="1719"/>
  <c r="Z37" i="1719"/>
  <c r="Y37" i="1719"/>
  <c r="AY5" i="1719" s="1"/>
  <c r="AJ35" i="1719"/>
  <c r="BV5" i="1719" s="1"/>
  <c r="AI35" i="1719"/>
  <c r="AH35" i="1719"/>
  <c r="AG35" i="1719"/>
  <c r="AF35" i="1719"/>
  <c r="AE35" i="1719"/>
  <c r="AD35" i="1719"/>
  <c r="AC35" i="1719"/>
  <c r="AQ34" i="1719"/>
  <c r="AQ33" i="1719"/>
  <c r="AQ32" i="1719"/>
  <c r="AQ31" i="1719"/>
  <c r="AQ30" i="1719"/>
  <c r="AQ29" i="1719"/>
  <c r="AQ28" i="1719"/>
  <c r="AQ27" i="1719"/>
  <c r="AQ26" i="1719"/>
  <c r="AQ25" i="1719"/>
  <c r="AQ24" i="1719"/>
  <c r="AQ23" i="1719"/>
  <c r="AQ22" i="1719"/>
  <c r="AQ21" i="1719"/>
  <c r="AQ20" i="1719"/>
  <c r="AQ19" i="1719"/>
  <c r="AQ18" i="1719"/>
  <c r="AQ17" i="1719"/>
  <c r="AQ16" i="1719"/>
  <c r="AQ15" i="1719"/>
  <c r="AQ14" i="1719"/>
  <c r="AQ13" i="1719"/>
  <c r="AQ12" i="1719"/>
  <c r="AQ11" i="1719"/>
  <c r="BU5" i="1719"/>
  <c r="BT5" i="1719"/>
  <c r="BS5" i="1719"/>
  <c r="BR5" i="1719"/>
  <c r="BQ5" i="1719"/>
  <c r="BP5" i="1719"/>
  <c r="BO5" i="1719"/>
  <c r="BG5" i="1719"/>
  <c r="BF5" i="1719"/>
  <c r="BE5" i="1719"/>
  <c r="BD5" i="1719"/>
  <c r="BC5" i="1719"/>
  <c r="BB5" i="1719"/>
  <c r="BA5" i="1719"/>
  <c r="AZ5" i="1719"/>
  <c r="AX5" i="1719"/>
  <c r="AW5" i="1719"/>
  <c r="AV5" i="1719"/>
  <c r="AJ37" i="1718"/>
  <c r="AI37" i="1718"/>
  <c r="AH37" i="1718"/>
  <c r="AG37" i="1718"/>
  <c r="AF37" i="1718"/>
  <c r="BF5" i="1718" s="1"/>
  <c r="AE37" i="1718"/>
  <c r="BE5" i="1718" s="1"/>
  <c r="AD37" i="1718"/>
  <c r="BD5" i="1718" s="1"/>
  <c r="AC37" i="1718"/>
  <c r="BC5" i="1718" s="1"/>
  <c r="AB37" i="1718"/>
  <c r="BB5" i="1718" s="1"/>
  <c r="AA37" i="1718"/>
  <c r="BA5" i="1718" s="1"/>
  <c r="Z37" i="1718"/>
  <c r="AZ5" i="1718" s="1"/>
  <c r="Y37" i="1718"/>
  <c r="AY5" i="1718" s="1"/>
  <c r="AJ35" i="1718"/>
  <c r="AI35" i="1718"/>
  <c r="AH35" i="1718"/>
  <c r="AG35" i="1718"/>
  <c r="AF35" i="1718"/>
  <c r="AE35" i="1718"/>
  <c r="AD35" i="1718"/>
  <c r="AC35" i="1718"/>
  <c r="AQ34" i="1718"/>
  <c r="AQ33" i="1718"/>
  <c r="AQ32" i="1718"/>
  <c r="AQ31" i="1718"/>
  <c r="AQ30" i="1718"/>
  <c r="AQ29" i="1718"/>
  <c r="AQ28" i="1718"/>
  <c r="AQ27" i="1718"/>
  <c r="AQ26" i="1718"/>
  <c r="AQ25" i="1718"/>
  <c r="AQ24" i="1718"/>
  <c r="AQ23" i="1718"/>
  <c r="AQ22" i="1718"/>
  <c r="AQ21" i="1718"/>
  <c r="AQ20" i="1718"/>
  <c r="AQ19" i="1718"/>
  <c r="AQ18" i="1718"/>
  <c r="AQ17" i="1718"/>
  <c r="AQ16" i="1718"/>
  <c r="AQ15" i="1718"/>
  <c r="AQ14" i="1718"/>
  <c r="AQ13" i="1718"/>
  <c r="AQ12" i="1718"/>
  <c r="AQ11" i="1718"/>
  <c r="BV5" i="1718"/>
  <c r="BU5" i="1718"/>
  <c r="BT5" i="1718"/>
  <c r="BS5" i="1718"/>
  <c r="BR5" i="1718"/>
  <c r="BQ5" i="1718"/>
  <c r="BP5" i="1718"/>
  <c r="BO5" i="1718"/>
  <c r="BK5" i="1718"/>
  <c r="BJ5" i="1718"/>
  <c r="BI5" i="1718"/>
  <c r="BH5" i="1718"/>
  <c r="BG5" i="1718"/>
  <c r="AX5" i="1718"/>
  <c r="AW5" i="1718"/>
  <c r="AV5" i="1718"/>
  <c r="AJ37" i="1717"/>
  <c r="BJ5" i="1717" s="1"/>
  <c r="AI37" i="1717"/>
  <c r="BI5" i="1717" s="1"/>
  <c r="AH37" i="1717"/>
  <c r="BH5" i="1717" s="1"/>
  <c r="AG37" i="1717"/>
  <c r="BG5" i="1717" s="1"/>
  <c r="AF37" i="1717"/>
  <c r="BF5" i="1717" s="1"/>
  <c r="AE37" i="1717"/>
  <c r="AD37" i="1717"/>
  <c r="AC37" i="1717"/>
  <c r="AB37" i="1717"/>
  <c r="AA37" i="1717"/>
  <c r="Z37" i="1717"/>
  <c r="BN5" i="1717" s="1"/>
  <c r="Y37" i="1717"/>
  <c r="BK5" i="1717" s="1"/>
  <c r="AJ35" i="1717"/>
  <c r="AI35" i="1717"/>
  <c r="AH35" i="1717"/>
  <c r="BT5" i="1717" s="1"/>
  <c r="AG35" i="1717"/>
  <c r="AF35" i="1717"/>
  <c r="BR5" i="1717" s="1"/>
  <c r="AE35" i="1717"/>
  <c r="AD35" i="1717"/>
  <c r="AC35" i="1717"/>
  <c r="AQ34" i="1717"/>
  <c r="AQ33" i="1717"/>
  <c r="AQ32" i="1717"/>
  <c r="AQ31" i="1717"/>
  <c r="AQ30" i="1717"/>
  <c r="AQ29" i="1717"/>
  <c r="AQ28" i="1717"/>
  <c r="AQ27" i="1717"/>
  <c r="AQ26" i="1717"/>
  <c r="AQ25" i="1717"/>
  <c r="AQ24" i="1717"/>
  <c r="AQ23" i="1717"/>
  <c r="AQ22" i="1717"/>
  <c r="AQ21" i="1717"/>
  <c r="AQ20" i="1717"/>
  <c r="AQ19" i="1717"/>
  <c r="AQ18" i="1717"/>
  <c r="AQ17" i="1717"/>
  <c r="AQ16" i="1717"/>
  <c r="AQ15" i="1717"/>
  <c r="AQ14" i="1717"/>
  <c r="AQ13" i="1717"/>
  <c r="AQ12" i="1717"/>
  <c r="AQ11" i="1717"/>
  <c r="BV5" i="1717"/>
  <c r="BU5" i="1717"/>
  <c r="BS5" i="1717"/>
  <c r="BQ5" i="1717"/>
  <c r="BP5" i="1717"/>
  <c r="BO5" i="1717"/>
  <c r="BE5" i="1717"/>
  <c r="BD5" i="1717"/>
  <c r="BC5" i="1717"/>
  <c r="BB5" i="1717"/>
  <c r="BA5" i="1717"/>
  <c r="AZ5" i="1717"/>
  <c r="AY5" i="1717"/>
  <c r="AX5" i="1717"/>
  <c r="AW5" i="1717"/>
  <c r="AV5" i="1717"/>
  <c r="AJ37" i="1716"/>
  <c r="AI37" i="1716"/>
  <c r="AH37" i="1716"/>
  <c r="AG37" i="1716"/>
  <c r="AF37" i="1716"/>
  <c r="AE37" i="1716"/>
  <c r="AD37" i="1716"/>
  <c r="BD5" i="1716" s="1"/>
  <c r="AC37" i="1716"/>
  <c r="BC5" i="1716" s="1"/>
  <c r="AB37" i="1716"/>
  <c r="BB5" i="1716" s="1"/>
  <c r="AA37" i="1716"/>
  <c r="BA5" i="1716" s="1"/>
  <c r="Z37" i="1716"/>
  <c r="AZ5" i="1716" s="1"/>
  <c r="Y37" i="1716"/>
  <c r="AY5" i="1716" s="1"/>
  <c r="AJ35" i="1716"/>
  <c r="AI35" i="1716"/>
  <c r="AH35" i="1716"/>
  <c r="AG35" i="1716"/>
  <c r="AF35" i="1716"/>
  <c r="AE35" i="1716"/>
  <c r="AD35" i="1716"/>
  <c r="AC35" i="1716"/>
  <c r="AQ34" i="1716"/>
  <c r="AQ33" i="1716"/>
  <c r="AQ32" i="1716"/>
  <c r="AQ31" i="1716"/>
  <c r="AQ30" i="1716"/>
  <c r="AQ29" i="1716"/>
  <c r="AQ28" i="1716"/>
  <c r="AQ27" i="1716"/>
  <c r="AQ26" i="1716"/>
  <c r="AQ25" i="1716"/>
  <c r="AQ24" i="1716"/>
  <c r="AQ23" i="1716"/>
  <c r="AQ22" i="1716"/>
  <c r="AQ21" i="1716"/>
  <c r="AQ20" i="1716"/>
  <c r="AQ19" i="1716"/>
  <c r="AQ18" i="1716"/>
  <c r="AQ17" i="1716"/>
  <c r="AQ16" i="1716"/>
  <c r="AQ15" i="1716"/>
  <c r="AQ14" i="1716"/>
  <c r="AQ13" i="1716"/>
  <c r="AQ12" i="1716"/>
  <c r="AQ11" i="1716"/>
  <c r="BV5" i="1716"/>
  <c r="BU5" i="1716"/>
  <c r="BT5" i="1716"/>
  <c r="BS5" i="1716"/>
  <c r="BR5" i="1716"/>
  <c r="BQ5" i="1716"/>
  <c r="BP5" i="1716"/>
  <c r="BO5" i="1716"/>
  <c r="BK5" i="1716"/>
  <c r="BJ5" i="1716"/>
  <c r="BI5" i="1716"/>
  <c r="BH5" i="1716"/>
  <c r="BG5" i="1716"/>
  <c r="BF5" i="1716"/>
  <c r="BE5" i="1716"/>
  <c r="AX5" i="1716"/>
  <c r="AW5" i="1716"/>
  <c r="AV5" i="1716"/>
  <c r="AJ37" i="1715"/>
  <c r="BJ5" i="1715" s="1"/>
  <c r="AI37" i="1715"/>
  <c r="BI5" i="1715" s="1"/>
  <c r="AH37" i="1715"/>
  <c r="BH5" i="1715" s="1"/>
  <c r="AG37" i="1715"/>
  <c r="BG5" i="1715" s="1"/>
  <c r="AF37" i="1715"/>
  <c r="BF5" i="1715" s="1"/>
  <c r="AE37" i="1715"/>
  <c r="BE5" i="1715" s="1"/>
  <c r="AD37" i="1715"/>
  <c r="BD5" i="1715" s="1"/>
  <c r="AC37" i="1715"/>
  <c r="AB37" i="1715"/>
  <c r="AA37" i="1715"/>
  <c r="Z37" i="1715"/>
  <c r="BL5" i="1715" s="1"/>
  <c r="Y37" i="1715"/>
  <c r="AJ35" i="1715"/>
  <c r="BV5" i="1715" s="1"/>
  <c r="AI35" i="1715"/>
  <c r="AH35" i="1715"/>
  <c r="AG35" i="1715"/>
  <c r="AF35" i="1715"/>
  <c r="BR5" i="1715" s="1"/>
  <c r="AE35" i="1715"/>
  <c r="AD35" i="1715"/>
  <c r="BP5" i="1715" s="1"/>
  <c r="AC35" i="1715"/>
  <c r="AQ34" i="1715"/>
  <c r="AQ33" i="1715"/>
  <c r="AQ32" i="1715"/>
  <c r="AQ31" i="1715"/>
  <c r="AQ30" i="1715"/>
  <c r="AQ29" i="1715"/>
  <c r="AQ28" i="1715"/>
  <c r="AQ27" i="1715"/>
  <c r="AQ26" i="1715"/>
  <c r="AQ25" i="1715"/>
  <c r="AQ24" i="1715"/>
  <c r="AQ23" i="1715"/>
  <c r="AQ22" i="1715"/>
  <c r="AQ21" i="1715"/>
  <c r="AQ20" i="1715"/>
  <c r="AQ19" i="1715"/>
  <c r="AQ18" i="1715"/>
  <c r="AQ17" i="1715"/>
  <c r="AQ16" i="1715"/>
  <c r="AQ15" i="1715"/>
  <c r="AQ14" i="1715"/>
  <c r="AQ13" i="1715"/>
  <c r="AQ12" i="1715"/>
  <c r="AQ11" i="1715"/>
  <c r="BU5" i="1715"/>
  <c r="BT5" i="1715"/>
  <c r="BS5" i="1715"/>
  <c r="BQ5" i="1715"/>
  <c r="BO5" i="1715"/>
  <c r="BN5" i="1715"/>
  <c r="BM5" i="1715"/>
  <c r="BK5" i="1715"/>
  <c r="BC5" i="1715"/>
  <c r="BB5" i="1715"/>
  <c r="BA5" i="1715"/>
  <c r="AZ5" i="1715"/>
  <c r="AY5" i="1715"/>
  <c r="AX5" i="1715"/>
  <c r="AW5" i="1715"/>
  <c r="AV5" i="1715"/>
  <c r="AG8" i="1792" l="1"/>
  <c r="AH8" i="1792" s="1"/>
  <c r="AI8" i="1792" s="1"/>
  <c r="AG7" i="1792"/>
  <c r="AH7" i="1792" s="1"/>
  <c r="AI7" i="1792" s="1"/>
  <c r="BM5" i="1727"/>
  <c r="BL5" i="1750"/>
  <c r="BN5" i="1752"/>
  <c r="BK5" i="1757"/>
  <c r="BM5" i="1759"/>
  <c r="BN5" i="1720"/>
  <c r="BK5" i="1725"/>
  <c r="BK5" i="1741"/>
  <c r="BM5" i="1718"/>
  <c r="BM5" i="1734"/>
  <c r="BL5" i="1716"/>
  <c r="BN5" i="1718"/>
  <c r="BL5" i="1718"/>
  <c r="BL5" i="1732"/>
  <c r="BN5" i="1734"/>
  <c r="BM5" i="1716"/>
  <c r="BL5" i="1723"/>
  <c r="BN5" i="1725"/>
  <c r="BK5" i="1730"/>
  <c r="BM5" i="1732"/>
  <c r="BL5" i="1739"/>
  <c r="BN5" i="1741"/>
  <c r="BK5" i="1746"/>
  <c r="BM5" i="1748"/>
  <c r="BL5" i="1755"/>
  <c r="BN5" i="1757"/>
  <c r="BN5" i="1743"/>
  <c r="BL5" i="1757"/>
  <c r="BN5" i="1759"/>
  <c r="BM5" i="1725"/>
  <c r="BM5" i="1741"/>
  <c r="BL5" i="1748"/>
  <c r="BN5" i="1750"/>
  <c r="BM5" i="1757"/>
  <c r="BN5" i="1716"/>
  <c r="BK5" i="1721"/>
  <c r="BM5" i="1723"/>
  <c r="AY5" i="1725"/>
  <c r="BA5" i="1727"/>
  <c r="BL5" i="1730"/>
  <c r="BN5" i="1732"/>
  <c r="AZ5" i="1734"/>
  <c r="BB5" i="1736"/>
  <c r="BK5" i="1737"/>
  <c r="AY5" i="1741"/>
  <c r="BA5" i="1743"/>
  <c r="BL5" i="1746"/>
  <c r="BN5" i="1748"/>
  <c r="AZ5" i="1750"/>
  <c r="BK5" i="1753"/>
  <c r="BM5" i="1755"/>
  <c r="BL5" i="1721"/>
  <c r="BN5" i="1723"/>
  <c r="BM5" i="1746"/>
  <c r="BN5" i="1755"/>
  <c r="BK5" i="1760"/>
  <c r="BK5" i="1719"/>
  <c r="BM5" i="1721"/>
  <c r="BL5" i="1728"/>
  <c r="BN5" i="1730"/>
  <c r="BK5" i="1735"/>
  <c r="BM5" i="1737"/>
  <c r="BL5" i="1744"/>
  <c r="BN5" i="1746"/>
  <c r="BK5" i="1751"/>
  <c r="BM5" i="1753"/>
  <c r="BL5" i="1760"/>
  <c r="BL5" i="1719"/>
  <c r="BN5" i="1721"/>
  <c r="BM5" i="1728"/>
  <c r="AY5" i="1730"/>
  <c r="BL5" i="1735"/>
  <c r="BN5" i="1737"/>
  <c r="AZ5" i="1739"/>
  <c r="BM5" i="1744"/>
  <c r="BL5" i="1751"/>
  <c r="BN5" i="1753"/>
  <c r="BM5" i="1760"/>
  <c r="BM5" i="1719"/>
  <c r="BN5" i="1728"/>
  <c r="BM5" i="1735"/>
  <c r="AY5" i="1737"/>
  <c r="BN5" i="1744"/>
  <c r="BM5" i="1751"/>
  <c r="AY5" i="1753"/>
  <c r="BN5" i="1760"/>
  <c r="BK5" i="1744"/>
  <c r="BL5" i="1717"/>
  <c r="BN5" i="1719"/>
  <c r="BK5" i="1724"/>
  <c r="BM5" i="1726"/>
  <c r="AY5" i="1728"/>
  <c r="BL5" i="1733"/>
  <c r="BN5" i="1735"/>
  <c r="BK5" i="1740"/>
  <c r="BM5" i="1742"/>
  <c r="BL5" i="1749"/>
  <c r="BN5" i="1751"/>
  <c r="BK5" i="1756"/>
  <c r="BM5" i="1758"/>
  <c r="BM5" i="1717"/>
  <c r="BL5" i="1724"/>
  <c r="BM5" i="1733"/>
  <c r="BL5" i="1740"/>
  <c r="BM5" i="1749"/>
  <c r="BL5" i="1756"/>
  <c r="BK5" i="1722"/>
  <c r="BK5" i="1738"/>
</calcChain>
</file>

<file path=xl/sharedStrings.xml><?xml version="1.0" encoding="utf-8"?>
<sst xmlns="http://schemas.openxmlformats.org/spreadsheetml/2006/main" count="12338" uniqueCount="679">
  <si>
    <t>実施状況（実施日）</t>
    <rPh sb="0" eb="2">
      <t>ジッシ</t>
    </rPh>
    <rPh sb="2" eb="4">
      <t>ジョウキョウ</t>
    </rPh>
    <rPh sb="5" eb="8">
      <t>ジッシビ</t>
    </rPh>
    <phoneticPr fontId="7"/>
  </si>
  <si>
    <t>路 線 名</t>
    <rPh sb="0" eb="1">
      <t>ミチ</t>
    </rPh>
    <rPh sb="2" eb="3">
      <t>セン</t>
    </rPh>
    <rPh sb="4" eb="5">
      <t>メイ</t>
    </rPh>
    <phoneticPr fontId="17"/>
  </si>
  <si>
    <t>名　称</t>
    <rPh sb="0" eb="1">
      <t>ナ</t>
    </rPh>
    <rPh sb="2" eb="3">
      <t>ショウ</t>
    </rPh>
    <phoneticPr fontId="10"/>
  </si>
  <si>
    <t>変状
部位</t>
    <rPh sb="0" eb="2">
      <t>ヘンジョウ</t>
    </rPh>
    <rPh sb="3" eb="5">
      <t>ブイ</t>
    </rPh>
    <phoneticPr fontId="7"/>
  </si>
  <si>
    <t>変状種類</t>
    <rPh sb="0" eb="2">
      <t>ヘンジョウ</t>
    </rPh>
    <rPh sb="2" eb="4">
      <t>シュルイ</t>
    </rPh>
    <phoneticPr fontId="7"/>
  </si>
  <si>
    <t>写真
番号</t>
    <phoneticPr fontId="7"/>
  </si>
  <si>
    <t>管理者名</t>
    <phoneticPr fontId="17"/>
  </si>
  <si>
    <t>フリガナ</t>
    <phoneticPr fontId="17"/>
  </si>
  <si>
    <t>部位区分</t>
    <rPh sb="0" eb="2">
      <t>ブイ</t>
    </rPh>
    <rPh sb="2" eb="4">
      <t>クブン</t>
    </rPh>
    <phoneticPr fontId="10"/>
  </si>
  <si>
    <t>対象箇所</t>
    <rPh sb="0" eb="2">
      <t>タイショウ</t>
    </rPh>
    <rPh sb="2" eb="4">
      <t>カショ</t>
    </rPh>
    <phoneticPr fontId="10"/>
  </si>
  <si>
    <t>定期点検年月日</t>
    <rPh sb="4" eb="7">
      <t>ネンガッピ</t>
    </rPh>
    <phoneticPr fontId="7"/>
  </si>
  <si>
    <t>覆工スパン
番号</t>
    <rPh sb="0" eb="2">
      <t>フッコウ</t>
    </rPh>
    <rPh sb="6" eb="8">
      <t>バンゴウ</t>
    </rPh>
    <phoneticPr fontId="7"/>
  </si>
  <si>
    <t>応急措置前</t>
    <rPh sb="0" eb="2">
      <t>オウキュウ</t>
    </rPh>
    <rPh sb="2" eb="4">
      <t>ソチ</t>
    </rPh>
    <rPh sb="4" eb="5">
      <t>マエ</t>
    </rPh>
    <phoneticPr fontId="7"/>
  </si>
  <si>
    <t>対策
区分</t>
    <rPh sb="0" eb="2">
      <t>タイサク</t>
    </rPh>
    <rPh sb="3" eb="5">
      <t>クブン</t>
    </rPh>
    <phoneticPr fontId="7"/>
  </si>
  <si>
    <t>応急措置後</t>
    <rPh sb="0" eb="2">
      <t>オウキュウ</t>
    </rPh>
    <rPh sb="2" eb="4">
      <t>ソチ</t>
    </rPh>
    <rPh sb="4" eb="5">
      <t>ゴ</t>
    </rPh>
    <phoneticPr fontId="7"/>
  </si>
  <si>
    <t>対策履歴</t>
    <rPh sb="0" eb="2">
      <t>タイサク</t>
    </rPh>
    <rPh sb="2" eb="4">
      <t>リレキ</t>
    </rPh>
    <phoneticPr fontId="7"/>
  </si>
  <si>
    <t>有</t>
    <rPh sb="0" eb="1">
      <t>アリ</t>
    </rPh>
    <phoneticPr fontId="11"/>
  </si>
  <si>
    <t>変状番号</t>
    <rPh sb="0" eb="2">
      <t>ヘンジョウ</t>
    </rPh>
    <rPh sb="2" eb="4">
      <t>バンゴウ</t>
    </rPh>
    <phoneticPr fontId="10"/>
  </si>
  <si>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</si>
  <si>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</si>
  <si>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</si>
  <si>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通話型通報設備</t>
  </si>
  <si>
    <t>操作型通報設備</t>
  </si>
  <si>
    <t>自動通報設備</t>
  </si>
  <si>
    <t>非常警報設備</t>
  </si>
  <si>
    <t>消 火 器</t>
  </si>
  <si>
    <t>消火栓設備</t>
  </si>
  <si>
    <t>避難情報提供設備</t>
  </si>
  <si>
    <t>排煙設備</t>
  </si>
  <si>
    <t>給水栓設備</t>
  </si>
  <si>
    <t>無線通信補助設備</t>
  </si>
  <si>
    <t>水噴霧設備</t>
  </si>
  <si>
    <t>監視設備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</si>
  <si>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</si>
  <si>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</si>
  <si>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</si>
  <si>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</si>
  <si>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施設ID</t>
    <rPh sb="0" eb="2">
      <t>シセツ</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</si>
  <si>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</si>
  <si>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</si>
  <si>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</si>
  <si>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</si>
  <si>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前回変状の発生範囲及び規模</t>
    <rPh sb="0" eb="2">
      <t>ゼンカイ</t>
    </rPh>
    <rPh sb="2" eb="4">
      <t>ヘンジョウ</t>
    </rPh>
    <rPh sb="5" eb="9">
      <t>ハッセイハンイ</t>
    </rPh>
    <rPh sb="9" eb="10">
      <t>オヨ</t>
    </rPh>
    <rPh sb="11" eb="13">
      <t>キボ</t>
    </rPh>
    <phoneticPr fontId="11"/>
  </si>
  <si>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10"/>
  </si>
  <si>
    <t>定期点検実施者</t>
    <rPh sb="4" eb="6">
      <t>ジッシ</t>
    </rPh>
    <phoneticPr fontId="11"/>
  </si>
  <si>
    <t>うき・はく離</t>
  </si>
  <si>
    <t>鋼材腐食</t>
  </si>
  <si>
    <t>補修・補強材の破損</t>
  </si>
  <si>
    <t>漏水</t>
  </si>
  <si>
    <t>滞水</t>
  </si>
  <si>
    <t>その他</t>
  </si>
  <si>
    <t>変形，欠損</t>
  </si>
  <si>
    <t>材質劣化</t>
  </si>
  <si>
    <t>Ⅱa</t>
  </si>
  <si>
    <t>Ⅱb</t>
  </si>
  <si>
    <t>覆工</t>
  </si>
  <si>
    <t>アーチ（左側）</t>
  </si>
  <si>
    <t>アーチ（天端）</t>
  </si>
  <si>
    <t>横断目地（天端）</t>
  </si>
  <si>
    <t>横断目地（左側）</t>
  </si>
  <si>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7"/>
  </si>
  <si>
    <t>アーチ（右側）</t>
  </si>
  <si>
    <t>継続</t>
  </si>
  <si>
    <t>未</t>
  </si>
  <si>
    <t>S008</t>
  </si>
  <si>
    <t>－</t>
  </si>
  <si>
    <t>大日本ダイヤコンサルタント株式会社</t>
  </si>
  <si>
    <t>斉藤 寿英</t>
  </si>
  <si>
    <t>S004</t>
  </si>
  <si>
    <t>S006</t>
  </si>
  <si>
    <t>0.40m×0.05m</t>
  </si>
  <si>
    <t>0.30m×0.05m</t>
  </si>
  <si>
    <t>横断目地（右側）</t>
  </si>
  <si>
    <t>0.70m×0.05m</t>
  </si>
  <si>
    <t>S017</t>
  </si>
  <si>
    <t>S023</t>
  </si>
  <si>
    <t>S025</t>
  </si>
  <si>
    <t>S033</t>
  </si>
  <si>
    <t>S035</t>
  </si>
  <si>
    <t>S037</t>
  </si>
  <si>
    <t>Ⅰ</t>
  </si>
  <si>
    <t>S003</t>
  </si>
  <si>
    <t>路面</t>
  </si>
  <si>
    <t>車道</t>
  </si>
  <si>
    <t>S005</t>
  </si>
  <si>
    <t>0.05m×0.05m</t>
  </si>
  <si>
    <t>S009</t>
  </si>
  <si>
    <t>S010</t>
  </si>
  <si>
    <t>S011</t>
  </si>
  <si>
    <t>アーチ（全周）</t>
  </si>
  <si>
    <t>S013</t>
  </si>
  <si>
    <t>S014</t>
  </si>
  <si>
    <t>S015</t>
  </si>
  <si>
    <t>S016</t>
  </si>
  <si>
    <t>S018</t>
  </si>
  <si>
    <t>S019</t>
  </si>
  <si>
    <t>S020</t>
  </si>
  <si>
    <t>S021</t>
  </si>
  <si>
    <t>S024</t>
  </si>
  <si>
    <t>S026</t>
  </si>
  <si>
    <t>S029</t>
  </si>
  <si>
    <t>S030</t>
  </si>
  <si>
    <t>S032</t>
  </si>
  <si>
    <t>S034</t>
  </si>
  <si>
    <t>S038</t>
  </si>
  <si>
    <t>S041</t>
  </si>
  <si>
    <t>S042</t>
  </si>
  <si>
    <t>PE</t>
  </si>
  <si>
    <t>坑門</t>
  </si>
  <si>
    <t>面壁・妻壁等</t>
  </si>
  <si>
    <t>0.3m×0.05m (判定Ⅱb)</t>
  </si>
  <si>
    <t>0.4m×0.05m (判定Ⅱb)</t>
  </si>
  <si>
    <t>S002</t>
  </si>
  <si>
    <t xml:space="preserve">アーチ部(天端)に鋼材露出（防錆剤噴霧）。 </t>
  </si>
  <si>
    <t>0.10m×0.05m</t>
  </si>
  <si>
    <t>0.2m×0.05m (判定Ⅱb)</t>
  </si>
  <si>
    <t>Ⅲ</t>
  </si>
  <si>
    <t>0.20m×0.05m</t>
  </si>
  <si>
    <t>0.60m×0.10m</t>
  </si>
  <si>
    <t xml:space="preserve">横断目地部(アーチ右側)にうき。閉合ひび割れ無し。利用者被害有り。打音異常有り。 </t>
  </si>
  <si>
    <t>S027</t>
  </si>
  <si>
    <t>S028</t>
  </si>
  <si>
    <t>S031</t>
  </si>
  <si>
    <t xml:space="preserve">横断目地部(アーチ左側)にうき。閉合ひび割れ有り。利用者被害有り。打音異常有り。 </t>
  </si>
  <si>
    <t xml:space="preserve">横断目地部(アーチ左側)にうき。閉合ひび割れの懸念がある。利用者被害有り。打音異常有り。 </t>
  </si>
  <si>
    <t>S039</t>
  </si>
  <si>
    <t>0.4m×0.05m (判定Ⅱa)</t>
  </si>
  <si>
    <t>0.25m×0.05m</t>
  </si>
  <si>
    <t>(ｲｸﾓﾄﾝﾈﾙ)</t>
  </si>
  <si>
    <t>生雲トンネル</t>
  </si>
  <si>
    <t>県道萩篠生線</t>
  </si>
  <si>
    <t>山口県防府土木建築事務所</t>
  </si>
  <si>
    <t>PS</t>
  </si>
  <si>
    <t>7.00m×0.50m</t>
  </si>
  <si>
    <t>にじみ (判定Ⅱb)</t>
  </si>
  <si>
    <t>監視(日常巡視)</t>
  </si>
  <si>
    <t xml:space="preserve">面壁に漏水跡(銘板下部)。 </t>
  </si>
  <si>
    <t>17.70m×0.20m</t>
  </si>
  <si>
    <t>全周 (判定Ⅱb)</t>
  </si>
  <si>
    <t xml:space="preserve">アーチ部(全周)に導水工劣化（破損）。 </t>
  </si>
  <si>
    <t>0.20m×0.20m</t>
  </si>
  <si>
    <t>0.2m×0.3m (判定Ⅱa)</t>
  </si>
  <si>
    <t>はく落防止対策工の実施</t>
  </si>
  <si>
    <t xml:space="preserve">アーチ部(右側)に補修跡うき。閉合ひび割れ無し。利用者被害有り。打音異常有り。材質劣化無し。 </t>
  </si>
  <si>
    <t>4.90m×0.20m</t>
  </si>
  <si>
    <t>4.9m×0.2m (判定Ⅱa)</t>
  </si>
  <si>
    <t xml:space="preserve">アーチ部(天端)にうき。閉合ひび割れ無し。利用者被害有り。打音異常有り。 </t>
  </si>
  <si>
    <t xml:space="preserve">横断目地部(天端)にうき。閉合ひび割れの懸念がある。利用者被害有り。打音異常有り。 </t>
  </si>
  <si>
    <t xml:space="preserve">横断目地部(側壁左側)に側壁部うき。閉合ひび割れ無し。利用者被害無し。打音異常有り。 </t>
  </si>
  <si>
    <t xml:space="preserve">車道に目地部欠損。 </t>
  </si>
  <si>
    <t>0.45m×0.05m</t>
  </si>
  <si>
    <t>0.45m×0.05m (判定Ⅱb)</t>
  </si>
  <si>
    <t xml:space="preserve">車道に目地部うき。 </t>
  </si>
  <si>
    <t xml:space="preserve">横断目地部(側壁右側)に側壁部うき。閉合ひび割れの懸念がある。利用者被害無し。打音異常有り。 </t>
  </si>
  <si>
    <t>0.60m×0.05m</t>
  </si>
  <si>
    <t>0.6m×0.05m (判定Ⅱa)</t>
  </si>
  <si>
    <t>1.60m×0.60m</t>
  </si>
  <si>
    <t>1.6m×0.6m (判定Ⅱb)</t>
  </si>
  <si>
    <t xml:space="preserve">アーチ部(天端)に閉合ひび割れ（打音異常無し）。利用者被害無し。打音異常無し。 </t>
  </si>
  <si>
    <t>0.50m×0.05m</t>
  </si>
  <si>
    <t>0.25m×0.05m (判定Ⅱb)</t>
  </si>
  <si>
    <t>0.30m×0.10m</t>
  </si>
  <si>
    <t>0.3m×0.1m (判定Ⅱb)</t>
  </si>
  <si>
    <t>0.7m×0.05m (判定Ⅱa)</t>
  </si>
  <si>
    <t>0.3m×0.1m (判定Ⅱa)</t>
  </si>
  <si>
    <t xml:space="preserve">アーチ部(左側)にひび割れ沿いのうき。閉合ひび割れ無し。利用者被害有り。打音異常有り。 </t>
  </si>
  <si>
    <t>1.80m×0.90m</t>
  </si>
  <si>
    <t>1.8m×0.9m (判定Ⅱb)</t>
  </si>
  <si>
    <t>1.70m×0.10m</t>
  </si>
  <si>
    <t xml:space="preserve">アーチ部(左側)に閉合ひび割れ（打音異常無し）。利用者被害無し。打音異常無し。 </t>
  </si>
  <si>
    <t>0.3m×0.05m (判定Ⅱa)</t>
  </si>
  <si>
    <t xml:space="preserve">横断目地部(天端)にはく落（不安定部有り）。利用者被害有り。打音異常無し。 </t>
  </si>
  <si>
    <t>2.10m×0.20m</t>
  </si>
  <si>
    <t>2.1m×0.2m (判定Ⅱb)</t>
  </si>
  <si>
    <t>2.90m×0.95m</t>
  </si>
  <si>
    <t>3.90m×1.05m</t>
  </si>
  <si>
    <t>0.80m×1.20m</t>
  </si>
  <si>
    <t>0.8m×1.2m (判定Ⅱb)</t>
  </si>
  <si>
    <t xml:space="preserve">横断目地部(天端)に不安定片を叩き落した(判定Ⅰ)が、目地奥に鉄筋が確認された（防錆剤噴霧）。 </t>
  </si>
  <si>
    <t>0.05m×0.30m</t>
  </si>
  <si>
    <t>0.05m×0.3m (判定Ⅱa)</t>
  </si>
  <si>
    <t xml:space="preserve">アーチ部(右側)に豆板。利用者被害有り。打音異常無し。材質劣化無し。 </t>
  </si>
  <si>
    <t>0.15m×0.05m</t>
  </si>
  <si>
    <t>0.15m×0.05m (判定Ⅱb)</t>
  </si>
  <si>
    <t>0.6m×0.05m (判定Ⅱb)</t>
  </si>
  <si>
    <t>0.6m×0.1m (判定Ⅱa)</t>
  </si>
  <si>
    <t xml:space="preserve">横断目地部(アーチ右側)に補修跡うき。閉合ひび割れ無し。利用者被害有り。打音異常有り。材質劣化無し。 </t>
  </si>
  <si>
    <t>3.00m×1.00m</t>
  </si>
  <si>
    <t>3.0m×1.0m (判定Ⅱb)</t>
  </si>
  <si>
    <t>3.60m×2.00m</t>
  </si>
  <si>
    <t>3.6m×2.0m (判定Ⅱb)</t>
  </si>
  <si>
    <t>0.10m×0.40m</t>
  </si>
  <si>
    <t>0.1m×0.4m (判定Ⅱa)</t>
  </si>
  <si>
    <t xml:space="preserve">アーチ部(天端)にひび割れ沿いのうき。閉合ひび割れ無し。利用者被害有り。打音異常有り。 </t>
  </si>
  <si>
    <t>0.30m×1.90m</t>
  </si>
  <si>
    <t xml:space="preserve">アーチ部(天端)に豆板。利用者被害有り。打音異常無し。材質劣化無し。 </t>
  </si>
  <si>
    <t xml:space="preserve">横断目地部(アーチ左側)にうき。閉合ひび割れ無し。利用者被害有り。打音異常有り。 </t>
  </si>
  <si>
    <t>0.1m×0.05m (判定Ⅱa)</t>
  </si>
  <si>
    <t>2.50m×0.90m</t>
  </si>
  <si>
    <t>2.5m×0.9m (判定Ⅱb)</t>
  </si>
  <si>
    <t>0.3m×0.15m (判定Ⅱa)</t>
  </si>
  <si>
    <t xml:space="preserve">横断目地部(天端)にはく落部鉄筋露出（防錆剤噴霧）。 </t>
  </si>
  <si>
    <t>0.50m×0.30m</t>
  </si>
  <si>
    <t>0.5m×0.3m (判定Ⅱb)</t>
  </si>
  <si>
    <t>0.2m×0.2m (判定Ⅱb)</t>
  </si>
  <si>
    <t xml:space="preserve">横断目地部(側壁左側)に側壁部うき。閉合ひび割れ有り。利用者被害無し。打音異常有り。 </t>
  </si>
  <si>
    <t>2.00m×0.90m</t>
  </si>
  <si>
    <t>0.05m×0.50m、0.20m×0.05m</t>
  </si>
  <si>
    <t>0.3m×0.5m (判定Ⅱa)</t>
  </si>
  <si>
    <t xml:space="preserve">アーチ部(左側)に豆板。利用者被害有り。打音異常無し。材質劣化無し。 </t>
  </si>
  <si>
    <t>0.05m×0.90m</t>
  </si>
  <si>
    <t>0.05m×0.9m (判定Ⅱa)</t>
  </si>
  <si>
    <t>0.20m×0.10m</t>
  </si>
  <si>
    <t>0.2m×0.1m (判定Ⅱa)</t>
  </si>
  <si>
    <t xml:space="preserve">横断目地部(天端)にはく落。利用者被害無し。打音異常無し。 </t>
  </si>
  <si>
    <t>2.80m×0.85m</t>
  </si>
  <si>
    <t>0.70m×0.45m</t>
  </si>
  <si>
    <t>0.5m×0.4m (判定Ⅱb)</t>
  </si>
  <si>
    <t xml:space="preserve">アーチ部(左側)に異音。閉合ひび割れ無し。利用者被害有り。打音異常有り。 </t>
  </si>
  <si>
    <t>3.00m×0.60m</t>
  </si>
  <si>
    <t>3.0m×0.6m (判定Ⅱb)</t>
  </si>
  <si>
    <t>0.30m×1.40m</t>
  </si>
  <si>
    <t>0.3m×1.4m (判定Ⅱa)</t>
  </si>
  <si>
    <t>0.3m×0.03m (判定Ⅱb)</t>
  </si>
  <si>
    <t>3.00m×1.10m</t>
  </si>
  <si>
    <t>3.0m×1.1m (判定Ⅱb)</t>
  </si>
  <si>
    <t>0.35m×0.10m</t>
  </si>
  <si>
    <t>0.35m×0.05m (判定Ⅱb)</t>
  </si>
  <si>
    <t>0.10m×1.00m、0.10m×0.20m</t>
  </si>
  <si>
    <t>0.5m×1.1m (判定Ⅱa)</t>
  </si>
  <si>
    <t>0.10m×0.30m</t>
  </si>
  <si>
    <t>0.1m×0.2m (判定Ⅱa)</t>
  </si>
  <si>
    <t>0.05m×0.05m (判定Ⅱa)</t>
  </si>
  <si>
    <t xml:space="preserve">アーチ部(右側)に鋼材露出（防錆剤噴霧）。 </t>
  </si>
  <si>
    <t>0.60m×1.80m</t>
  </si>
  <si>
    <t>0.5m×0.05m (判定Ⅱb)</t>
  </si>
  <si>
    <t>2.50m×0.60m</t>
  </si>
  <si>
    <t>2.5m×0.6m (判定Ⅱb)</t>
  </si>
  <si>
    <t>2.70m×0.50m</t>
  </si>
  <si>
    <t>2.7m×0.5m (判定Ⅱb)</t>
  </si>
  <si>
    <t>0.05m×0.10m</t>
  </si>
  <si>
    <t>0.05m×0.1m (判定Ⅱa)</t>
  </si>
  <si>
    <t>0.50m×0.10m</t>
  </si>
  <si>
    <t>0.5m×0.1m (判定Ⅱb)</t>
  </si>
  <si>
    <t>S043</t>
  </si>
  <si>
    <t>1.55m×0.05m</t>
  </si>
  <si>
    <t>1.55m×0.05m (判定Ⅱb)</t>
  </si>
  <si>
    <t>S044</t>
  </si>
  <si>
    <t>2.20m×0.20m</t>
  </si>
  <si>
    <t>2.2m×0.2m (判定Ⅱa)</t>
  </si>
  <si>
    <t xml:space="preserve">横断目地部(天端)に豆板。利用者被害有り。打音異常無し。材質劣化無し。 </t>
  </si>
  <si>
    <t>S045</t>
  </si>
  <si>
    <t>0.5m×0.04m (判定Ⅱb)</t>
  </si>
  <si>
    <t>0.20m×0.70m、0.40m×0.10m</t>
  </si>
  <si>
    <t>0.7m×1.3m (判定Ⅱa)</t>
  </si>
  <si>
    <t>0.20m×1.00m</t>
  </si>
  <si>
    <t>0.2m×0.6m (判定Ⅱa)</t>
  </si>
  <si>
    <t xml:space="preserve">面壁に遊離石灰(銘板下部)。 </t>
  </si>
  <si>
    <t>歩道</t>
  </si>
  <si>
    <t>1.70m×13.60m</t>
  </si>
  <si>
    <t xml:space="preserve">歩道に苔植生。 </t>
  </si>
  <si>
    <t>今回新規変状</t>
  </si>
  <si>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</si>
  <si>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フリガナ</t>
    <phoneticPr fontId="7"/>
  </si>
  <si>
    <t>路線名</t>
    <phoneticPr fontId="10"/>
  </si>
  <si>
    <t>定期点検実施者</t>
    <rPh sb="4" eb="7">
      <t>ジッシシャ</t>
    </rPh>
    <phoneticPr fontId="7"/>
  </si>
  <si>
    <t>名  称</t>
    <rPh sb="0" eb="4">
      <t>メイショウ</t>
    </rPh>
    <phoneticPr fontId="7"/>
  </si>
  <si>
    <t>管理者名</t>
    <rPh sb="0" eb="4">
      <t>カンリシャメイ</t>
    </rPh>
    <phoneticPr fontId="7"/>
  </si>
  <si>
    <t>道路トンネルの健全性の診断の区分の所見</t>
    <rPh sb="0" eb="2">
      <t>ドウロ</t>
    </rPh>
    <rPh sb="7" eb="10">
      <t>ケンゼンセイ</t>
    </rPh>
    <rPh sb="11" eb="13">
      <t>シンダン</t>
    </rPh>
    <rPh sb="14" eb="16">
      <t>クブン</t>
    </rPh>
    <rPh sb="17" eb="19">
      <t>ショケン</t>
    </rPh>
    <phoneticPr fontId="11"/>
  </si>
  <si>
    <t>１．変状・異常の内容と部位
・うき・はく離、鋼材露出主体でアーチ部天端から肩部にかけて発生している。
２．変状等の原因（推定）
・1994年の施工であり、トンネル工法は山岳トンネル工法(NATM)における吹付け工もしくはロックボルト工である。施工方法は機械化によって行われているため、覆工の品質は比較的安定している。山岳トンネル工法(NATM)の特徴として、外力による変状は発生はしにくいため、認められている変状は施工起因で発生していると推定される。
３．施設の現状と次回定期点検まで及び将来における構造物の状態（推定）
■構造物としての安全性や安定
・トンネル断面が小さく、かつ単心円形状であるため外力に対して強い構造である。コンター図より外力の疑いは少なく、外力性特有の変状や大きく進展したひび割れが認められなかったため、構造上軸力が十分に伝達され安定性は高い。
■道路利用者被害の発生の可能性
・うき・はく離は、今後の経年劣化により剥落の可能性がある。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・アーチ部および横断目地部にうきの兆候が認められるため、はく落対策の措置の実施が必要な状態である。
・デリネーターは、速やかに交換および再設置することが望ましい。
５．その他、次回定期点検への引継ぎ事項
・今回定期点検で変状に進行は認めらないが、うき・はく離に閉合ひび割れが認められる。将来的に落下する可能性があるため、対策の実施状況について確認を行うこと。
・前回定期点検でⅡaと診断された変状は全て残置されている。打音異常は無いが一部で進行も認められ、将来的に落下する可能性があるため、周辺の打音検査を密に行うこと。
・附属物の措置が行われていない場合、その状態を入念に確認すること。</t>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</si>
  <si>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</si>
  <si>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</si>
  <si>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定期点検実施者</t>
    <rPh sb="0" eb="2">
      <t>テイキ</t>
    </rPh>
    <rPh sb="2" eb="4">
      <t>テンケン</t>
    </rPh>
    <rPh sb="4" eb="7">
      <t>ジッシシャ</t>
    </rPh>
    <phoneticPr fontId="7"/>
  </si>
  <si>
    <t>名　称</t>
    <rPh sb="0" eb="1">
      <t>ナ</t>
    </rPh>
    <rPh sb="2" eb="3">
      <t>ショウ</t>
    </rPh>
    <phoneticPr fontId="7"/>
  </si>
  <si>
    <t>管理者名</t>
    <rPh sb="0" eb="3">
      <t>カンリシャ</t>
    </rPh>
    <rPh sb="3" eb="4">
      <t>メイ</t>
    </rPh>
    <phoneticPr fontId="7"/>
  </si>
  <si>
    <t>対象箇所</t>
    <rPh sb="0" eb="2">
      <t>タイショウ</t>
    </rPh>
    <rPh sb="2" eb="4">
      <t>カショ</t>
    </rPh>
    <phoneticPr fontId="7"/>
  </si>
  <si>
    <t>理由</t>
    <rPh sb="0" eb="2">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</si>
  <si>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</si>
  <si>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</si>
  <si>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1"/>
  </si>
  <si>
    <t>様式F用→</t>
    <rPh sb="0" eb="2">
      <t>ヨウシキ</t>
    </rPh>
    <rPh sb="3" eb="4">
      <t>ヨウ</t>
    </rPh>
    <phoneticPr fontId="10"/>
  </si>
  <si>
    <t>覆工スパン</t>
    <rPh sb="0" eb="2">
      <t>フッコウ</t>
    </rPh>
    <phoneticPr fontId="31"/>
  </si>
  <si>
    <t>変    状    数</t>
    <rPh sb="0" eb="1">
      <t>ヘン</t>
    </rPh>
    <rPh sb="5" eb="6">
      <t>ジョウ</t>
    </rPh>
    <rPh sb="10" eb="11">
      <t>スウ</t>
    </rPh>
    <phoneticPr fontId="31"/>
  </si>
  <si>
    <t>変    状    規    模</t>
    <rPh sb="0" eb="1">
      <t>ヘン</t>
    </rPh>
    <rPh sb="5" eb="6">
      <t>ジョウ</t>
    </rPh>
    <rPh sb="10" eb="11">
      <t>キ</t>
    </rPh>
    <rPh sb="15" eb="16">
      <t>ボ</t>
    </rPh>
    <phoneticPr fontId="3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</si>
  <si>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</si>
  <si>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</si>
  <si>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</si>
  <si>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31"/>
  </si>
  <si>
    <t>覆工スパン長（ｍ）</t>
    <rPh sb="0" eb="2">
      <t>フッコウ</t>
    </rPh>
    <rPh sb="5" eb="6">
      <t>ナガ</t>
    </rPh>
    <phoneticPr fontId="31"/>
  </si>
  <si>
    <t>変状の発生範囲の規模（㎡）</t>
    <rPh sb="0" eb="2">
      <t>ヘンジョウ</t>
    </rPh>
    <rPh sb="3" eb="5">
      <t>ハッセイ</t>
    </rPh>
    <rPh sb="5" eb="7">
      <t>ハンイ</t>
    </rPh>
    <rPh sb="8" eb="10">
      <t>キボ</t>
    </rPh>
    <phoneticPr fontId="3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</si>
  <si>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</si>
  <si>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31"/>
  </si>
  <si>
    <t>材質劣化</t>
    <rPh sb="0" eb="2">
      <t>ザイシツ</t>
    </rPh>
    <rPh sb="2" eb="4">
      <t>レッカ</t>
    </rPh>
    <phoneticPr fontId="31"/>
  </si>
  <si>
    <t>漏水</t>
    <rPh sb="0" eb="2">
      <t>ロウスイ</t>
    </rPh>
    <phoneticPr fontId="31"/>
  </si>
  <si>
    <r>
      <t xml:space="preserve">外力 </t>
    </r>
    <r>
      <rPr>
        <vertAlign val="superscript"/>
        <sz val="9"/>
        <rFont val="HGSｺﾞｼｯｸM"/>
        <family val="3"/>
        <charset val="128"/>
      </rPr>
      <t>注2</t>
    </r>
    <rPh sb="0" eb="2">
      <t>ガイリョク</t>
    </rPh>
    <rPh sb="3" eb="4">
      <t>チュウ</t>
    </rPh>
    <phoneticPr fontId="31"/>
  </si>
  <si>
    <t>定期点検業者</t>
    <rPh sb="4" eb="6">
      <t>ギョウシャ</t>
    </rPh>
    <phoneticPr fontId="7"/>
  </si>
  <si>
    <t>Ⅳ</t>
    <phoneticPr fontId="31"/>
  </si>
  <si>
    <t>Ⅲ</t>
    <phoneticPr fontId="31"/>
  </si>
  <si>
    <t>Ⅱa</t>
    <phoneticPr fontId="31"/>
  </si>
  <si>
    <t>Ⅱb</t>
    <phoneticPr fontId="3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</si>
  <si>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</si>
  <si>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</si>
  <si>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</si>
  <si>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</si>
  <si>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</si>
  <si>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</si>
  <si>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</si>
  <si>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</si>
  <si>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</si>
  <si>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</si>
  <si>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</si>
  <si>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</si>
  <si>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</si>
  <si>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</si>
  <si>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Ⅳ</t>
    <phoneticPr fontId="10"/>
  </si>
  <si>
    <t>Ⅲ</t>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</si>
  <si>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</si>
  <si>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</si>
  <si>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</si>
  <si>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</si>
  <si>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</si>
  <si>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</si>
  <si>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</si>
  <si>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t>対策区分毎の変状数</t>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</si>
  <si>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</si>
  <si>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</si>
  <si>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</si>
  <si>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</si>
  <si>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</si>
  <si>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</si>
  <si>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</si>
  <si>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</si>
  <si>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</si>
  <si>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</si>
  <si>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</si>
  <si>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</si>
  <si>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S001</t>
  </si>
  <si>
    <t>Ⅱ</t>
  </si>
  <si>
    <t>S007</t>
  </si>
  <si>
    <t>S012</t>
  </si>
  <si>
    <t>一部叩き落しを実施</t>
  </si>
  <si>
    <t>S022</t>
  </si>
  <si>
    <t>S036</t>
  </si>
  <si>
    <t>S040</t>
  </si>
  <si>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1"/>
  </si>
  <si>
    <t>フリガナ</t>
    <phoneticPr fontId="31"/>
  </si>
  <si>
    <t>路線名</t>
    <rPh sb="0" eb="2">
      <t>ロセン</t>
    </rPh>
    <rPh sb="2" eb="3">
      <t>メイ</t>
    </rPh>
    <phoneticPr fontId="31"/>
  </si>
  <si>
    <t>大日本ダイヤコンサルタント株式会社
斉藤 寿英</t>
  </si>
  <si>
    <t>定期点検
年月日</t>
    <phoneticPr fontId="11"/>
  </si>
  <si>
    <t xml:space="preserve"> </t>
    <phoneticPr fontId="31"/>
  </si>
  <si>
    <t>名  称</t>
    <rPh sb="0" eb="1">
      <t>ナ</t>
    </rPh>
    <rPh sb="3" eb="4">
      <t>ショウ</t>
    </rPh>
    <phoneticPr fontId="31"/>
  </si>
  <si>
    <t>管理者名</t>
    <rPh sb="0" eb="3">
      <t>カンリシャ</t>
    </rPh>
    <rPh sb="3" eb="4">
      <t>メイ</t>
    </rPh>
    <phoneticPr fontId="31"/>
  </si>
  <si>
    <t>【覆工スパン毎の変状数,  変状規模】</t>
    <phoneticPr fontId="31"/>
  </si>
  <si>
    <r>
      <t>対策区分の判定</t>
    </r>
    <r>
      <rPr>
        <vertAlign val="superscript"/>
        <sz val="9"/>
        <rFont val="HGSｺﾞｼｯｸM"/>
        <family val="3"/>
        <charset val="128"/>
      </rPr>
      <t>※1</t>
    </r>
    <rPh sb="0" eb="2">
      <t>タイサク</t>
    </rPh>
    <rPh sb="2" eb="4">
      <t>クブン</t>
    </rPh>
    <rPh sb="5" eb="7">
      <t>ハンテイ</t>
    </rPh>
    <phoneticPr fontId="31"/>
  </si>
  <si>
    <t>計</t>
    <rPh sb="0" eb="1">
      <t>ケイ</t>
    </rPh>
    <phoneticPr fontId="31"/>
  </si>
  <si>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1"/>
  </si>
  <si>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1"/>
  </si>
  <si>
    <t>※１：本様式は様式D‐3の集計結果を掲載すること。</t>
    <rPh sb="3" eb="4">
      <t>ホン</t>
    </rPh>
    <rPh sb="4" eb="6">
      <t>ヨウシキ</t>
    </rPh>
    <rPh sb="7" eb="9">
      <t>ヨウシキ</t>
    </rPh>
    <rPh sb="13" eb="15">
      <t>シュウケイ</t>
    </rPh>
    <rPh sb="15" eb="17">
      <t>ケッカ</t>
    </rPh>
    <rPh sb="18" eb="20">
      <t>ケイサイ</t>
    </rPh>
    <phoneticPr fontId="3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</si>
  <si>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</si>
  <si>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</si>
  <si>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</si>
  <si>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</si>
  <si>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</si>
  <si>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</si>
  <si>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</si>
  <si>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</si>
  <si>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定期点検年月日</t>
    <rPh sb="4" eb="7">
      <t>ネンガッピ</t>
    </rPh>
    <phoneticPr fontId="17"/>
  </si>
  <si>
    <t>覆工スパン番号</t>
    <rPh sb="0" eb="2">
      <t>フッコウ</t>
    </rPh>
    <rPh sb="5" eb="7">
      <t>バンゴウ</t>
    </rPh>
    <phoneticPr fontId="31"/>
  </si>
  <si>
    <t>異常番号</t>
    <rPh sb="0" eb="2">
      <t>イジョウ</t>
    </rPh>
    <rPh sb="2" eb="4">
      <t>バンゴウ</t>
    </rPh>
    <phoneticPr fontId="31"/>
  </si>
  <si>
    <t>対象箇所</t>
    <rPh sb="0" eb="2">
      <t>タイショウ</t>
    </rPh>
    <rPh sb="2" eb="4">
      <t>カショ</t>
    </rPh>
    <phoneticPr fontId="31"/>
  </si>
  <si>
    <t>照明施設</t>
  </si>
  <si>
    <t>灯具</t>
  </si>
  <si>
    <t>部位区分</t>
    <rPh sb="0" eb="2">
      <t>ブイ</t>
    </rPh>
    <rPh sb="2" eb="4">
      <t>クブン</t>
    </rPh>
    <phoneticPr fontId="31"/>
  </si>
  <si>
    <t>附属物本体</t>
  </si>
  <si>
    <t>異常の種類</t>
    <rPh sb="0" eb="2">
      <t>イジョウ</t>
    </rPh>
    <rPh sb="3" eb="5">
      <t>シュルイ</t>
    </rPh>
    <phoneticPr fontId="31"/>
  </si>
  <si>
    <t>異常無し</t>
  </si>
  <si>
    <t>異常判定区分</t>
    <rPh sb="0" eb="2">
      <t>イジョウ</t>
    </rPh>
    <rPh sb="2" eb="4">
      <t>ハンテイ</t>
    </rPh>
    <rPh sb="4" eb="6">
      <t>クブン</t>
    </rPh>
    <phoneticPr fontId="31"/>
  </si>
  <si>
    <t>○</t>
  </si>
  <si>
    <t>メモ</t>
    <phoneticPr fontId="31"/>
  </si>
  <si>
    <t>照明本体撤去済み（前回腐食）</t>
  </si>
  <si>
    <t>その他施設</t>
  </si>
  <si>
    <t>×</t>
  </si>
  <si>
    <t>デリネーター破損</t>
  </si>
  <si>
    <t>デリネーター欠損</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</si>
  <si>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</si>
  <si>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</si>
  <si>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</si>
  <si>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</si>
  <si>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</si>
  <si>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</si>
  <si>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</si>
  <si>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</si>
  <si>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</si>
  <si>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</si>
  <si>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</si>
  <si>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</si>
  <si>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</si>
  <si>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</si>
  <si>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変状区分</t>
    <rPh sb="0" eb="2">
      <t>ヘンジョウ</t>
    </rPh>
    <rPh sb="2" eb="4">
      <t>クブン</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</si>
  <si>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</si>
  <si>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1"/>
  </si>
  <si>
    <t>対策区分</t>
    <rPh sb="0" eb="2">
      <t>タイサク</t>
    </rPh>
    <rPh sb="2" eb="4">
      <t>クブン</t>
    </rPh>
    <phoneticPr fontId="7"/>
  </si>
  <si>
    <t>対策区分</t>
    <phoneticPr fontId="11"/>
  </si>
  <si>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</si>
  <si>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</si>
  <si>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</si>
  <si>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</si>
  <si>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3.50m2</t>
  </si>
  <si>
    <t>にじみ</t>
    <phoneticPr fontId="11"/>
  </si>
  <si>
    <t>否</t>
  </si>
  <si>
    <t>要監視</t>
  </si>
  <si>
    <t>監視</t>
  </si>
  <si>
    <t>3.54m2</t>
  </si>
  <si>
    <t>全周</t>
    <phoneticPr fontId="11"/>
  </si>
  <si>
    <t>0.04m2</t>
  </si>
  <si>
    <t>0.06m2</t>
  </si>
  <si>
    <t>要対策</t>
  </si>
  <si>
    <t>はく落防止対策工</t>
  </si>
  <si>
    <t>0.98m2</t>
  </si>
  <si>
    <t>0.01m2</t>
  </si>
  <si>
    <t>0.02m2</t>
  </si>
  <si>
    <t>0.03m2</t>
  </si>
  <si>
    <t>0.96m2</t>
  </si>
  <si>
    <t>1.62m2</t>
  </si>
  <si>
    <t>0.17m2</t>
  </si>
  <si>
    <t>0.42m2</t>
  </si>
  <si>
    <t>2.76m2</t>
  </si>
  <si>
    <t>4.10m2</t>
  </si>
  <si>
    <t>監視・一部叩き落しを実施</t>
  </si>
  <si>
    <t>定期点検結果</t>
    <rPh sb="0" eb="6">
      <t>テイキテンケンケッカ</t>
    </rPh>
    <phoneticPr fontId="11"/>
  </si>
  <si>
    <t>3.00m2</t>
  </si>
  <si>
    <t>7.20m2</t>
  </si>
  <si>
    <t>0.57m2</t>
  </si>
  <si>
    <t>2.25m2</t>
  </si>
  <si>
    <t>0.05m2</t>
  </si>
  <si>
    <t>0.15m2</t>
  </si>
  <si>
    <t>1.80m2</t>
  </si>
  <si>
    <t>0.13m2</t>
  </si>
  <si>
    <t>2.38m2</t>
  </si>
  <si>
    <t>0.32m2</t>
  </si>
  <si>
    <t>0.20m2</t>
  </si>
  <si>
    <t>3.30m2</t>
  </si>
  <si>
    <t>0.55m2</t>
  </si>
  <si>
    <t>1.08m2</t>
  </si>
  <si>
    <t>1.50m2</t>
  </si>
  <si>
    <t>1.35m2</t>
  </si>
  <si>
    <t>0.08m2</t>
  </si>
  <si>
    <t>0.44m2</t>
  </si>
  <si>
    <t>0.91m2</t>
  </si>
  <si>
    <t>0.12m2</t>
  </si>
  <si>
    <t>1.00m2</t>
  </si>
  <si>
    <t>監視・定期的清掃</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</si>
  <si>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</si>
  <si>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</si>
  <si>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</si>
  <si>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</si>
  <si>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</si>
  <si>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　行が不足する場合は、適時、表の行を増やすこと。</t>
    <rPh sb="2" eb="3">
      <t>ギョウ</t>
    </rPh>
    <rPh sb="4" eb="6">
      <t>フソク</t>
    </rPh>
    <rPh sb="8" eb="10">
      <t>バアイ</t>
    </rPh>
    <phoneticPr fontId="11"/>
  </si>
  <si>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</si>
  <si>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</si>
  <si>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</si>
  <si>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</si>
  <si>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</si>
  <si>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</si>
  <si>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</si>
  <si>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</si>
  <si>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</si>
  <si>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</si>
  <si>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1箇所</t>
  </si>
  <si>
    <t>照明本体撤去済み</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</si>
  <si>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</si>
  <si>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</si>
  <si>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</si>
  <si>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</si>
  <si>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</si>
  <si>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</si>
  <si>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</si>
  <si>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</si>
  <si>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</si>
  <si>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</si>
  <si>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</si>
  <si>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</si>
  <si>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</si>
  <si>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</si>
  <si>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31"/>
  </si>
  <si>
    <t>路線名</t>
    <phoneticPr fontId="31"/>
  </si>
  <si>
    <t>管理者名</t>
    <phoneticPr fontId="31"/>
  </si>
  <si>
    <t>定期点検実施者</t>
    <phoneticPr fontId="31"/>
  </si>
  <si>
    <t>起点</t>
    <rPh sb="0" eb="2">
      <t>キテン</t>
    </rPh>
    <phoneticPr fontId="31"/>
  </si>
  <si>
    <t>緯度</t>
    <rPh sb="0" eb="2">
      <t>イド</t>
    </rPh>
    <phoneticPr fontId="31"/>
  </si>
  <si>
    <t>名　称</t>
    <rPh sb="0" eb="1">
      <t>メイ</t>
    </rPh>
    <rPh sb="2" eb="3">
      <t>ショウ</t>
    </rPh>
    <phoneticPr fontId="10"/>
  </si>
  <si>
    <t>経度</t>
    <rPh sb="0" eb="2">
      <t>ケイド</t>
    </rPh>
    <phoneticPr fontId="31"/>
  </si>
  <si>
    <t>所在地</t>
    <rPh sb="0" eb="3">
      <t>ショザイチ</t>
    </rPh>
    <phoneticPr fontId="10"/>
  </si>
  <si>
    <t>自</t>
    <rPh sb="0" eb="1">
      <t>ジ</t>
    </rPh>
    <phoneticPr fontId="10"/>
  </si>
  <si>
    <t>山口県山口市阿東町地先</t>
  </si>
  <si>
    <t>トンネル工法</t>
    <rPh sb="4" eb="6">
      <t>コウホウ</t>
    </rPh>
    <phoneticPr fontId="31"/>
  </si>
  <si>
    <t>山岳トンネル工法（NATM）</t>
  </si>
  <si>
    <t>トンネル延長</t>
    <phoneticPr fontId="10"/>
  </si>
  <si>
    <t>L=</t>
    <phoneticPr fontId="10"/>
  </si>
  <si>
    <t>ｍ</t>
    <phoneticPr fontId="10"/>
  </si>
  <si>
    <t>自専道
or
一般道</t>
    <rPh sb="0" eb="1">
      <t>ジ</t>
    </rPh>
    <rPh sb="1" eb="2">
      <t>セン</t>
    </rPh>
    <rPh sb="2" eb="3">
      <t>ドウ</t>
    </rPh>
    <rPh sb="7" eb="10">
      <t>イッパンドウ</t>
    </rPh>
    <phoneticPr fontId="7"/>
  </si>
  <si>
    <t>一般道</t>
  </si>
  <si>
    <t>代替路の有無</t>
    <rPh sb="0" eb="2">
      <t>ダイガエ</t>
    </rPh>
    <rPh sb="2" eb="3">
      <t>ロ</t>
    </rPh>
    <rPh sb="4" eb="6">
      <t>ウム</t>
    </rPh>
    <phoneticPr fontId="7"/>
  </si>
  <si>
    <t>有</t>
  </si>
  <si>
    <t>終点</t>
    <rPh sb="0" eb="2">
      <t>シュウテン</t>
    </rPh>
    <phoneticPr fontId="31"/>
  </si>
  <si>
    <t>至</t>
    <rPh sb="0" eb="1">
      <t>イタ</t>
    </rPh>
    <phoneticPr fontId="10"/>
  </si>
  <si>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</si>
  <si>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</si>
  <si>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7"/>
  </si>
  <si>
    <t>二次</t>
  </si>
  <si>
    <t>トンネル毎
の健全性の
診断の区分</t>
    <rPh sb="12" eb="14">
      <t>シンダン</t>
    </rPh>
    <rPh sb="15" eb="17">
      <t>クブン</t>
    </rPh>
    <phoneticPr fontId="31"/>
  </si>
  <si>
    <t>変状・異常
箇所数合計</t>
    <phoneticPr fontId="31"/>
  </si>
  <si>
    <t>トンネル本体工</t>
    <phoneticPr fontId="31"/>
  </si>
  <si>
    <t>材質劣化</t>
    <rPh sb="0" eb="2">
      <t>ザイシツ</t>
    </rPh>
    <rPh sb="2" eb="4">
      <t>レッカ</t>
    </rPh>
    <phoneticPr fontId="10"/>
  </si>
  <si>
    <t>Ⅱ</t>
    <phoneticPr fontId="10"/>
  </si>
  <si>
    <t>附属物等
の取付状態</t>
    <phoneticPr fontId="31"/>
  </si>
  <si>
    <t>◯
（応急措置後)</t>
    <phoneticPr fontId="31"/>
  </si>
  <si>
    <t>漏水</t>
    <rPh sb="0" eb="2">
      <t>ロウスイ</t>
    </rPh>
    <phoneticPr fontId="10"/>
  </si>
  <si>
    <t>✕</t>
    <phoneticPr fontId="3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</si>
  <si>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</si>
  <si>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</si>
  <si>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3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</si>
  <si>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</si>
  <si>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</si>
  <si>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</si>
  <si>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</si>
  <si>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</si>
  <si>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■トンネル台帳  トンネル諸元、非常用施設諸元　【様式A-1】</t>
    <rPh sb="5" eb="7">
      <t>ダイチョウ</t>
    </rPh>
    <rPh sb="25" eb="27">
      <t>ヨウシキ</t>
    </rPh>
    <phoneticPr fontId="7"/>
  </si>
  <si>
    <t>施設ID</t>
    <rPh sb="0" eb="2">
      <t>シセツ</t>
    </rPh>
    <phoneticPr fontId="11"/>
  </si>
  <si>
    <t>(ｲｸﾓﾄﾝﾈﾙ)</t>
    <phoneticPr fontId="11"/>
  </si>
  <si>
    <t>県道萩篠生線</t>
    <rPh sb="0" eb="2">
      <t>ケンドウ</t>
    </rPh>
    <rPh sb="2" eb="3">
      <t>ハギ</t>
    </rPh>
    <rPh sb="3" eb="5">
      <t>シノブ</t>
    </rPh>
    <rPh sb="5" eb="6">
      <t>セン</t>
    </rPh>
    <phoneticPr fontId="2"/>
  </si>
  <si>
    <t>管理者名</t>
    <rPh sb="0" eb="4">
      <t>カンリシャメイ</t>
    </rPh>
    <phoneticPr fontId="10"/>
  </si>
  <si>
    <t>防府土木建築事務所
山口支所</t>
    <phoneticPr fontId="11"/>
  </si>
  <si>
    <t>緊急輸送道路</t>
  </si>
  <si>
    <t>生雲トンネル</t>
    <rPh sb="0" eb="2">
      <t>イクモ</t>
    </rPh>
    <phoneticPr fontId="39"/>
  </si>
  <si>
    <t>代替路の有無</t>
  </si>
  <si>
    <t>山口県山口市阿東町</t>
    <rPh sb="0" eb="3">
      <t>ヤマグチケン</t>
    </rPh>
    <rPh sb="3" eb="6">
      <t>ヤマグチシ</t>
    </rPh>
    <rPh sb="6" eb="8">
      <t>アトウ</t>
    </rPh>
    <rPh sb="8" eb="9">
      <t>チョウ</t>
    </rPh>
    <phoneticPr fontId="39"/>
  </si>
  <si>
    <t>作成者</t>
    <rPh sb="0" eb="3">
      <t>サクセイシャ</t>
    </rPh>
    <phoneticPr fontId="10"/>
  </si>
  <si>
    <t>大日本ダイヤコンサルタント株式会社
斉藤 寿英</t>
    <phoneticPr fontId="11"/>
  </si>
  <si>
    <t>作成年月日</t>
    <rPh sb="0" eb="2">
      <t>サクセイ</t>
    </rPh>
    <rPh sb="2" eb="5">
      <t>ネンガッピ</t>
    </rPh>
    <phoneticPr fontId="10"/>
  </si>
  <si>
    <t>ﾄﾝﾈﾙの分類</t>
    <rPh sb="5" eb="7">
      <t>ブンルイ</t>
    </rPh>
    <phoneticPr fontId="10"/>
  </si>
  <si>
    <t>起点</t>
    <rPh sb="0" eb="2">
      <t>キテン</t>
    </rPh>
    <phoneticPr fontId="7"/>
  </si>
  <si>
    <t>緯度</t>
    <rPh sb="0" eb="2">
      <t>いど</t>
    </rPh>
    <phoneticPr fontId="7" type="Hiragana"/>
  </si>
  <si>
    <t>完成年月日</t>
    <rPh sb="0" eb="2">
      <t>カンセイ</t>
    </rPh>
    <rPh sb="2" eb="5">
      <t>ネンガッピ</t>
    </rPh>
    <phoneticPr fontId="10"/>
  </si>
  <si>
    <t>1994年</t>
    <rPh sb="4" eb="5">
      <t>ネン</t>
    </rPh>
    <phoneticPr fontId="2"/>
  </si>
  <si>
    <t>舗装</t>
    <rPh sb="0" eb="2">
      <t>ホソウ</t>
    </rPh>
    <phoneticPr fontId="7"/>
  </si>
  <si>
    <t>種　別</t>
    <rPh sb="0" eb="1">
      <t>タネ</t>
    </rPh>
    <rPh sb="2" eb="3">
      <t>ベツ</t>
    </rPh>
    <phoneticPr fontId="7"/>
  </si>
  <si>
    <t>コンクリート系</t>
    <rPh sb="6" eb="7">
      <t>ケイ</t>
    </rPh>
    <phoneticPr fontId="39"/>
  </si>
  <si>
    <t>トンネル非常用施設</t>
    <rPh sb="4" eb="7">
      <t>ヒジョウヨウ</t>
    </rPh>
    <rPh sb="7" eb="9">
      <t>シセツ</t>
    </rPh>
    <phoneticPr fontId="7"/>
  </si>
  <si>
    <t>施設の内訳</t>
    <rPh sb="0" eb="2">
      <t>シセツ</t>
    </rPh>
    <rPh sb="3" eb="5">
      <t>ウチワケ</t>
    </rPh>
    <phoneticPr fontId="7"/>
  </si>
  <si>
    <t>種別・方式</t>
    <rPh sb="0" eb="2">
      <t>シュベツ</t>
    </rPh>
    <rPh sb="3" eb="5">
      <t>ホウシキ</t>
    </rPh>
    <phoneticPr fontId="7"/>
  </si>
  <si>
    <t>型式</t>
    <rPh sb="0" eb="2">
      <t>ケイシキ</t>
    </rPh>
    <phoneticPr fontId="7"/>
  </si>
  <si>
    <t>個数</t>
    <rPh sb="0" eb="2">
      <t>コスウ</t>
    </rPh>
    <phoneticPr fontId="7"/>
  </si>
  <si>
    <t>更新年度</t>
    <rPh sb="0" eb="2">
      <t>こうしん</t>
    </rPh>
    <rPh sb="2" eb="4">
      <t>ねんど</t>
    </rPh>
    <phoneticPr fontId="7" type="Hiragana"/>
  </si>
  <si>
    <t>経度</t>
    <rPh sb="0" eb="2">
      <t>けいど</t>
    </rPh>
    <phoneticPr fontId="7" type="Hiragana"/>
  </si>
  <si>
    <t>供用年月日</t>
    <rPh sb="0" eb="2">
      <t>キョウヨウ</t>
    </rPh>
    <rPh sb="2" eb="5">
      <t>ネンガッピ</t>
    </rPh>
    <phoneticPr fontId="10"/>
  </si>
  <si>
    <t>厚　さ</t>
    <rPh sb="0" eb="1">
      <t>アツ</t>
    </rPh>
    <phoneticPr fontId="7"/>
  </si>
  <si>
    <t>通報設備</t>
    <rPh sb="0" eb="2">
      <t>ツウホウ</t>
    </rPh>
    <rPh sb="2" eb="4">
      <t>セツビ</t>
    </rPh>
    <phoneticPr fontId="7"/>
  </si>
  <si>
    <t>通話型通報設備</t>
    <rPh sb="0" eb="2">
      <t>ツウワ</t>
    </rPh>
    <rPh sb="2" eb="3">
      <t>ガタ</t>
    </rPh>
    <rPh sb="3" eb="5">
      <t>ツウホウ</t>
    </rPh>
    <rPh sb="5" eb="7">
      <t>セツビ</t>
    </rPh>
    <phoneticPr fontId="7"/>
  </si>
  <si>
    <t>終点</t>
    <rPh sb="0" eb="2">
      <t>シュウテン</t>
    </rPh>
    <phoneticPr fontId="7"/>
  </si>
  <si>
    <t>トンネル区分</t>
    <rPh sb="4" eb="6">
      <t>クブン</t>
    </rPh>
    <phoneticPr fontId="7"/>
  </si>
  <si>
    <t>D</t>
  </si>
  <si>
    <t>面　積</t>
    <rPh sb="0" eb="1">
      <t>メン</t>
    </rPh>
    <rPh sb="2" eb="3">
      <t>セキ</t>
    </rPh>
    <phoneticPr fontId="7"/>
  </si>
  <si>
    <t>操作型通報設備</t>
    <rPh sb="0" eb="2">
      <t>ソウサ</t>
    </rPh>
    <rPh sb="2" eb="3">
      <t>ガタ</t>
    </rPh>
    <rPh sb="3" eb="5">
      <t>ツウホウ</t>
    </rPh>
    <rPh sb="5" eb="7">
      <t>セツビ</t>
    </rPh>
    <phoneticPr fontId="7"/>
  </si>
  <si>
    <t>内装種類</t>
    <rPh sb="0" eb="2">
      <t>ナイソウ</t>
    </rPh>
    <rPh sb="2" eb="4">
      <t>シュルイ</t>
    </rPh>
    <phoneticPr fontId="7"/>
  </si>
  <si>
    <t>更新年次</t>
    <rPh sb="0" eb="2">
      <t>コウシン</t>
    </rPh>
    <rPh sb="2" eb="4">
      <t>ネンジ</t>
    </rPh>
    <phoneticPr fontId="7"/>
  </si>
  <si>
    <t>自動通報設備</t>
    <rPh sb="0" eb="2">
      <t>ジドウ</t>
    </rPh>
    <rPh sb="2" eb="4">
      <t>ツウホウ</t>
    </rPh>
    <rPh sb="4" eb="6">
      <t>セツビ</t>
    </rPh>
    <phoneticPr fontId="7"/>
  </si>
  <si>
    <t>一般有料区分</t>
    <rPh sb="0" eb="2">
      <t>イッパン</t>
    </rPh>
    <rPh sb="2" eb="4">
      <t>ユウリョウ</t>
    </rPh>
    <rPh sb="4" eb="6">
      <t>クブン</t>
    </rPh>
    <phoneticPr fontId="7"/>
  </si>
  <si>
    <t>一般（無料）</t>
    <rPh sb="0" eb="2">
      <t>イッパン</t>
    </rPh>
    <rPh sb="3" eb="5">
      <t>ムリョウ</t>
    </rPh>
    <phoneticPr fontId="39"/>
  </si>
  <si>
    <t>天井板種類</t>
    <rPh sb="0" eb="2">
      <t>テンジョウ</t>
    </rPh>
    <rPh sb="2" eb="3">
      <t>バン</t>
    </rPh>
    <rPh sb="3" eb="5">
      <t>シュルイ</t>
    </rPh>
    <phoneticPr fontId="7"/>
  </si>
  <si>
    <t>覆工（内装なし）</t>
  </si>
  <si>
    <t>排水</t>
    <rPh sb="0" eb="2">
      <t>ハイスイ</t>
    </rPh>
    <phoneticPr fontId="7"/>
  </si>
  <si>
    <t>円形水路</t>
    <rPh sb="0" eb="2">
      <t>エンケイ</t>
    </rPh>
    <rPh sb="2" eb="4">
      <t>スイロ</t>
    </rPh>
    <phoneticPr fontId="11"/>
  </si>
  <si>
    <t>警報設備</t>
    <rPh sb="0" eb="2">
      <t>ケイホウ</t>
    </rPh>
    <rPh sb="2" eb="4">
      <t>セツビ</t>
    </rPh>
    <phoneticPr fontId="7"/>
  </si>
  <si>
    <t>非常警報設備</t>
    <rPh sb="0" eb="2">
      <t>ヒジョウ</t>
    </rPh>
    <rPh sb="2" eb="4">
      <t>ケイホウ</t>
    </rPh>
    <rPh sb="4" eb="6">
      <t>セツビ</t>
    </rPh>
    <phoneticPr fontId="7"/>
  </si>
  <si>
    <t>土かぶり</t>
    <rPh sb="0" eb="1">
      <t>ツチ</t>
    </rPh>
    <phoneticPr fontId="7"/>
  </si>
  <si>
    <t>m</t>
  </si>
  <si>
    <t>坑門</t>
    <rPh sb="0" eb="2">
      <t>コウモン</t>
    </rPh>
    <phoneticPr fontId="7"/>
  </si>
  <si>
    <t>形式</t>
    <rPh sb="0" eb="2">
      <t>ケイシキ</t>
    </rPh>
    <phoneticPr fontId="7"/>
  </si>
  <si>
    <t>面壁</t>
    <rPh sb="0" eb="2">
      <t>メンペキ</t>
    </rPh>
    <phoneticPr fontId="2"/>
  </si>
  <si>
    <t>消火設備</t>
    <rPh sb="0" eb="2">
      <t>ショウカ</t>
    </rPh>
    <rPh sb="2" eb="4">
      <t>セツビ</t>
    </rPh>
    <phoneticPr fontId="7"/>
  </si>
  <si>
    <t>消 火 器</t>
    <rPh sb="0" eb="1">
      <t>ケ</t>
    </rPh>
    <rPh sb="2" eb="3">
      <t>ヒ</t>
    </rPh>
    <rPh sb="4" eb="5">
      <t>ウツワ</t>
    </rPh>
    <phoneticPr fontId="7"/>
  </si>
  <si>
    <t>内空断面積</t>
    <rPh sb="0" eb="1">
      <t>ナイ</t>
    </rPh>
    <rPh sb="1" eb="2">
      <t>クウ</t>
    </rPh>
    <rPh sb="2" eb="5">
      <t>ダンメンセキ</t>
    </rPh>
    <phoneticPr fontId="7"/>
  </si>
  <si>
    <t>㎡</t>
    <phoneticPr fontId="11"/>
  </si>
  <si>
    <t>延長</t>
    <rPh sb="0" eb="2">
      <t>エンチョウ</t>
    </rPh>
    <phoneticPr fontId="7"/>
  </si>
  <si>
    <t>m</t>
    <phoneticPr fontId="7" type="Hiragana"/>
  </si>
  <si>
    <t>施設</t>
    <rPh sb="0" eb="2">
      <t>シセツ</t>
    </rPh>
    <phoneticPr fontId="7"/>
  </si>
  <si>
    <t>消火栓設備</t>
    <rPh sb="0" eb="1">
      <t>ケ</t>
    </rPh>
    <rPh sb="1" eb="2">
      <t>ヒ</t>
    </rPh>
    <rPh sb="2" eb="3">
      <t>セン</t>
    </rPh>
    <rPh sb="3" eb="5">
      <t>セツビ</t>
    </rPh>
    <phoneticPr fontId="7"/>
  </si>
  <si>
    <t>交 通 量</t>
    <rPh sb="0" eb="1">
      <t>コウ</t>
    </rPh>
    <rPh sb="2" eb="3">
      <t>ツウ</t>
    </rPh>
    <rPh sb="4" eb="5">
      <t>リョウ</t>
    </rPh>
    <phoneticPr fontId="7"/>
  </si>
  <si>
    <t>台/日</t>
  </si>
  <si>
    <t>道路附属物等</t>
    <rPh sb="0" eb="2">
      <t>ドウロ</t>
    </rPh>
    <rPh sb="2" eb="4">
      <t>フゾク</t>
    </rPh>
    <rPh sb="4" eb="5">
      <t>ブツ</t>
    </rPh>
    <rPh sb="5" eb="6">
      <t>トウ</t>
    </rPh>
    <phoneticPr fontId="7"/>
  </si>
  <si>
    <t>照明</t>
    <rPh sb="0" eb="2">
      <t>ショウメイ</t>
    </rPh>
    <phoneticPr fontId="7"/>
  </si>
  <si>
    <t>LED</t>
    <phoneticPr fontId="2"/>
  </si>
  <si>
    <t>避難誘導設備</t>
    <rPh sb="0" eb="2">
      <t>ヒナン</t>
    </rPh>
    <rPh sb="2" eb="4">
      <t>ユウドウ</t>
    </rPh>
    <rPh sb="4" eb="5">
      <t>セツ</t>
    </rPh>
    <rPh sb="5" eb="6">
      <t>ビ</t>
    </rPh>
    <phoneticPr fontId="7"/>
  </si>
  <si>
    <t>誘導表示設備</t>
    <rPh sb="0" eb="2">
      <t>ユウドウ</t>
    </rPh>
    <rPh sb="2" eb="4">
      <t>ヒョウジ</t>
    </rPh>
    <rPh sb="4" eb="6">
      <t>セツビ</t>
    </rPh>
    <phoneticPr fontId="7"/>
  </si>
  <si>
    <t>道 路 幅</t>
    <rPh sb="0" eb="1">
      <t>ミチ</t>
    </rPh>
    <rPh sb="2" eb="3">
      <t>ミチ</t>
    </rPh>
    <rPh sb="4" eb="5">
      <t>ハバ</t>
    </rPh>
    <phoneticPr fontId="7"/>
  </si>
  <si>
    <t>換気</t>
    <rPh sb="0" eb="2">
      <t>カンキ</t>
    </rPh>
    <phoneticPr fontId="7"/>
  </si>
  <si>
    <t>自然換気</t>
    <rPh sb="0" eb="4">
      <t>シゼンカンキ</t>
    </rPh>
    <phoneticPr fontId="2"/>
  </si>
  <si>
    <t>避難情報提供設備</t>
    <rPh sb="0" eb="4">
      <t>ヒナンジョウホウ</t>
    </rPh>
    <rPh sb="4" eb="6">
      <t>テイキョウ</t>
    </rPh>
    <rPh sb="6" eb="8">
      <t>セツビ</t>
    </rPh>
    <phoneticPr fontId="7"/>
  </si>
  <si>
    <t>幅　員</t>
    <rPh sb="0" eb="1">
      <t>ハバ</t>
    </rPh>
    <rPh sb="2" eb="3">
      <t>イン</t>
    </rPh>
    <phoneticPr fontId="7"/>
  </si>
  <si>
    <t>車 道 幅</t>
    <rPh sb="0" eb="1">
      <t>クルマ</t>
    </rPh>
    <rPh sb="2" eb="3">
      <t>ミチ</t>
    </rPh>
    <rPh sb="4" eb="5">
      <t>ハバ</t>
    </rPh>
    <phoneticPr fontId="7"/>
  </si>
  <si>
    <t>竣工巻厚</t>
    <rPh sb="0" eb="2">
      <t>シュンコウ</t>
    </rPh>
    <rPh sb="2" eb="3">
      <t>マ</t>
    </rPh>
    <rPh sb="3" eb="4">
      <t>アツ</t>
    </rPh>
    <phoneticPr fontId="7"/>
  </si>
  <si>
    <t>アーチ</t>
    <phoneticPr fontId="7"/>
  </si>
  <si>
    <t>30・35</t>
    <phoneticPr fontId="11"/>
  </si>
  <si>
    <t>cm</t>
    <phoneticPr fontId="7" type="Hiragana"/>
  </si>
  <si>
    <t>標識</t>
    <rPh sb="0" eb="2">
      <t>ヒョウシキ</t>
    </rPh>
    <phoneticPr fontId="7"/>
  </si>
  <si>
    <t>側　壁</t>
    <rPh sb="0" eb="1">
      <t>ガワ</t>
    </rPh>
    <rPh sb="2" eb="3">
      <t>カベ</t>
    </rPh>
    <phoneticPr fontId="7"/>
  </si>
  <si>
    <t>警報表示板</t>
    <rPh sb="0" eb="2">
      <t>ケイホウ</t>
    </rPh>
    <rPh sb="2" eb="5">
      <t>ヒョウジバン</t>
    </rPh>
    <phoneticPr fontId="7"/>
  </si>
  <si>
    <t>避難通路</t>
    <rPh sb="0" eb="2">
      <t>ヒナン</t>
    </rPh>
    <rPh sb="2" eb="4">
      <t>ツウロ</t>
    </rPh>
    <phoneticPr fontId="7"/>
  </si>
  <si>
    <t>歩道等幅</t>
    <rPh sb="0" eb="1">
      <t>ホ</t>
    </rPh>
    <rPh sb="1" eb="2">
      <t>ミチ</t>
    </rPh>
    <rPh sb="2" eb="3">
      <t>トウ</t>
    </rPh>
    <rPh sb="3" eb="4">
      <t>ハバ</t>
    </rPh>
    <phoneticPr fontId="7"/>
  </si>
  <si>
    <t>吸音板</t>
    <rPh sb="0" eb="3">
      <t>キュウオンバン</t>
    </rPh>
    <phoneticPr fontId="7"/>
  </si>
  <si>
    <t>排煙設備</t>
    <rPh sb="0" eb="2">
      <t>ハイエン</t>
    </rPh>
    <rPh sb="2" eb="4">
      <t>セツビ</t>
    </rPh>
    <phoneticPr fontId="11"/>
  </si>
  <si>
    <t>高さ</t>
    <rPh sb="0" eb="1">
      <t>タカ</t>
    </rPh>
    <phoneticPr fontId="7"/>
  </si>
  <si>
    <t>建築限界高</t>
    <rPh sb="0" eb="2">
      <t>ケンチク</t>
    </rPh>
    <rPh sb="2" eb="4">
      <t>ゲンカイ</t>
    </rPh>
    <rPh sb="4" eb="5">
      <t>タカ</t>
    </rPh>
    <phoneticPr fontId="7"/>
  </si>
  <si>
    <t>インバート</t>
    <phoneticPr fontId="7"/>
  </si>
  <si>
    <t>その他の設備</t>
    <rPh sb="2" eb="3">
      <t>タ</t>
    </rPh>
    <rPh sb="4" eb="5">
      <t>セツ</t>
    </rPh>
    <rPh sb="5" eb="6">
      <t>ビ</t>
    </rPh>
    <phoneticPr fontId="7"/>
  </si>
  <si>
    <t>給水栓設備</t>
    <rPh sb="0" eb="1">
      <t>キュウ</t>
    </rPh>
    <rPh sb="1" eb="2">
      <t>ミズ</t>
    </rPh>
    <rPh sb="2" eb="3">
      <t>セン</t>
    </rPh>
    <rPh sb="3" eb="5">
      <t>セツビ</t>
    </rPh>
    <phoneticPr fontId="7"/>
  </si>
  <si>
    <t>中央高</t>
    <rPh sb="0" eb="1">
      <t>ナカ</t>
    </rPh>
    <rPh sb="1" eb="2">
      <t>ヒサシ</t>
    </rPh>
    <rPh sb="2" eb="3">
      <t>ダカ</t>
    </rPh>
    <phoneticPr fontId="7"/>
  </si>
  <si>
    <t>半径</t>
    <rPh sb="0" eb="2">
      <t>ハンケイ</t>
    </rPh>
    <phoneticPr fontId="7"/>
  </si>
  <si>
    <t>無線通信補助設備</t>
    <rPh sb="0" eb="2">
      <t>ムセン</t>
    </rPh>
    <rPh sb="2" eb="4">
      <t>ツウシン</t>
    </rPh>
    <rPh sb="4" eb="6">
      <t>ホジョ</t>
    </rPh>
    <rPh sb="6" eb="8">
      <t>セツビ</t>
    </rPh>
    <phoneticPr fontId="7"/>
  </si>
  <si>
    <t>有効高</t>
    <rPh sb="0" eb="1">
      <t>ユウ</t>
    </rPh>
    <rPh sb="1" eb="2">
      <t>コウ</t>
    </rPh>
    <rPh sb="2" eb="3">
      <t>タカ</t>
    </rPh>
    <phoneticPr fontId="7"/>
  </si>
  <si>
    <t>水噴霧設備</t>
    <rPh sb="0" eb="1">
      <t>ミズ</t>
    </rPh>
    <rPh sb="1" eb="3">
      <t>フンム</t>
    </rPh>
    <rPh sb="3" eb="5">
      <t>セツビ</t>
    </rPh>
    <phoneticPr fontId="7"/>
  </si>
  <si>
    <t>縦断勾配</t>
    <rPh sb="0" eb="2">
      <t>ジュウダン</t>
    </rPh>
    <rPh sb="2" eb="4">
      <t>コウバイ</t>
    </rPh>
    <phoneticPr fontId="7"/>
  </si>
  <si>
    <t>監視設備</t>
    <rPh sb="0" eb="2">
      <t>カンシ</t>
    </rPh>
    <rPh sb="2" eb="4">
      <t>セツビ</t>
    </rPh>
    <phoneticPr fontId="7"/>
  </si>
  <si>
    <t>線　形</t>
    <rPh sb="0" eb="1">
      <t>セン</t>
    </rPh>
    <rPh sb="2" eb="3">
      <t>カタチ</t>
    </rPh>
    <phoneticPr fontId="7"/>
  </si>
  <si>
    <t>直線区間長</t>
    <rPh sb="0" eb="2">
      <t>チョクセン</t>
    </rPh>
    <rPh sb="2" eb="4">
      <t>クカン</t>
    </rPh>
    <rPh sb="4" eb="5">
      <t>チョウ</t>
    </rPh>
    <phoneticPr fontId="7"/>
  </si>
  <si>
    <t>占用物件</t>
    <rPh sb="0" eb="2">
      <t>センヨウ</t>
    </rPh>
    <rPh sb="2" eb="4">
      <t>ブッケン</t>
    </rPh>
    <phoneticPr fontId="7"/>
  </si>
  <si>
    <t>種　類</t>
    <rPh sb="0" eb="1">
      <t>タネ</t>
    </rPh>
    <rPh sb="2" eb="3">
      <t>タグイ</t>
    </rPh>
    <phoneticPr fontId="7"/>
  </si>
  <si>
    <t>寸　法</t>
    <rPh sb="0" eb="1">
      <t>スン</t>
    </rPh>
    <rPh sb="2" eb="3">
      <t>ホウ</t>
    </rPh>
    <phoneticPr fontId="7"/>
  </si>
  <si>
    <t>管理者名</t>
    <rPh sb="0" eb="2">
      <t>カンリ</t>
    </rPh>
    <rPh sb="2" eb="3">
      <t>シャ</t>
    </rPh>
    <rPh sb="3" eb="4">
      <t>メイ</t>
    </rPh>
    <phoneticPr fontId="7"/>
  </si>
  <si>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</si>
  <si>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</si>
  <si>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7"/>
  </si>
  <si>
    <t>区間長</t>
    <rPh sb="0" eb="3">
      <t>クカンチョウ</t>
    </rPh>
    <phoneticPr fontId="7"/>
  </si>
  <si>
    <t>起点側ｸﾛｿｲﾄﾞ</t>
    <rPh sb="0" eb="2">
      <t>キテン</t>
    </rPh>
    <rPh sb="2" eb="3">
      <t>ガワ</t>
    </rPh>
    <phoneticPr fontId="7"/>
  </si>
  <si>
    <t>曲線半径</t>
    <rPh sb="0" eb="2">
      <t>キョクセン</t>
    </rPh>
    <rPh sb="2" eb="4">
      <t>ハンケイ</t>
    </rPh>
    <phoneticPr fontId="7"/>
  </si>
  <si>
    <t>終点側ｸﾛｿｲﾄﾞ</t>
    <rPh sb="0" eb="2">
      <t>シュウテン</t>
    </rPh>
    <rPh sb="2" eb="3">
      <t>ガワ</t>
    </rPh>
    <phoneticPr fontId="7"/>
  </si>
  <si>
    <t>その他</t>
    <rPh sb="2" eb="3">
      <t>タ</t>
    </rPh>
    <phoneticPr fontId="10"/>
  </si>
  <si>
    <t>非常駐車帯</t>
    <rPh sb="0" eb="2">
      <t>ヒジョウ</t>
    </rPh>
    <rPh sb="2" eb="4">
      <t>チュウシャ</t>
    </rPh>
    <rPh sb="4" eb="5">
      <t>タイ</t>
    </rPh>
    <phoneticPr fontId="7"/>
  </si>
  <si>
    <t>トンネル工法</t>
    <rPh sb="4" eb="6">
      <t>コウホウ</t>
    </rPh>
    <phoneticPr fontId="7"/>
  </si>
  <si>
    <t>方向転換所</t>
    <rPh sb="0" eb="2">
      <t>ホウコウ</t>
    </rPh>
    <rPh sb="2" eb="4">
      <t>テンカン</t>
    </rPh>
    <rPh sb="4" eb="5">
      <t>ショ</t>
    </rPh>
    <phoneticPr fontId="7"/>
  </si>
  <si>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</si>
  <si>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</si>
  <si>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</si>
  <si>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</si>
  <si>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</si>
  <si>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</si>
  <si>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</si>
  <si>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</si>
  <si>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</si>
  <si>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</si>
  <si>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</si>
  <si>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</si>
  <si>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</si>
  <si>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</si>
  <si>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</si>
  <si>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</si>
  <si>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</si>
  <si>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</si>
  <si>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</si>
  <si>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</si>
  <si>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</si>
  <si>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</si>
  <si>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</si>
  <si>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誘導表示設備</t>
  </si>
  <si>
    <t>避難通路</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</si>
  <si>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</si>
  <si>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</si>
  <si>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</si>
  <si>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</si>
  <si>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7"/>
  </si>
  <si>
    <t>坑口(面壁型)</t>
    <rPh sb="0" eb="2">
      <t>コウグチ</t>
    </rPh>
    <rPh sb="3" eb="6">
      <t>メンペキガタ</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</si>
  <si>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</si>
  <si>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</si>
  <si>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</si>
  <si>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34.37931,131.58489</t>
  </si>
  <si>
    <t>－</t>
    <phoneticPr fontId="11"/>
  </si>
  <si>
    <t>その他</t>
    <rPh sb="2" eb="3">
      <t>ホカ</t>
    </rPh>
    <phoneticPr fontId="11"/>
  </si>
  <si>
    <t>その他</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</si>
</sst>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S&quot;000"/>
    <numFmt numFmtId="178" formatCode="\-"/>
    <numFmt numFmtId="179" formatCode="[$-F800]dddd\,\ mmmm\ dd\,\ yyyy"/>
    <numFmt numFmtId="180" formatCode="&quot;S&quot;#"/>
    <numFmt numFmtId="181" formatCode="0.0&quot;m&quot;"/>
    <numFmt numFmtId="182" formatCode="0_ "/>
    <numFmt numFmtId="183" formatCode="0.0_ "/>
    <numFmt numFmtId="184" formatCode="0.00_ "/>
    <numFmt numFmtId="185" formatCode="0.00_);[Red]\(0.00\)"/>
    <numFmt numFmtId="186" formatCode="0.0"/>
    <numFmt numFmtId="187" formatCode="#,##0.0;[Red]\-#,##0.0"/>
    <numFmt numFmtId="188" formatCode="0.0_);[Red]\(0.0\)"/>
    <numFmt numFmtId="189" formatCode="&quot;対策区分判定&quot;\ General"/>
    <numFmt numFmtId="190" formatCode="##&quot;°&quot;##&quot;′&quot;##.00&quot;″&quot;"/>
    <numFmt numFmtId="191" formatCode="#,##0.0_);[Red]\(#,##0.0\)"/>
    <numFmt numFmtId="192" formatCode="0.00000"/>
    <numFmt numFmtId="193" formatCode="General&quot; ㎡&quot;"/>
    <numFmt numFmtId="194" formatCode="#,##0_ "/>
    <numFmt numFmtId="195" formatCode="General&quot;%&quot;"/>
    <numFmt numFmtId="196" formatCode="General&quot;m&quot;"/>
    <numFmt numFmtId="197" formatCode="[=0]&quot;-&quot;;General&quot;m&quot;"/>
    <numFmt numFmtId="198" formatCode="#"/>
    <numFmt numFmtId="199" formatCode="&quot;S&quot;0"/>
    <numFmt numFmtId="200" formatCode="0.00000_ "/>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1"/>
      <name val="ＭＳ Ｐ明朝"/>
      <family val="1"/>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11"/>
      <name val="ＭＳ Ｐゴシック"/>
      <family val="3"/>
      <charset val="128"/>
      <scheme val="minor"/>
    </font>
    <font>
      <sz val="11"/>
      <color theme="1"/>
      <name val="ＭＳ Ｐゴシック"/>
      <family val="3"/>
      <charset val="128"/>
      <scheme val="minor"/>
    </font>
    <font>
      <sz val="12"/>
      <color theme="1"/>
      <name val="HGSｺﾞｼｯｸM"/>
      <family val="3"/>
      <charset val="128"/>
    </font>
    <font>
      <sz val="12"/>
      <name val="HGSｺﾞｼｯｸM"/>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
      <sz val="11"/>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8"/>
      <name val="HGSｺﾞｼｯｸM"/>
      <family val="3"/>
      <charset val="128"/>
    </font>
    <font>
      <sz val="10"/>
      <color rgb="FFFF0000"/>
      <name val="ＭＳ ゴシック"/>
      <family val="3"/>
      <charset val="128"/>
    </font>
    <font>
      <sz val="6"/>
      <name val="ＭＳ Ｐゴシック"/>
      <family val="2"/>
      <charset val="128"/>
      <scheme val="minor"/>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
      <sz val="12"/>
      <name val="HGPｺﾞｼｯｸM"/>
      <family val="3"/>
      <charset val="128"/>
    </font>
    <font>
      <sz val="14"/>
      <name val="HGPｺﾞｼｯｸM"/>
      <family val="3"/>
      <charset val="128"/>
    </font>
    <font>
      <sz val="9"/>
      <name val="HGPｺﾞｼｯｸM"/>
      <family val="3"/>
      <charset val="128"/>
    </font>
    <font>
      <sz val="10"/>
      <color theme="1"/>
      <name val="HGPｺﾞｼｯｸM"/>
      <family val="3"/>
      <charset val="128"/>
    </font>
    <font>
      <sz val="10"/>
      <name val="ＭＳ Ｐゴシック"/>
      <family val="3"/>
      <charset val="128"/>
      <scheme val="minor"/>
    </font>
    <font>
      <sz val="10"/>
      <color theme="1"/>
      <name val="HGSｺﾞｼｯｸM"/>
      <family val="3"/>
      <charset val="128"/>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6"/>
      <color theme="1"/>
      <name val="HGSｺﾞｼｯｸM"/>
      <family val="3"/>
      <charset val="128"/>
    </font>
    <font>
      <sz val="10"/>
      <color indexed="8"/>
      <name val="HGSｺﾞｼｯｸM"/>
      <family val="3"/>
      <charset val="128"/>
    </font>
    <font>
      <sz val="6"/>
      <name val="HGPｺﾞｼｯｸM"/>
      <family val="3"/>
      <charset val="128"/>
    </font>
    <font>
      <sz val="5"/>
      <name val="HGPｺﾞｼｯｸM"/>
      <family val="3"/>
      <charset val="128"/>
    </font>
    <font>
      <sz val="7"/>
      <name val="HGPｺﾞｼｯｸM"/>
      <family val="3"/>
      <charset val="128"/>
    </font>
    <font>
      <sz val="8"/>
      <name val="ＭＳ Ｐ明朝"/>
      <family val="1"/>
      <charset val="128"/>
    </font>
    <font>
      <sz val="8"/>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67955565050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hair">
        <color indexed="64"/>
      </left>
      <right/>
      <top style="thin">
        <color indexed="64"/>
      </top>
      <bottom style="thin">
        <color indexed="64"/>
      </bottom>
      <diagonal/>
    </border>
  </borders>
  <cellStyleXfs count="21">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3" fillId="0" borderId="0">
      <alignment vertical="center"/>
    </xf>
    <xf numFmtId="0" fontId="19"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cellStyleXfs>
  <cellXfs count="1057">
    <xf numFmtId="0" fontId="0" fillId="0" borderId="0" xfId="0">
      <alignment vertical="center"/>
    </xf>
    <xf numFmtId="0" fontId="8" fillId="0" borderId="0" xfId="2" applyFont="1" applyAlignment="1" applyProtection="1">
      <alignment vertical="center"/>
      <protection locked="0"/>
    </xf>
    <xf numFmtId="0" fontId="12" fillId="0" borderId="0" xfId="4" applyFont="1">
      <alignment vertical="center"/>
    </xf>
    <xf numFmtId="0" fontId="15" fillId="0" borderId="0" xfId="4" applyFont="1" applyAlignment="1">
      <alignment horizontal="center" vertical="center"/>
    </xf>
    <xf numFmtId="0" fontId="12" fillId="0" borderId="0" xfId="4" applyFont="1" applyAlignment="1">
      <alignment horizontal="left" vertical="center"/>
    </xf>
    <xf numFmtId="0" fontId="15" fillId="0" borderId="0" xfId="4" applyFont="1">
      <alignment vertical="center"/>
    </xf>
    <xf numFmtId="0" fontId="15" fillId="0" borderId="0" xfId="4" applyFont="1" applyAlignment="1">
      <alignment horizontal="left" vertical="center"/>
    </xf>
    <xf numFmtId="0" fontId="12" fillId="0" borderId="1" xfId="2" applyFont="1" applyBorder="1" applyAlignment="1" applyProtection="1">
      <alignment horizontal="center" vertical="center" shrinkToFit="1"/>
      <protection locked="0"/>
    </xf>
    <xf numFmtId="0" fontId="15" fillId="0" borderId="8" xfId="4" applyFont="1" applyBorder="1" applyAlignment="1">
      <alignment horizontal="center" vertical="center" shrinkToFit="1"/>
    </xf>
    <xf numFmtId="177" fontId="15" fillId="0" borderId="3" xfId="4" applyNumberFormat="1" applyFont="1" applyBorder="1" applyAlignment="1">
      <alignment horizontal="center" vertical="center" shrinkToFit="1"/>
    </xf>
    <xf numFmtId="0" fontId="8" fillId="0" borderId="0" xfId="2" applyFont="1" applyAlignment="1">
      <alignment vertical="center"/>
    </xf>
    <xf numFmtId="0" fontId="12" fillId="0" borderId="0" xfId="4" applyFont="1" applyAlignment="1">
      <alignment horizontal="center" vertical="center"/>
    </xf>
    <xf numFmtId="0" fontId="15" fillId="0" borderId="3" xfId="4" applyFont="1" applyBorder="1" applyAlignment="1">
      <alignment horizontal="center" vertical="center" shrinkToFit="1"/>
    </xf>
    <xf numFmtId="177" fontId="15" fillId="0" borderId="8" xfId="4" applyNumberFormat="1" applyFont="1" applyBorder="1" applyAlignment="1">
      <alignment horizontal="center" vertical="center" shrinkToFit="1"/>
    </xf>
    <xf numFmtId="0" fontId="20" fillId="0" borderId="0" xfId="4" applyFont="1">
      <alignment vertical="center"/>
    </xf>
    <xf numFmtId="0" fontId="12" fillId="0" borderId="0" xfId="2" applyFont="1" applyProtection="1">
      <protection locked="0"/>
    </xf>
    <xf numFmtId="0" fontId="12" fillId="0" borderId="0" xfId="2" applyFont="1" applyAlignment="1" applyProtection="1">
      <alignment horizontal="center"/>
      <protection locked="0"/>
    </xf>
    <xf numFmtId="0" fontId="21" fillId="0" borderId="0" xfId="2" applyFont="1" applyAlignment="1">
      <alignment vertical="center"/>
    </xf>
    <xf numFmtId="0" fontId="12" fillId="0" borderId="0" xfId="2" applyFont="1" applyAlignment="1">
      <alignment vertical="center"/>
    </xf>
    <xf numFmtId="0" fontId="22" fillId="3" borderId="0" xfId="2" applyFont="1" applyFill="1" applyAlignment="1">
      <alignment vertical="center" shrinkToFit="1"/>
    </xf>
    <xf numFmtId="0" fontId="23" fillId="3" borderId="0" xfId="10" applyFont="1" applyFill="1" applyAlignment="1">
      <alignment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0" xfId="2" applyFont="1" applyAlignment="1" applyProtection="1">
      <alignment vertical="center"/>
      <protection locked="0"/>
    </xf>
    <xf numFmtId="0" fontId="12" fillId="0" borderId="11" xfId="2" applyFont="1" applyBorder="1" applyAlignment="1">
      <alignment horizontal="center" vertical="center" shrinkToFit="1"/>
    </xf>
    <xf numFmtId="0" fontId="25" fillId="0" borderId="7" xfId="2" applyFont="1" applyBorder="1" applyAlignment="1">
      <alignment vertical="center"/>
    </xf>
    <xf numFmtId="0" fontId="24" fillId="0" borderId="7" xfId="2" applyFont="1" applyBorder="1" applyAlignment="1">
      <alignment vertical="top" wrapText="1"/>
    </xf>
    <xf numFmtId="0" fontId="25" fillId="0" borderId="7" xfId="2" applyFont="1" applyBorder="1" applyAlignment="1">
      <alignment vertical="top"/>
    </xf>
    <xf numFmtId="0" fontId="21" fillId="0" borderId="0" xfId="0" applyFont="1">
      <alignment vertical="center"/>
    </xf>
    <xf numFmtId="0" fontId="15"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12" fillId="0" borderId="0" xfId="0" applyFont="1">
      <alignment vertical="center"/>
    </xf>
    <xf numFmtId="0" fontId="18" fillId="0" borderId="0" xfId="0" applyFont="1">
      <alignment vertical="center"/>
    </xf>
    <xf numFmtId="0" fontId="14" fillId="0" borderId="0" xfId="2" applyAlignment="1">
      <alignment vertical="center"/>
    </xf>
    <xf numFmtId="0" fontId="15" fillId="2" borderId="1" xfId="17" applyFont="1" applyFill="1" applyBorder="1" applyAlignment="1">
      <alignment horizontal="center" vertical="center"/>
    </xf>
    <xf numFmtId="0" fontId="12" fillId="0" borderId="0" xfId="2" applyFont="1" applyAlignment="1">
      <alignment horizontal="center" vertical="center"/>
    </xf>
    <xf numFmtId="0" fontId="12" fillId="2" borderId="1" xfId="2" applyFont="1" applyFill="1" applyBorder="1" applyAlignment="1">
      <alignment horizontal="center" vertical="center"/>
    </xf>
    <xf numFmtId="0" fontId="12" fillId="2" borderId="1" xfId="2" applyFont="1" applyFill="1" applyBorder="1" applyAlignment="1">
      <alignment horizontal="center" vertical="center" wrapText="1"/>
    </xf>
    <xf numFmtId="180" fontId="14" fillId="0" borderId="1" xfId="2" applyNumberFormat="1" applyBorder="1" applyAlignment="1">
      <alignment vertical="center"/>
    </xf>
    <xf numFmtId="181" fontId="14" fillId="0" borderId="1" xfId="2" applyNumberFormat="1" applyBorder="1" applyAlignment="1">
      <alignment vertical="center"/>
    </xf>
    <xf numFmtId="182" fontId="14" fillId="0" borderId="1" xfId="2" applyNumberFormat="1" applyBorder="1" applyAlignment="1">
      <alignment vertical="center"/>
    </xf>
    <xf numFmtId="183" fontId="14" fillId="0" borderId="1" xfId="2" applyNumberFormat="1" applyBorder="1" applyAlignment="1">
      <alignment vertical="center" shrinkToFit="1"/>
    </xf>
    <xf numFmtId="183" fontId="14" fillId="0" borderId="0" xfId="2" applyNumberFormat="1" applyAlignment="1">
      <alignment horizontal="center" vertical="center" shrinkToFit="1"/>
    </xf>
    <xf numFmtId="183" fontId="14" fillId="0" borderId="0" xfId="2" applyNumberFormat="1" applyAlignment="1">
      <alignment vertical="center" shrinkToFit="1"/>
    </xf>
    <xf numFmtId="184" fontId="14" fillId="0" borderId="0" xfId="2" applyNumberFormat="1" applyAlignment="1">
      <alignment vertical="center" shrinkToFit="1"/>
    </xf>
    <xf numFmtId="0" fontId="34" fillId="0" borderId="0" xfId="2" applyFont="1" applyAlignment="1" applyProtection="1">
      <alignment horizontal="center"/>
      <protection locked="0"/>
    </xf>
    <xf numFmtId="0" fontId="14" fillId="0" borderId="0" xfId="2" applyAlignment="1">
      <alignment horizontal="center" vertical="center"/>
    </xf>
    <xf numFmtId="0" fontId="29" fillId="2" borderId="8" xfId="2" applyFont="1" applyFill="1" applyBorder="1" applyAlignment="1">
      <alignment horizontal="center" vertical="center" wrapText="1"/>
    </xf>
    <xf numFmtId="0" fontId="29" fillId="2" borderId="1" xfId="2" applyFont="1" applyFill="1" applyBorder="1" applyAlignment="1">
      <alignment horizontal="center" vertical="center" wrapText="1"/>
    </xf>
    <xf numFmtId="0" fontId="15" fillId="0" borderId="1" xfId="2" applyFont="1" applyBorder="1" applyAlignment="1" applyProtection="1">
      <alignment vertical="center" wrapText="1"/>
      <protection locked="0"/>
    </xf>
    <xf numFmtId="0" fontId="15" fillId="0" borderId="1" xfId="2" applyFont="1" applyBorder="1" applyAlignment="1" applyProtection="1">
      <alignment horizontal="center" vertical="center" wrapText="1"/>
      <protection locked="0"/>
    </xf>
    <xf numFmtId="0" fontId="35" fillId="0" borderId="1" xfId="2" applyFont="1" applyBorder="1" applyAlignment="1" applyProtection="1">
      <alignment horizontal="center" vertical="center" wrapText="1"/>
      <protection locked="0"/>
    </xf>
    <xf numFmtId="185" fontId="35" fillId="0" borderId="1" xfId="2" applyNumberFormat="1" applyFont="1" applyBorder="1" applyAlignment="1" applyProtection="1">
      <alignment horizontal="center" vertical="center" shrinkToFit="1"/>
      <protection locked="0"/>
    </xf>
    <xf numFmtId="0" fontId="14" fillId="0" borderId="1" xfId="2" applyBorder="1" applyAlignment="1">
      <alignment vertical="center"/>
    </xf>
    <xf numFmtId="0" fontId="12" fillId="0" borderId="2" xfId="2" applyFont="1" applyBorder="1" applyAlignment="1" applyProtection="1">
      <alignment horizontal="center" vertical="center" shrinkToFit="1"/>
      <protection locked="0"/>
    </xf>
    <xf numFmtId="184" fontId="35" fillId="0" borderId="1" xfId="2" applyNumberFormat="1" applyFont="1" applyBorder="1" applyAlignment="1" applyProtection="1">
      <alignment horizontal="right" vertical="center" shrinkToFit="1"/>
      <protection locked="0"/>
    </xf>
    <xf numFmtId="184" fontId="35" fillId="0" borderId="2" xfId="2" applyNumberFormat="1" applyFont="1" applyBorder="1" applyAlignment="1" applyProtection="1">
      <alignment horizontal="right" vertical="center" shrinkToFit="1"/>
      <protection locked="0"/>
    </xf>
    <xf numFmtId="0" fontId="29"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8" fillId="0" borderId="0" xfId="2" applyFont="1" applyProtection="1">
      <protection locked="0"/>
    </xf>
    <xf numFmtId="0" fontId="37" fillId="0" borderId="0" xfId="17" applyFont="1">
      <alignment vertical="center"/>
    </xf>
    <xf numFmtId="0" fontId="38" fillId="0" borderId="0" xfId="17" applyFont="1" applyAlignment="1">
      <alignment horizontal="left" vertical="center"/>
    </xf>
    <xf numFmtId="0" fontId="12" fillId="0" borderId="0" xfId="17" applyFont="1" applyAlignment="1">
      <alignment horizontal="center" vertical="center"/>
    </xf>
    <xf numFmtId="0" fontId="12" fillId="0" borderId="0" xfId="17" applyFont="1">
      <alignment vertical="center"/>
    </xf>
    <xf numFmtId="0" fontId="15" fillId="0" borderId="7" xfId="17" applyFont="1" applyBorder="1" applyAlignment="1">
      <alignment horizontal="center" vertical="center" shrinkToFit="1"/>
    </xf>
    <xf numFmtId="0" fontId="12" fillId="0" borderId="7" xfId="17" applyFont="1" applyBorder="1">
      <alignment vertical="center"/>
    </xf>
    <xf numFmtId="179" fontId="34" fillId="0" borderId="7" xfId="2" applyNumberFormat="1" applyFont="1" applyBorder="1" applyAlignment="1">
      <alignment vertical="center" shrinkToFit="1"/>
    </xf>
    <xf numFmtId="179" fontId="34" fillId="0" borderId="5" xfId="2" applyNumberFormat="1" applyFont="1" applyBorder="1" applyAlignment="1">
      <alignment vertical="center" shrinkToFit="1"/>
    </xf>
    <xf numFmtId="179" fontId="34" fillId="0" borderId="0" xfId="2" applyNumberFormat="1" applyFont="1" applyAlignment="1">
      <alignment vertical="center" shrinkToFit="1"/>
    </xf>
    <xf numFmtId="0" fontId="15" fillId="0" borderId="0" xfId="17" applyFont="1" applyAlignment="1">
      <alignment horizontal="center" vertical="center" wrapText="1"/>
    </xf>
    <xf numFmtId="0" fontId="15" fillId="2" borderId="27"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8" xfId="17" applyFont="1" applyFill="1" applyBorder="1" applyAlignment="1">
      <alignment horizontal="center" vertical="center"/>
    </xf>
    <xf numFmtId="0" fontId="15" fillId="2" borderId="2" xfId="17" applyFont="1" applyFill="1" applyBorder="1" applyAlignment="1">
      <alignment horizontal="center" vertical="center"/>
    </xf>
    <xf numFmtId="0" fontId="15" fillId="0" borderId="0" xfId="17" applyFont="1" applyAlignment="1">
      <alignment horizontal="center" vertical="center" shrinkToFit="1"/>
    </xf>
    <xf numFmtId="0" fontId="37" fillId="0" borderId="0" xfId="17" applyFont="1" applyAlignment="1">
      <alignment horizontal="center" vertical="center"/>
    </xf>
    <xf numFmtId="0" fontId="15" fillId="2" borderId="31" xfId="17" applyFont="1" applyFill="1" applyBorder="1" applyAlignment="1">
      <alignment horizontal="center" vertical="center"/>
    </xf>
    <xf numFmtId="0" fontId="15" fillId="2" borderId="32" xfId="17" applyFont="1" applyFill="1" applyBorder="1" applyAlignment="1">
      <alignment horizontal="center" vertical="center"/>
    </xf>
    <xf numFmtId="0" fontId="15" fillId="2" borderId="33" xfId="17" applyFont="1" applyFill="1" applyBorder="1" applyAlignment="1">
      <alignment horizontal="center" vertical="center"/>
    </xf>
    <xf numFmtId="0" fontId="15" fillId="2" borderId="34" xfId="17" applyFont="1" applyFill="1" applyBorder="1" applyAlignment="1">
      <alignment horizontal="center" vertical="center"/>
    </xf>
    <xf numFmtId="0" fontId="15" fillId="2" borderId="21" xfId="17" applyFont="1" applyFill="1" applyBorder="1" applyAlignment="1">
      <alignment horizontal="center" vertical="center"/>
    </xf>
    <xf numFmtId="0" fontId="15" fillId="0" borderId="35" xfId="17" applyFont="1" applyBorder="1" applyAlignment="1">
      <alignment horizontal="center" vertical="center" shrinkToFit="1"/>
    </xf>
    <xf numFmtId="185" fontId="15" fillId="0" borderId="1" xfId="17" applyNumberFormat="1" applyFont="1" applyBorder="1" applyAlignment="1">
      <alignment horizontal="center" vertical="center" shrinkToFit="1"/>
    </xf>
    <xf numFmtId="0" fontId="15" fillId="0" borderId="34" xfId="17" applyFont="1" applyBorder="1" applyAlignment="1">
      <alignment horizontal="center" vertical="center" shrinkToFit="1"/>
    </xf>
    <xf numFmtId="0" fontId="15" fillId="0" borderId="31" xfId="17" applyFont="1" applyBorder="1" applyAlignment="1">
      <alignment vertical="center" shrinkToFit="1"/>
    </xf>
    <xf numFmtId="0" fontId="15" fillId="0" borderId="32" xfId="17" applyFont="1" applyBorder="1" applyAlignment="1">
      <alignment vertical="center" shrinkToFit="1"/>
    </xf>
    <xf numFmtId="0" fontId="15" fillId="0" borderId="36" xfId="17" applyFont="1" applyBorder="1" applyAlignment="1">
      <alignment vertical="center" shrinkToFit="1"/>
    </xf>
    <xf numFmtId="0" fontId="15" fillId="0" borderId="37" xfId="17" applyFont="1" applyBorder="1" applyAlignment="1">
      <alignment vertical="center" shrinkToFit="1"/>
    </xf>
    <xf numFmtId="0" fontId="15" fillId="0" borderId="31" xfId="17" applyFont="1" applyBorder="1" applyAlignment="1">
      <alignment horizontal="center" vertical="center" shrinkToFit="1"/>
    </xf>
    <xf numFmtId="0" fontId="15" fillId="0" borderId="32" xfId="17" applyFont="1" applyBorder="1" applyAlignment="1">
      <alignment horizontal="center" vertical="center" shrinkToFit="1"/>
    </xf>
    <xf numFmtId="0" fontId="15" fillId="0" borderId="8" xfId="17" applyFont="1" applyBorder="1" applyAlignment="1">
      <alignment horizontal="center" vertical="center" shrinkToFit="1"/>
    </xf>
    <xf numFmtId="2" fontId="15" fillId="0" borderId="33" xfId="17" applyNumberFormat="1" applyFont="1" applyBorder="1" applyAlignment="1">
      <alignment horizontal="center" vertical="center" shrinkToFit="1"/>
    </xf>
    <xf numFmtId="2" fontId="15" fillId="0" borderId="32" xfId="17" applyNumberFormat="1" applyFont="1" applyBorder="1" applyAlignment="1">
      <alignment horizontal="center" vertical="center" shrinkToFit="1"/>
    </xf>
    <xf numFmtId="2" fontId="15" fillId="0" borderId="8" xfId="17" applyNumberFormat="1" applyFont="1" applyBorder="1" applyAlignment="1">
      <alignment horizontal="center" vertical="center" shrinkToFit="1"/>
    </xf>
    <xf numFmtId="2" fontId="15" fillId="0" borderId="37" xfId="17" applyNumberFormat="1" applyFont="1" applyBorder="1" applyAlignment="1">
      <alignment horizontal="center" vertical="center" shrinkToFit="1"/>
    </xf>
    <xf numFmtId="2" fontId="15" fillId="0" borderId="28" xfId="17" applyNumberFormat="1" applyFont="1" applyBorder="1" applyAlignment="1">
      <alignment horizontal="center" vertical="center" shrinkToFit="1"/>
    </xf>
    <xf numFmtId="185" fontId="15" fillId="0" borderId="1" xfId="18" applyNumberFormat="1" applyFont="1" applyFill="1" applyBorder="1" applyAlignment="1">
      <alignment horizontal="center" vertical="center" shrinkToFit="1"/>
    </xf>
    <xf numFmtId="186" fontId="15" fillId="0" borderId="31" xfId="17" applyNumberFormat="1" applyFont="1" applyBorder="1" applyAlignment="1">
      <alignment horizontal="center" vertical="center" shrinkToFit="1"/>
    </xf>
    <xf numFmtId="186" fontId="15" fillId="0" borderId="32" xfId="17" applyNumberFormat="1" applyFont="1" applyBorder="1" applyAlignment="1">
      <alignment horizontal="center" vertical="center" shrinkToFit="1"/>
    </xf>
    <xf numFmtId="0" fontId="15" fillId="0" borderId="3" xfId="17" applyFont="1" applyBorder="1" applyAlignment="1">
      <alignment horizontal="center" vertical="center" shrinkToFit="1"/>
    </xf>
    <xf numFmtId="0" fontId="15" fillId="0" borderId="8" xfId="17" applyFont="1" applyBorder="1" applyAlignment="1">
      <alignment vertical="center" shrinkToFit="1"/>
    </xf>
    <xf numFmtId="0" fontId="15" fillId="0" borderId="33" xfId="17" applyFont="1" applyBorder="1" applyAlignment="1">
      <alignment vertical="center" shrinkToFit="1"/>
    </xf>
    <xf numFmtId="183" fontId="15" fillId="0" borderId="27" xfId="17" applyNumberFormat="1" applyFont="1" applyBorder="1" applyAlignment="1">
      <alignment horizontal="center" vertical="center" shrinkToFit="1"/>
    </xf>
    <xf numFmtId="183" fontId="15" fillId="0" borderId="34" xfId="17" applyNumberFormat="1" applyFont="1" applyBorder="1" applyAlignment="1">
      <alignment horizontal="center" vertical="center" shrinkToFit="1"/>
    </xf>
    <xf numFmtId="183" fontId="15" fillId="0" borderId="32" xfId="17" applyNumberFormat="1" applyFont="1" applyBorder="1" applyAlignment="1">
      <alignment horizontal="center" vertical="center" shrinkToFit="1"/>
    </xf>
    <xf numFmtId="183" fontId="15" fillId="0" borderId="3" xfId="17" applyNumberFormat="1" applyFont="1" applyBorder="1" applyAlignment="1">
      <alignment horizontal="center" vertical="center" shrinkToFit="1"/>
    </xf>
    <xf numFmtId="2" fontId="15" fillId="0" borderId="2" xfId="17" applyNumberFormat="1" applyFont="1" applyBorder="1" applyAlignment="1">
      <alignment horizontal="center" vertical="center" shrinkToFit="1"/>
    </xf>
    <xf numFmtId="2" fontId="15" fillId="0" borderId="34" xfId="17" applyNumberFormat="1" applyFont="1" applyBorder="1" applyAlignment="1">
      <alignment horizontal="center" vertical="center" shrinkToFit="1"/>
    </xf>
    <xf numFmtId="2" fontId="15" fillId="0" borderId="3" xfId="17" applyNumberFormat="1" applyFont="1" applyBorder="1" applyAlignment="1">
      <alignment horizontal="center" vertical="center" shrinkToFit="1"/>
    </xf>
    <xf numFmtId="187" fontId="15" fillId="0" borderId="3" xfId="18" applyNumberFormat="1" applyFont="1" applyFill="1" applyBorder="1" applyAlignment="1">
      <alignment horizontal="center" vertical="center" shrinkToFit="1"/>
    </xf>
    <xf numFmtId="177" fontId="15" fillId="0" borderId="38" xfId="17" applyNumberFormat="1" applyFont="1" applyBorder="1" applyAlignment="1">
      <alignment horizontal="center" vertical="center" shrinkToFit="1"/>
    </xf>
    <xf numFmtId="185" fontId="15" fillId="0" borderId="23" xfId="17" applyNumberFormat="1" applyFont="1" applyBorder="1" applyAlignment="1">
      <alignment horizontal="center" vertical="center" shrinkToFit="1"/>
    </xf>
    <xf numFmtId="0" fontId="15" fillId="0" borderId="39" xfId="17" applyFont="1" applyBorder="1" applyAlignment="1">
      <alignment vertical="center" shrinkToFit="1"/>
    </xf>
    <xf numFmtId="0" fontId="15" fillId="0" borderId="40" xfId="17" applyFont="1" applyBorder="1" applyAlignment="1">
      <alignment vertical="center" shrinkToFit="1"/>
    </xf>
    <xf numFmtId="0" fontId="15" fillId="0" borderId="5" xfId="17" applyFont="1" applyBorder="1" applyAlignment="1">
      <alignment vertical="center" shrinkToFit="1"/>
    </xf>
    <xf numFmtId="0" fontId="15" fillId="0" borderId="41" xfId="17" applyFont="1" applyBorder="1" applyAlignment="1">
      <alignment vertical="center" shrinkToFit="1"/>
    </xf>
    <xf numFmtId="2" fontId="15" fillId="0" borderId="42" xfId="17" applyNumberFormat="1" applyFont="1" applyBorder="1" applyAlignment="1">
      <alignment horizontal="center" vertical="center" shrinkToFit="1"/>
    </xf>
    <xf numFmtId="2" fontId="15" fillId="0" borderId="43" xfId="17" applyNumberFormat="1" applyFont="1" applyBorder="1" applyAlignment="1">
      <alignment horizontal="center" vertical="center" shrinkToFit="1"/>
    </xf>
    <xf numFmtId="0" fontId="12" fillId="0" borderId="48" xfId="17" applyFont="1" applyBorder="1" applyAlignment="1">
      <alignment vertical="center" shrinkToFit="1"/>
    </xf>
    <xf numFmtId="0" fontId="12" fillId="0" borderId="49" xfId="17" applyFont="1" applyBorder="1" applyAlignment="1">
      <alignment vertical="center" shrinkToFit="1"/>
    </xf>
    <xf numFmtId="0" fontId="12" fillId="0" borderId="51" xfId="17" applyFont="1" applyBorder="1" applyAlignment="1">
      <alignment vertical="center" shrinkToFit="1"/>
    </xf>
    <xf numFmtId="0" fontId="12" fillId="0" borderId="52" xfId="17" applyFont="1" applyBorder="1" applyAlignment="1">
      <alignment vertical="center" shrinkToFit="1"/>
    </xf>
    <xf numFmtId="186" fontId="12" fillId="0" borderId="53" xfId="17" applyNumberFormat="1" applyFont="1" applyBorder="1" applyAlignment="1">
      <alignment horizontal="center" vertical="center" shrinkToFit="1"/>
    </xf>
    <xf numFmtId="186" fontId="12" fillId="0" borderId="54" xfId="17" applyNumberFormat="1" applyFont="1" applyBorder="1" applyAlignment="1">
      <alignment horizontal="center" vertical="center" shrinkToFit="1"/>
    </xf>
    <xf numFmtId="186" fontId="12" fillId="0" borderId="55" xfId="17" applyNumberFormat="1" applyFont="1" applyBorder="1" applyAlignment="1">
      <alignment horizontal="center" vertical="center" shrinkToFit="1"/>
    </xf>
    <xf numFmtId="186" fontId="12" fillId="0" borderId="56" xfId="17" applyNumberFormat="1" applyFont="1" applyBorder="1" applyAlignment="1">
      <alignment horizontal="center" vertical="center" shrinkToFit="1"/>
    </xf>
    <xf numFmtId="2" fontId="12" fillId="0" borderId="57" xfId="17" applyNumberFormat="1" applyFont="1" applyBorder="1" applyAlignment="1">
      <alignment horizontal="center" vertical="center" shrinkToFit="1"/>
    </xf>
    <xf numFmtId="2" fontId="12" fillId="0" borderId="54" xfId="17" applyNumberFormat="1" applyFont="1" applyBorder="1" applyAlignment="1">
      <alignment horizontal="center" vertical="center" shrinkToFit="1"/>
    </xf>
    <xf numFmtId="2" fontId="12" fillId="0" borderId="55" xfId="17" applyNumberFormat="1" applyFont="1" applyBorder="1" applyAlignment="1">
      <alignment horizontal="center" vertical="center" shrinkToFit="1"/>
    </xf>
    <xf numFmtId="2" fontId="12" fillId="0" borderId="56" xfId="17" applyNumberFormat="1" applyFont="1" applyBorder="1" applyAlignment="1">
      <alignment horizontal="center" vertical="center" shrinkToFit="1"/>
    </xf>
    <xf numFmtId="2" fontId="12" fillId="0" borderId="58" xfId="17" applyNumberFormat="1" applyFont="1" applyBorder="1" applyAlignment="1">
      <alignment horizontal="center" vertical="center" shrinkToFit="1"/>
    </xf>
    <xf numFmtId="0" fontId="12" fillId="0" borderId="0" xfId="17" applyFont="1" applyAlignment="1">
      <alignment horizontal="center" vertical="center" shrinkToFit="1"/>
    </xf>
    <xf numFmtId="0" fontId="15" fillId="0" borderId="0" xfId="17" applyFont="1">
      <alignment vertical="center"/>
    </xf>
    <xf numFmtId="0" fontId="8" fillId="0" borderId="0" xfId="2" applyFont="1" applyAlignment="1" applyProtection="1">
      <alignment vertical="center" textRotation="255"/>
      <protection locked="0"/>
    </xf>
    <xf numFmtId="0" fontId="41"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39" fillId="0" borderId="0" xfId="2" applyFont="1" applyAlignment="1" applyProtection="1">
      <alignment vertical="center"/>
      <protection locked="0"/>
    </xf>
    <xf numFmtId="0" fontId="3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3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21" fillId="0" borderId="0" xfId="4" applyFont="1">
      <alignment vertical="center"/>
    </xf>
    <xf numFmtId="0" fontId="12" fillId="0" borderId="1" xfId="4" applyFont="1" applyBorder="1">
      <alignment vertical="center"/>
    </xf>
    <xf numFmtId="0" fontId="12" fillId="0" borderId="1" xfId="4" applyFont="1" applyBorder="1" applyAlignment="1">
      <alignment horizontal="center" vertical="center"/>
    </xf>
    <xf numFmtId="0" fontId="12" fillId="4" borderId="1" xfId="4" applyFont="1" applyFill="1" applyBorder="1" applyAlignment="1">
      <alignment horizontal="center" vertical="center"/>
    </xf>
    <xf numFmtId="177" fontId="15" fillId="0" borderId="0" xfId="4" applyNumberFormat="1" applyFont="1" applyAlignment="1">
      <alignment horizontal="center" vertical="center" shrinkToFit="1"/>
    </xf>
    <xf numFmtId="0" fontId="15" fillId="0" borderId="0" xfId="4" applyFont="1" applyAlignment="1">
      <alignment horizontal="center" vertical="center" wrapText="1"/>
    </xf>
    <xf numFmtId="0" fontId="15" fillId="0" borderId="0" xfId="2" applyFont="1" applyAlignment="1" applyProtection="1">
      <alignment vertical="center"/>
      <protection locked="0"/>
    </xf>
    <xf numFmtId="0" fontId="12" fillId="2" borderId="12" xfId="2" applyFont="1" applyFill="1" applyBorder="1" applyAlignment="1">
      <alignment horizontal="center" vertical="center" wrapText="1"/>
    </xf>
    <xf numFmtId="0" fontId="15" fillId="2" borderId="2" xfId="2" applyFont="1" applyFill="1" applyBorder="1" applyAlignment="1">
      <alignment horizontal="center" vertical="center" wrapText="1"/>
    </xf>
    <xf numFmtId="176" fontId="12" fillId="0" borderId="2" xfId="2" applyNumberFormat="1" applyFont="1" applyBorder="1" applyAlignment="1">
      <alignment horizontal="center" vertical="center" wrapText="1"/>
    </xf>
    <xf numFmtId="0" fontId="15" fillId="2" borderId="1" xfId="2" applyFont="1" applyFill="1" applyBorder="1" applyAlignment="1">
      <alignment horizontal="center" vertical="center" wrapText="1"/>
    </xf>
    <xf numFmtId="0" fontId="12" fillId="0" borderId="1" xfId="2" applyFont="1" applyBorder="1" applyAlignment="1" applyProtection="1">
      <alignment vertical="center" shrinkToFit="1"/>
      <protection locked="0"/>
    </xf>
    <xf numFmtId="188" fontId="12" fillId="0" borderId="8" xfId="2" applyNumberFormat="1" applyFont="1" applyBorder="1" applyAlignment="1" applyProtection="1">
      <alignment horizontal="center" vertical="center" shrinkToFit="1"/>
      <protection locked="0"/>
    </xf>
    <xf numFmtId="189" fontId="12" fillId="0" borderId="1" xfId="2" applyNumberFormat="1" applyFont="1" applyBorder="1" applyAlignment="1" applyProtection="1">
      <alignment horizontal="center" vertical="center" shrinkToFit="1"/>
      <protection locked="0"/>
    </xf>
    <xf numFmtId="0" fontId="12" fillId="3" borderId="0" xfId="2" applyFont="1" applyFill="1" applyAlignment="1">
      <alignment horizontal="center" vertical="center" textRotation="255"/>
    </xf>
    <xf numFmtId="0" fontId="12" fillId="0" borderId="0" xfId="2" applyFont="1" applyAlignment="1" applyProtection="1">
      <alignment horizontal="center" vertical="center"/>
      <protection locked="0"/>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8" fillId="0" borderId="0" xfId="0" applyFont="1" applyAlignment="1">
      <alignment horizontal="center" vertical="center"/>
    </xf>
    <xf numFmtId="0" fontId="12" fillId="3" borderId="0" xfId="2" applyFont="1" applyFill="1" applyAlignment="1">
      <alignment vertical="center"/>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183" fontId="12" fillId="0" borderId="8" xfId="2" applyNumberFormat="1" applyFont="1" applyBorder="1" applyAlignment="1" applyProtection="1">
      <alignment horizontal="center" vertical="center" shrinkToFit="1"/>
      <protection locked="0"/>
    </xf>
    <xf numFmtId="0" fontId="12" fillId="0" borderId="0" xfId="2" applyFont="1" applyAlignment="1">
      <alignment horizontal="center" vertical="center" wrapText="1"/>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12" fillId="0" borderId="1" xfId="2" applyFont="1" applyBorder="1" applyAlignment="1" applyProtection="1">
      <alignment vertical="center"/>
      <protection locked="0"/>
    </xf>
    <xf numFmtId="0" fontId="20" fillId="0" borderId="0" xfId="2" applyFont="1" applyAlignment="1">
      <alignment vertical="center"/>
    </xf>
    <xf numFmtId="0" fontId="44" fillId="0" borderId="0" xfId="2" applyFont="1" applyAlignment="1">
      <alignment vertical="center"/>
    </xf>
    <xf numFmtId="0" fontId="44" fillId="3" borderId="10" xfId="2" applyFont="1" applyFill="1" applyBorder="1" applyAlignment="1">
      <alignment vertical="center" shrinkToFit="1"/>
    </xf>
    <xf numFmtId="0" fontId="44" fillId="2" borderId="1" xfId="2" applyFont="1" applyFill="1" applyBorder="1" applyAlignment="1">
      <alignment horizontal="center" vertical="center" shrinkToFit="1"/>
    </xf>
    <xf numFmtId="0" fontId="44" fillId="2" borderId="14" xfId="2" applyFont="1" applyFill="1" applyBorder="1" applyAlignment="1">
      <alignment horizontal="center" vertical="center" shrinkToFit="1"/>
    </xf>
    <xf numFmtId="0" fontId="44" fillId="0" borderId="5" xfId="2" applyFont="1" applyBorder="1" applyAlignment="1">
      <alignment horizontal="center" vertical="center" shrinkToFit="1"/>
    </xf>
    <xf numFmtId="176" fontId="44" fillId="2" borderId="14" xfId="2" applyNumberFormat="1" applyFont="1" applyFill="1" applyBorder="1" applyAlignment="1">
      <alignment horizontal="center" vertical="center" shrinkToFit="1"/>
    </xf>
    <xf numFmtId="176" fontId="44" fillId="2" borderId="1" xfId="2" applyNumberFormat="1" applyFont="1" applyFill="1" applyBorder="1" applyAlignment="1">
      <alignment horizontal="center" vertical="center" shrinkToFit="1"/>
    </xf>
    <xf numFmtId="0" fontId="44" fillId="2" borderId="13" xfId="2" applyFont="1" applyFill="1" applyBorder="1" applyAlignment="1">
      <alignment horizontal="center" vertical="center" shrinkToFit="1"/>
    </xf>
    <xf numFmtId="0" fontId="44" fillId="0" borderId="11" xfId="2" applyFont="1" applyBorder="1" applyAlignment="1">
      <alignment horizontal="center" vertical="center" shrinkToFit="1"/>
    </xf>
    <xf numFmtId="0" fontId="44" fillId="2" borderId="1" xfId="2" applyFont="1" applyFill="1" applyBorder="1" applyAlignment="1" applyProtection="1">
      <alignment horizontal="center" vertical="center"/>
      <protection locked="0"/>
    </xf>
    <xf numFmtId="0" fontId="44" fillId="0" borderId="2" xfId="2" applyFont="1" applyBorder="1" applyAlignment="1">
      <alignment horizontal="center" vertical="center" shrinkToFit="1"/>
    </xf>
    <xf numFmtId="0" fontId="44" fillId="0" borderId="3" xfId="2" applyFont="1" applyBorder="1" applyAlignment="1">
      <alignment horizontal="center" vertical="center" shrinkToFit="1"/>
    </xf>
    <xf numFmtId="0" fontId="44" fillId="2" borderId="2" xfId="2" applyFont="1" applyFill="1" applyBorder="1" applyAlignment="1">
      <alignment horizontal="center" vertical="center" shrinkToFit="1"/>
    </xf>
    <xf numFmtId="0" fontId="44" fillId="0" borderId="8" xfId="2" applyFont="1" applyBorder="1" applyAlignment="1">
      <alignment horizontal="center" vertical="center" shrinkToFit="1"/>
    </xf>
    <xf numFmtId="191" fontId="44" fillId="0" borderId="3" xfId="2" applyNumberFormat="1" applyFont="1" applyBorder="1" applyAlignment="1">
      <alignment horizontal="center" vertical="center" shrinkToFit="1"/>
    </xf>
    <xf numFmtId="176" fontId="44" fillId="0" borderId="1" xfId="2" applyNumberFormat="1" applyFont="1" applyBorder="1" applyAlignment="1">
      <alignment horizontal="center" vertical="center" shrinkToFit="1"/>
    </xf>
    <xf numFmtId="176" fontId="44" fillId="0" borderId="14" xfId="2" applyNumberFormat="1" applyFont="1" applyBorder="1" applyAlignment="1">
      <alignment horizontal="center" vertical="center" shrinkToFit="1"/>
    </xf>
    <xf numFmtId="0" fontId="44" fillId="0" borderId="7" xfId="2" applyFont="1" applyBorder="1" applyAlignment="1">
      <alignment vertical="center" wrapText="1" shrinkToFit="1"/>
    </xf>
    <xf numFmtId="190" fontId="46" fillId="0" borderId="7" xfId="9" applyNumberFormat="1" applyFont="1" applyBorder="1" applyAlignment="1" applyProtection="1">
      <alignment vertical="center" shrinkToFit="1"/>
      <protection locked="0"/>
    </xf>
    <xf numFmtId="190" fontId="46" fillId="0" borderId="5" xfId="9" applyNumberFormat="1" applyFont="1" applyBorder="1" applyAlignment="1" applyProtection="1">
      <alignment vertical="center" shrinkToFit="1"/>
      <protection locked="0"/>
    </xf>
    <xf numFmtId="0" fontId="44" fillId="0" borderId="0" xfId="2" applyFont="1" applyAlignment="1">
      <alignment vertical="center" wrapText="1" shrinkToFit="1"/>
    </xf>
    <xf numFmtId="0" fontId="47" fillId="2" borderId="1" xfId="2" applyFont="1" applyFill="1" applyBorder="1" applyAlignment="1" applyProtection="1">
      <alignment horizontal="center" vertical="center" wrapText="1"/>
      <protection locked="0"/>
    </xf>
    <xf numFmtId="0" fontId="48" fillId="2" borderId="1" xfId="2" applyFont="1" applyFill="1" applyBorder="1" applyAlignment="1" applyProtection="1">
      <alignment horizontal="center" vertical="center"/>
      <protection locked="0"/>
    </xf>
    <xf numFmtId="0" fontId="44" fillId="0" borderId="2" xfId="2" applyFont="1" applyBorder="1" applyAlignment="1" applyProtection="1">
      <alignment horizontal="center" vertical="center"/>
      <protection locked="0"/>
    </xf>
    <xf numFmtId="0" fontId="44" fillId="0" borderId="6" xfId="2" applyFont="1" applyBorder="1" applyAlignment="1" applyProtection="1">
      <alignment horizontal="center" vertical="center"/>
      <protection locked="0"/>
    </xf>
    <xf numFmtId="0" fontId="12" fillId="0" borderId="12" xfId="2" applyFont="1" applyBorder="1" applyProtection="1">
      <protection locked="0"/>
    </xf>
    <xf numFmtId="0" fontId="44" fillId="0" borderId="9" xfId="2" applyFont="1" applyBorder="1" applyAlignment="1" applyProtection="1">
      <alignment horizontal="center" vertical="center"/>
      <protection locked="0"/>
    </xf>
    <xf numFmtId="0" fontId="44" fillId="0" borderId="10" xfId="2" applyFont="1" applyBorder="1" applyAlignment="1" applyProtection="1">
      <alignment vertical="center"/>
      <protection locked="0"/>
    </xf>
    <xf numFmtId="0" fontId="50" fillId="0" borderId="10" xfId="2" applyFont="1" applyBorder="1" applyAlignment="1" applyProtection="1">
      <alignment vertical="center"/>
      <protection locked="0"/>
    </xf>
    <xf numFmtId="0" fontId="44" fillId="0" borderId="10" xfId="2" applyFont="1" applyBorder="1" applyProtection="1">
      <protection locked="0"/>
    </xf>
    <xf numFmtId="0" fontId="44" fillId="0" borderId="11" xfId="2" applyFont="1" applyBorder="1" applyAlignment="1" applyProtection="1">
      <alignment vertical="center"/>
      <protection locked="0"/>
    </xf>
    <xf numFmtId="0" fontId="44" fillId="2" borderId="9" xfId="2" applyFont="1" applyFill="1" applyBorder="1" applyAlignment="1">
      <alignment horizontal="center" vertical="center"/>
    </xf>
    <xf numFmtId="2" fontId="12" fillId="0" borderId="0" xfId="2" applyNumberFormat="1" applyFont="1" applyProtection="1">
      <protection locked="0"/>
    </xf>
    <xf numFmtId="192" fontId="12" fillId="0" borderId="0" xfId="2" applyNumberFormat="1" applyFont="1" applyProtection="1">
      <protection locked="0"/>
    </xf>
    <xf numFmtId="0" fontId="44" fillId="0" borderId="2" xfId="2" applyFont="1" applyBorder="1" applyAlignment="1" applyProtection="1">
      <alignment horizontal="center" vertical="center" shrinkToFit="1"/>
      <protection locked="0"/>
    </xf>
    <xf numFmtId="0" fontId="44" fillId="0" borderId="1"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4" fillId="2" borderId="1" xfId="2" applyFont="1" applyFill="1" applyBorder="1" applyAlignment="1">
      <alignment horizontal="center" vertical="center"/>
    </xf>
    <xf numFmtId="0" fontId="12" fillId="0" borderId="8" xfId="2" applyFont="1" applyBorder="1" applyAlignment="1">
      <alignment horizontal="center" vertical="center"/>
    </xf>
    <xf numFmtId="0" fontId="52" fillId="0" borderId="0" xfId="2" applyFont="1" applyAlignment="1">
      <alignment vertical="center" textRotation="255" shrinkToFit="1"/>
    </xf>
    <xf numFmtId="0" fontId="52" fillId="0" borderId="0" xfId="2" applyFont="1" applyAlignment="1">
      <alignment vertical="center" shrinkToFit="1"/>
    </xf>
    <xf numFmtId="0" fontId="52" fillId="0" borderId="0" xfId="2" applyFont="1" applyAlignment="1" applyProtection="1">
      <alignment horizontal="center" vertical="center" shrinkToFit="1"/>
      <protection locked="0"/>
    </xf>
    <xf numFmtId="0" fontId="52" fillId="0" borderId="0" xfId="2" applyFont="1" applyAlignment="1" applyProtection="1">
      <alignment vertical="center"/>
      <protection locked="0"/>
    </xf>
    <xf numFmtId="0" fontId="44" fillId="0" borderId="1" xfId="2" applyFont="1" applyBorder="1" applyAlignment="1" applyProtection="1">
      <alignment vertical="center" shrinkToFit="1"/>
      <protection locked="0"/>
    </xf>
    <xf numFmtId="0" fontId="44" fillId="2" borderId="14" xfId="2" applyFont="1" applyFill="1" applyBorder="1" applyAlignment="1">
      <alignment vertical="center"/>
    </xf>
    <xf numFmtId="0" fontId="44" fillId="2" borderId="14" xfId="2" applyFont="1" applyFill="1" applyBorder="1" applyAlignment="1">
      <alignment horizontal="center" vertical="center"/>
    </xf>
    <xf numFmtId="0" fontId="12" fillId="0" borderId="6" xfId="2" applyFont="1" applyBorder="1" applyAlignment="1" applyProtection="1">
      <alignment horizontal="center" vertical="center"/>
      <protection locked="0"/>
    </xf>
    <xf numFmtId="0" fontId="12"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4" fillId="0" borderId="1" xfId="2" applyFont="1" applyBorder="1" applyAlignment="1" applyProtection="1">
      <alignment horizontal="center" vertical="center"/>
      <protection locked="0"/>
    </xf>
    <xf numFmtId="0" fontId="52" fillId="0" borderId="0" xfId="2" applyFont="1" applyAlignment="1" applyProtection="1">
      <alignment vertical="center" shrinkToFit="1"/>
      <protection locked="0"/>
    </xf>
    <xf numFmtId="0" fontId="44" fillId="2" borderId="13" xfId="2" applyFont="1" applyFill="1" applyBorder="1" applyAlignment="1">
      <alignment horizontal="center" vertical="center"/>
    </xf>
    <xf numFmtId="0" fontId="44" fillId="0" borderId="9" xfId="2" applyFont="1" applyBorder="1" applyAlignment="1" applyProtection="1">
      <alignment horizontal="center" vertical="center" shrinkToFit="1"/>
      <protection locked="0"/>
    </xf>
    <xf numFmtId="0" fontId="44" fillId="0" borderId="13" xfId="2" applyFont="1" applyBorder="1" applyAlignment="1" applyProtection="1">
      <alignment horizontal="center" vertical="center" shrinkToFit="1"/>
      <protection locked="0"/>
    </xf>
    <xf numFmtId="0" fontId="44" fillId="0" borderId="10" xfId="2" applyFont="1" applyBorder="1" applyAlignment="1">
      <alignment horizontal="center" vertical="center"/>
    </xf>
    <xf numFmtId="0" fontId="44" fillId="0" borderId="1" xfId="2" applyFont="1" applyBorder="1" applyAlignment="1" applyProtection="1">
      <alignment vertical="center"/>
      <protection locked="0"/>
    </xf>
    <xf numFmtId="0" fontId="44" fillId="0" borderId="3" xfId="2" applyFont="1" applyBorder="1" applyAlignment="1">
      <alignment horizontal="center" vertical="center"/>
    </xf>
    <xf numFmtId="0" fontId="44" fillId="2" borderId="2" xfId="2" applyFont="1" applyFill="1" applyBorder="1" applyAlignment="1">
      <alignment horizontal="centerContinuous" vertical="center"/>
    </xf>
    <xf numFmtId="0" fontId="44" fillId="2" borderId="8" xfId="2" applyFont="1" applyFill="1" applyBorder="1" applyAlignment="1">
      <alignment horizontal="centerContinuous" vertical="center"/>
    </xf>
    <xf numFmtId="0" fontId="44" fillId="0" borderId="7" xfId="2" applyFont="1" applyBorder="1" applyAlignment="1">
      <alignment horizontal="center" vertical="center"/>
    </xf>
    <xf numFmtId="0" fontId="44" fillId="2" borderId="15" xfId="2" applyFont="1" applyFill="1" applyBorder="1" applyAlignment="1">
      <alignment vertical="center"/>
    </xf>
    <xf numFmtId="0" fontId="44" fillId="2" borderId="3" xfId="2" applyFont="1" applyFill="1" applyBorder="1" applyAlignment="1">
      <alignment horizontal="centerContinuous" vertical="center"/>
    </xf>
    <xf numFmtId="0" fontId="44" fillId="0" borderId="0" xfId="2" applyFont="1" applyAlignment="1">
      <alignment horizontal="center" vertical="center"/>
    </xf>
    <xf numFmtId="0" fontId="54" fillId="2" borderId="1" xfId="2" applyFont="1" applyFill="1" applyBorder="1" applyAlignment="1">
      <alignment horizontal="center" vertical="center" wrapText="1" shrinkToFit="1"/>
    </xf>
    <xf numFmtId="58" fontId="41" fillId="2" borderId="14" xfId="19" quotePrefix="1" applyNumberFormat="1" applyFont="1" applyFill="1" applyBorder="1" applyAlignment="1">
      <alignment horizontal="center" vertical="center" shrinkToFit="1"/>
    </xf>
    <xf numFmtId="0" fontId="41" fillId="2" borderId="14" xfId="19" quotePrefix="1" applyFont="1" applyFill="1" applyBorder="1" applyAlignment="1">
      <alignment horizontal="center" vertical="center" shrinkToFit="1"/>
    </xf>
    <xf numFmtId="0" fontId="8" fillId="2" borderId="13" xfId="19" applyFont="1" applyFill="1" applyBorder="1" applyAlignment="1">
      <alignment horizontal="center" vertical="center"/>
    </xf>
    <xf numFmtId="0" fontId="41" fillId="2" borderId="13" xfId="19" applyFont="1" applyFill="1" applyBorder="1" applyAlignment="1">
      <alignment horizontal="center" vertical="center"/>
    </xf>
    <xf numFmtId="0" fontId="18" fillId="0" borderId="1" xfId="19" applyFont="1" applyBorder="1" applyAlignment="1">
      <alignment horizontal="center" vertical="center"/>
    </xf>
    <xf numFmtId="183" fontId="14" fillId="0" borderId="1" xfId="19" applyNumberFormat="1" applyBorder="1" applyAlignment="1">
      <alignment horizontal="right" vertical="center" shrinkToFit="1"/>
    </xf>
    <xf numFmtId="0" fontId="56" fillId="0" borderId="1" xfId="19" applyFont="1" applyBorder="1" applyAlignment="1">
      <alignment horizontal="center" vertical="center"/>
    </xf>
    <xf numFmtId="0" fontId="57" fillId="0" borderId="1" xfId="19" applyFont="1" applyBorder="1" applyAlignment="1">
      <alignment horizontal="center" vertical="center"/>
    </xf>
    <xf numFmtId="0" fontId="14" fillId="0" borderId="2" xfId="19" applyBorder="1" applyAlignment="1">
      <alignment horizontal="center" vertical="center" shrinkToFit="1"/>
    </xf>
    <xf numFmtId="0" fontId="14" fillId="0" borderId="8" xfId="2" applyBorder="1" applyAlignment="1">
      <alignment horizontal="center" vertical="center" shrinkToFit="1"/>
    </xf>
    <xf numFmtId="0" fontId="14" fillId="0" borderId="1" xfId="19" applyBorder="1" applyAlignment="1">
      <alignment horizontal="center" vertical="center"/>
    </xf>
    <xf numFmtId="0" fontId="14" fillId="0" borderId="1" xfId="19" applyBorder="1" applyAlignment="1">
      <alignment vertical="center" shrinkToFit="1"/>
    </xf>
    <xf numFmtId="0" fontId="14" fillId="0" borderId="1" xfId="2" applyBorder="1" applyAlignment="1">
      <alignment vertical="center" shrinkToFit="1"/>
    </xf>
    <xf numFmtId="0" fontId="14" fillId="0" borderId="2" xfId="19" applyBorder="1" applyAlignment="1">
      <alignment horizontal="center" vertical="center"/>
    </xf>
    <xf numFmtId="0" fontId="14" fillId="0" borderId="8" xfId="19" applyBorder="1" applyAlignment="1">
      <alignment horizontal="center" vertical="center"/>
    </xf>
    <xf numFmtId="177" fontId="14" fillId="0" borderId="1" xfId="19" applyNumberFormat="1" applyBorder="1" applyAlignment="1">
      <alignment horizontal="center" vertical="center"/>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199" fontId="14" fillId="0" borderId="1" xfId="19" applyNumberFormat="1" applyBorder="1" applyAlignment="1">
      <alignment horizontal="center" vertical="center"/>
    </xf>
    <xf numFmtId="0" fontId="8" fillId="0" borderId="1" xfId="2" applyFont="1" applyBorder="1" applyAlignment="1" applyProtection="1">
      <alignment horizontal="center" vertical="center"/>
      <protection locked="0"/>
    </xf>
    <xf numFmtId="0" fontId="21" fillId="0" borderId="0" xfId="2" applyFont="1" applyProtection="1">
      <protection locked="0"/>
    </xf>
    <xf numFmtId="0" fontId="12" fillId="0" borderId="7" xfId="2" applyFont="1" applyBorder="1" applyAlignment="1">
      <alignment vertical="center"/>
    </xf>
    <xf numFmtId="0" fontId="15" fillId="5" borderId="1" xfId="2" applyFont="1" applyFill="1" applyBorder="1" applyAlignment="1" applyProtection="1">
      <alignment horizontal="center" vertical="center" wrapText="1"/>
      <protection locked="0"/>
    </xf>
    <xf numFmtId="0" fontId="35" fillId="5" borderId="1" xfId="2" applyFont="1" applyFill="1" applyBorder="1" applyAlignment="1" applyProtection="1">
      <alignment horizontal="center" vertical="center" wrapText="1"/>
      <protection locked="0"/>
    </xf>
    <xf numFmtId="0" fontId="44" fillId="0" borderId="2" xfId="2" applyFont="1" applyBorder="1" applyAlignment="1" applyProtection="1">
      <alignment horizontal="center" vertical="center"/>
      <protection locked="0"/>
    </xf>
    <xf numFmtId="0" fontId="44" fillId="0" borderId="8" xfId="2" applyFont="1" applyBorder="1" applyAlignment="1" applyProtection="1">
      <alignment horizontal="center" vertical="center"/>
      <protection locked="0"/>
    </xf>
    <xf numFmtId="0" fontId="44" fillId="2" borderId="2" xfId="2" applyFont="1" applyFill="1" applyBorder="1" applyAlignment="1">
      <alignment horizontal="center" vertical="center" shrinkToFit="1"/>
    </xf>
    <xf numFmtId="0" fontId="44" fillId="2" borderId="3" xfId="2" applyFont="1" applyFill="1" applyBorder="1" applyAlignment="1">
      <alignment horizontal="center" vertical="center" shrinkToFit="1"/>
    </xf>
    <xf numFmtId="0" fontId="44" fillId="2" borderId="8" xfId="2" applyFont="1" applyFill="1" applyBorder="1" applyAlignment="1">
      <alignment horizontal="center" vertical="center" shrinkToFit="1"/>
    </xf>
    <xf numFmtId="0" fontId="44" fillId="0" borderId="1" xfId="2" applyFont="1" applyBorder="1" applyAlignment="1" applyProtection="1">
      <alignment horizontal="center" vertical="center" shrinkToFit="1"/>
      <protection locked="0"/>
    </xf>
    <xf numFmtId="0" fontId="44" fillId="0" borderId="3" xfId="2" applyFont="1" applyBorder="1" applyAlignment="1" applyProtection="1">
      <alignment horizontal="center" vertical="center"/>
      <protection locked="0"/>
    </xf>
    <xf numFmtId="0" fontId="44" fillId="2" borderId="12" xfId="2" applyFont="1" applyFill="1" applyBorder="1" applyAlignment="1">
      <alignment horizontal="center" vertical="center" textRotation="255" shrinkToFit="1"/>
    </xf>
    <xf numFmtId="0" fontId="44" fillId="2" borderId="4" xfId="2" applyFont="1" applyFill="1" applyBorder="1" applyAlignment="1">
      <alignment horizontal="center" vertical="center" textRotation="255" shrinkToFit="1"/>
    </xf>
    <xf numFmtId="0" fontId="44" fillId="2" borderId="9" xfId="2" applyFont="1" applyFill="1" applyBorder="1" applyAlignment="1">
      <alignment horizontal="center" vertical="center" textRotation="255" shrinkToFit="1"/>
    </xf>
    <xf numFmtId="0" fontId="44" fillId="2" borderId="11" xfId="2" applyFont="1" applyFill="1" applyBorder="1" applyAlignment="1">
      <alignment horizontal="center" vertical="center" textRotation="255" shrinkToFit="1"/>
    </xf>
    <xf numFmtId="0" fontId="12" fillId="0" borderId="2"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44" fillId="0" borderId="2" xfId="2" applyFont="1" applyBorder="1" applyAlignment="1">
      <alignment horizontal="center" vertical="center"/>
    </xf>
    <xf numFmtId="0" fontId="44" fillId="0" borderId="3" xfId="2" applyFont="1" applyBorder="1" applyAlignment="1">
      <alignment horizontal="center" vertical="center"/>
    </xf>
    <xf numFmtId="0" fontId="44" fillId="0" borderId="8" xfId="2" applyFont="1" applyBorder="1" applyAlignment="1">
      <alignment horizontal="center" vertical="center"/>
    </xf>
    <xf numFmtId="0" fontId="44" fillId="2" borderId="6" xfId="2" applyFont="1" applyFill="1" applyBorder="1" applyAlignment="1">
      <alignment horizontal="center" vertical="center" textRotation="255" wrapText="1" shrinkToFit="1"/>
    </xf>
    <xf numFmtId="0" fontId="44" fillId="2" borderId="5" xfId="2" applyFont="1" applyFill="1" applyBorder="1" applyAlignment="1">
      <alignment horizontal="center" vertical="center" textRotation="255" shrinkToFit="1"/>
    </xf>
    <xf numFmtId="0" fontId="44" fillId="2" borderId="14" xfId="2" applyFont="1" applyFill="1" applyBorder="1" applyAlignment="1">
      <alignment horizontal="center" vertical="center" textRotation="255"/>
    </xf>
    <xf numFmtId="0" fontId="44" fillId="2" borderId="15" xfId="2" applyFont="1" applyFill="1" applyBorder="1" applyAlignment="1">
      <alignment horizontal="center" vertical="center" textRotation="255"/>
    </xf>
    <xf numFmtId="0" fontId="44" fillId="2" borderId="13" xfId="2" applyFont="1" applyFill="1" applyBorder="1" applyAlignment="1">
      <alignment horizontal="center" vertical="center" textRotation="255"/>
    </xf>
    <xf numFmtId="197" fontId="44" fillId="0" borderId="2" xfId="2" applyNumberFormat="1" applyFont="1" applyBorder="1" applyAlignment="1" applyProtection="1">
      <alignment horizontal="center" vertical="center"/>
      <protection locked="0"/>
    </xf>
    <xf numFmtId="197" fontId="44" fillId="0" borderId="8" xfId="2" applyNumberFormat="1" applyFont="1" applyBorder="1" applyAlignment="1" applyProtection="1">
      <alignment horizontal="center" vertical="center"/>
      <protection locked="0"/>
    </xf>
    <xf numFmtId="196" fontId="44" fillId="0" borderId="1" xfId="2" applyNumberFormat="1" applyFont="1" applyBorder="1" applyAlignment="1" applyProtection="1">
      <alignment horizontal="center" vertical="center"/>
      <protection locked="0"/>
    </xf>
    <xf numFmtId="0" fontId="44" fillId="2" borderId="2" xfId="2" applyFont="1" applyFill="1" applyBorder="1" applyAlignment="1">
      <alignment horizontal="center" vertical="center"/>
    </xf>
    <xf numFmtId="0" fontId="44" fillId="2" borderId="8" xfId="2" applyFont="1" applyFill="1" applyBorder="1" applyAlignment="1">
      <alignment horizontal="center" vertical="center"/>
    </xf>
    <xf numFmtId="0" fontId="44" fillId="2" borderId="14" xfId="2" applyFont="1" applyFill="1" applyBorder="1" applyAlignment="1">
      <alignment horizontal="center" vertical="center" textRotation="255" shrinkToFit="1"/>
    </xf>
    <xf numFmtId="0" fontId="44" fillId="2" borderId="15" xfId="2" applyFont="1" applyFill="1" applyBorder="1" applyAlignment="1">
      <alignment horizontal="center" vertical="center" textRotation="255" shrinkToFit="1"/>
    </xf>
    <xf numFmtId="195" fontId="44" fillId="0" borderId="1" xfId="2" applyNumberFormat="1" applyFont="1" applyBorder="1" applyAlignment="1" applyProtection="1">
      <alignment horizontal="center" vertical="center"/>
      <protection locked="0"/>
    </xf>
    <xf numFmtId="0" fontId="44" fillId="0" borderId="2" xfId="2" applyFont="1" applyBorder="1" applyAlignment="1">
      <alignment horizontal="center" vertical="center" shrinkToFit="1"/>
    </xf>
    <xf numFmtId="0" fontId="44" fillId="0" borderId="3" xfId="2" applyFont="1" applyBorder="1" applyAlignment="1">
      <alignment horizontal="center" vertical="center" shrinkToFit="1"/>
    </xf>
    <xf numFmtId="0" fontId="44" fillId="0" borderId="8" xfId="2" applyFont="1" applyBorder="1" applyAlignment="1">
      <alignment horizontal="center" vertical="center" shrinkToFit="1"/>
    </xf>
    <xf numFmtId="0" fontId="44" fillId="2" borderId="6" xfId="2" applyFont="1" applyFill="1" applyBorder="1" applyAlignment="1">
      <alignment horizontal="center" vertical="center"/>
    </xf>
    <xf numFmtId="0" fontId="44" fillId="2" borderId="5" xfId="2" applyFont="1" applyFill="1" applyBorder="1" applyAlignment="1">
      <alignment horizontal="center" vertical="center"/>
    </xf>
    <xf numFmtId="0" fontId="44" fillId="2" borderId="9" xfId="2" applyFont="1" applyFill="1" applyBorder="1" applyAlignment="1">
      <alignment horizontal="center" vertical="center"/>
    </xf>
    <xf numFmtId="0" fontId="44" fillId="2" borderId="11" xfId="2" applyFont="1" applyFill="1" applyBorder="1" applyAlignment="1">
      <alignment horizontal="center" vertical="center"/>
    </xf>
    <xf numFmtId="0" fontId="44" fillId="0" borderId="2" xfId="2" applyFont="1" applyBorder="1" applyAlignment="1" applyProtection="1">
      <alignment horizontal="center" vertical="center" shrinkToFit="1"/>
      <protection locked="0"/>
    </xf>
    <xf numFmtId="0" fontId="44" fillId="0" borderId="8" xfId="2" applyFont="1" applyBorder="1" applyAlignment="1" applyProtection="1">
      <alignment horizontal="center" vertical="center" shrinkToFit="1"/>
      <protection locked="0"/>
    </xf>
    <xf numFmtId="0" fontId="44" fillId="2" borderId="9" xfId="2" applyFont="1" applyFill="1" applyBorder="1" applyAlignment="1">
      <alignment horizontal="center" vertical="center" shrinkToFit="1"/>
    </xf>
    <xf numFmtId="0" fontId="44" fillId="2" borderId="10" xfId="2" applyFont="1" applyFill="1" applyBorder="1" applyAlignment="1">
      <alignment horizontal="center" vertical="center" shrinkToFit="1"/>
    </xf>
    <xf numFmtId="0" fontId="44" fillId="2" borderId="11" xfId="2" applyFont="1" applyFill="1" applyBorder="1" applyAlignment="1">
      <alignment horizontal="center" vertical="center" shrinkToFit="1"/>
    </xf>
    <xf numFmtId="0" fontId="44" fillId="2" borderId="6" xfId="2" applyFont="1" applyFill="1" applyBorder="1" applyAlignment="1">
      <alignment horizontal="center" vertical="center" shrinkToFit="1"/>
    </xf>
    <xf numFmtId="0" fontId="44" fillId="2" borderId="7" xfId="2" applyFont="1" applyFill="1" applyBorder="1" applyAlignment="1">
      <alignment horizontal="center" vertical="center" shrinkToFit="1"/>
    </xf>
    <xf numFmtId="0" fontId="44" fillId="2" borderId="5" xfId="2" applyFont="1" applyFill="1" applyBorder="1" applyAlignment="1">
      <alignment horizontal="center" vertical="center" shrinkToFit="1"/>
    </xf>
    <xf numFmtId="0" fontId="44" fillId="2" borderId="7" xfId="2" applyFont="1" applyFill="1" applyBorder="1" applyAlignment="1">
      <alignment horizontal="center" vertical="center"/>
    </xf>
    <xf numFmtId="0" fontId="44" fillId="2" borderId="2" xfId="2" applyFont="1" applyFill="1" applyBorder="1" applyAlignment="1">
      <alignment horizontal="center" vertical="center" justifyLastLine="1" shrinkToFit="1"/>
    </xf>
    <xf numFmtId="0" fontId="44" fillId="2" borderId="3" xfId="2" applyFont="1" applyFill="1" applyBorder="1" applyAlignment="1">
      <alignment horizontal="center" vertical="center" justifyLastLine="1" shrinkToFit="1"/>
    </xf>
    <xf numFmtId="0" fontId="44" fillId="2" borderId="8" xfId="2" applyFont="1" applyFill="1" applyBorder="1" applyAlignment="1">
      <alignment horizontal="center" vertical="center" justifyLastLine="1" shrinkToFit="1"/>
    </xf>
    <xf numFmtId="0" fontId="44" fillId="2" borderId="3" xfId="2" applyFont="1" applyFill="1" applyBorder="1" applyAlignment="1">
      <alignment horizontal="center" vertical="center"/>
    </xf>
    <xf numFmtId="0" fontId="44" fillId="2" borderId="5" xfId="2" applyFont="1" applyFill="1" applyBorder="1" applyAlignment="1">
      <alignment horizontal="center" vertical="center" textRotation="255"/>
    </xf>
    <xf numFmtId="0" fontId="44" fillId="2" borderId="4" xfId="2" applyFont="1" applyFill="1" applyBorder="1" applyAlignment="1">
      <alignment horizontal="center" vertical="center" textRotation="255"/>
    </xf>
    <xf numFmtId="0" fontId="44" fillId="2" borderId="11" xfId="2" applyFont="1" applyFill="1" applyBorder="1" applyAlignment="1">
      <alignment horizontal="center" vertical="center" textRotation="255"/>
    </xf>
    <xf numFmtId="0" fontId="12" fillId="0" borderId="8" xfId="2" applyFont="1" applyBorder="1" applyAlignment="1" applyProtection="1">
      <alignment horizontal="center" vertical="center"/>
      <protection locked="0"/>
    </xf>
    <xf numFmtId="194" fontId="12" fillId="0" borderId="2" xfId="2" applyNumberFormat="1" applyFont="1" applyBorder="1" applyAlignment="1" applyProtection="1">
      <alignment horizontal="center" vertical="center"/>
      <protection locked="0"/>
    </xf>
    <xf numFmtId="194" fontId="12" fillId="0" borderId="3" xfId="2" applyNumberFormat="1" applyFont="1" applyBorder="1" applyAlignment="1" applyProtection="1">
      <alignment horizontal="center" vertical="center"/>
      <protection locked="0"/>
    </xf>
    <xf numFmtId="0" fontId="44" fillId="2" borderId="6" xfId="2" applyFont="1" applyFill="1" applyBorder="1" applyAlignment="1">
      <alignment horizontal="center" vertical="center" textRotation="255"/>
    </xf>
    <xf numFmtId="0" fontId="44" fillId="2" borderId="9" xfId="2" applyFont="1" applyFill="1" applyBorder="1" applyAlignment="1">
      <alignment horizontal="center" vertical="center" textRotation="255"/>
    </xf>
    <xf numFmtId="0" fontId="12" fillId="0" borderId="13" xfId="2" applyFont="1" applyBorder="1" applyAlignment="1" applyProtection="1">
      <alignment horizontal="center" vertical="center"/>
      <protection locked="0"/>
    </xf>
    <xf numFmtId="0" fontId="44" fillId="0" borderId="14" xfId="2" applyFont="1" applyBorder="1" applyAlignment="1" applyProtection="1">
      <alignment horizontal="center" vertical="center"/>
      <protection locked="0"/>
    </xf>
    <xf numFmtId="0" fontId="44" fillId="2" borderId="13" xfId="2" applyFont="1" applyFill="1" applyBorder="1" applyAlignment="1">
      <alignment horizontal="center" vertical="center" textRotation="255" shrinkToFit="1"/>
    </xf>
    <xf numFmtId="190" fontId="13" fillId="0" borderId="9" xfId="1" applyNumberFormat="1" applyBorder="1" applyAlignment="1" applyProtection="1">
      <alignment horizontal="center" vertical="center" shrinkToFit="1"/>
      <protection locked="0"/>
    </xf>
    <xf numFmtId="190" fontId="13" fillId="0" borderId="10" xfId="1" applyNumberFormat="1" applyBorder="1" applyAlignment="1" applyProtection="1">
      <alignment horizontal="center" vertical="center" shrinkToFit="1"/>
      <protection locked="0"/>
    </xf>
    <xf numFmtId="190" fontId="13" fillId="0" borderId="11" xfId="1" applyNumberFormat="1" applyBorder="1" applyAlignment="1" applyProtection="1">
      <alignment horizontal="center" vertical="center" shrinkToFit="1"/>
      <protection locked="0"/>
    </xf>
    <xf numFmtId="0" fontId="44" fillId="2" borderId="2" xfId="2" applyFont="1" applyFill="1" applyBorder="1" applyAlignment="1" applyProtection="1">
      <alignment horizontal="center" vertical="center"/>
      <protection locked="0"/>
    </xf>
    <xf numFmtId="0" fontId="44" fillId="2" borderId="3" xfId="2" applyFont="1" applyFill="1" applyBorder="1" applyAlignment="1" applyProtection="1">
      <alignment horizontal="center" vertical="center"/>
      <protection locked="0"/>
    </xf>
    <xf numFmtId="0" fontId="44" fillId="2" borderId="12" xfId="2" applyFont="1" applyFill="1" applyBorder="1" applyAlignment="1">
      <alignment horizontal="center" vertical="center" shrinkToFit="1"/>
    </xf>
    <xf numFmtId="193" fontId="12" fillId="0" borderId="15" xfId="2" applyNumberFormat="1" applyFont="1" applyBorder="1" applyAlignment="1" applyProtection="1">
      <alignment horizontal="center" vertical="center"/>
      <protection locked="0"/>
    </xf>
    <xf numFmtId="0" fontId="12" fillId="0" borderId="2"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protection locked="0"/>
    </xf>
    <xf numFmtId="0" fontId="12" fillId="0" borderId="12" xfId="2" applyFont="1" applyBorder="1" applyAlignment="1" applyProtection="1">
      <alignment horizontal="center" vertical="center" shrinkToFit="1"/>
      <protection locked="0"/>
    </xf>
    <xf numFmtId="0" fontId="12" fillId="0" borderId="4" xfId="2" applyFont="1" applyBorder="1" applyAlignment="1" applyProtection="1">
      <alignment horizontal="center" vertical="center" shrinkToFit="1"/>
      <protection locked="0"/>
    </xf>
    <xf numFmtId="0" fontId="44" fillId="2" borderId="10" xfId="2" applyFont="1" applyFill="1" applyBorder="1" applyAlignment="1">
      <alignment horizontal="center" vertical="center"/>
    </xf>
    <xf numFmtId="0" fontId="44" fillId="2" borderId="13" xfId="2" applyFont="1" applyFill="1" applyBorder="1" applyAlignment="1">
      <alignment horizontal="center" vertical="center" shrinkToFit="1"/>
    </xf>
    <xf numFmtId="14" fontId="12" fillId="0" borderId="2" xfId="2" applyNumberFormat="1" applyFont="1" applyBorder="1" applyAlignment="1" applyProtection="1">
      <alignment horizontal="center" vertical="center" shrinkToFit="1"/>
      <protection locked="0"/>
    </xf>
    <xf numFmtId="190" fontId="13" fillId="0" borderId="3" xfId="1" applyNumberFormat="1" applyBorder="1" applyAlignment="1" applyProtection="1">
      <alignment horizontal="center" vertical="center" shrinkToFit="1"/>
      <protection locked="0"/>
    </xf>
    <xf numFmtId="190" fontId="13" fillId="0" borderId="8" xfId="1" applyNumberFormat="1" applyBorder="1" applyAlignment="1" applyProtection="1">
      <alignment horizontal="center" vertical="center" shrinkToFit="1"/>
      <protection locked="0"/>
    </xf>
    <xf numFmtId="14" fontId="12" fillId="0" borderId="9" xfId="2" applyNumberFormat="1" applyFont="1" applyBorder="1" applyAlignment="1" applyProtection="1">
      <alignment horizontal="center" vertical="center"/>
      <protection locked="0"/>
    </xf>
    <xf numFmtId="14" fontId="12" fillId="0" borderId="11" xfId="2" applyNumberFormat="1" applyFont="1" applyBorder="1" applyAlignment="1" applyProtection="1">
      <alignment horizontal="center" vertical="center"/>
      <protection locked="0"/>
    </xf>
    <xf numFmtId="0" fontId="44" fillId="2" borderId="12" xfId="2" applyFont="1" applyFill="1" applyBorder="1" applyAlignment="1">
      <alignment horizontal="center" vertical="center" textRotation="255"/>
    </xf>
    <xf numFmtId="0" fontId="12" fillId="0" borderId="3" xfId="2" applyFont="1" applyBorder="1" applyAlignment="1">
      <alignment horizontal="center" vertical="center" shrinkToFit="1"/>
    </xf>
    <xf numFmtId="4" fontId="12" fillId="0" borderId="1" xfId="2" applyNumberFormat="1"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176" fontId="12" fillId="0" borderId="2" xfId="2" applyNumberFormat="1" applyFont="1" applyBorder="1" applyAlignment="1">
      <alignment horizontal="center" vertical="center" shrinkToFit="1"/>
    </xf>
    <xf numFmtId="176" fontId="12" fillId="0" borderId="3" xfId="2" applyNumberFormat="1" applyFont="1" applyBorder="1" applyAlignment="1">
      <alignment horizontal="center" vertical="center" shrinkToFit="1"/>
    </xf>
    <xf numFmtId="176" fontId="12" fillId="0" borderId="8" xfId="2" applyNumberFormat="1" applyFont="1" applyBorder="1" applyAlignment="1">
      <alignment horizontal="center" vertical="center" shrinkToFit="1"/>
    </xf>
    <xf numFmtId="0" fontId="44" fillId="2" borderId="1" xfId="2" applyFont="1" applyFill="1" applyBorder="1" applyAlignment="1" applyProtection="1">
      <alignment horizontal="center" vertical="center"/>
      <protection locked="0"/>
    </xf>
    <xf numFmtId="0" fontId="12" fillId="0" borderId="1" xfId="2" applyFont="1" applyBorder="1" applyAlignment="1">
      <alignment horizontal="center" vertical="center" shrinkToFit="1"/>
    </xf>
    <xf numFmtId="0" fontId="32" fillId="0" borderId="6" xfId="2" applyFont="1" applyBorder="1" applyAlignment="1">
      <alignment horizontal="center" vertical="center" wrapText="1"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4" fontId="44" fillId="2" borderId="6" xfId="2" applyNumberFormat="1" applyFont="1" applyFill="1" applyBorder="1" applyAlignment="1">
      <alignment horizontal="center" vertical="center" shrinkToFit="1"/>
    </xf>
    <xf numFmtId="4" fontId="44" fillId="2" borderId="5" xfId="2" applyNumberFormat="1" applyFont="1" applyFill="1" applyBorder="1" applyAlignment="1">
      <alignment horizontal="center" vertical="center" shrinkToFit="1"/>
    </xf>
    <xf numFmtId="4" fontId="44" fillId="2" borderId="9" xfId="2" applyNumberFormat="1" applyFont="1" applyFill="1" applyBorder="1" applyAlignment="1">
      <alignment horizontal="center" vertical="center" shrinkToFit="1"/>
    </xf>
    <xf numFmtId="4" fontId="44" fillId="2" borderId="11" xfId="2" applyNumberFormat="1" applyFont="1" applyFill="1" applyBorder="1" applyAlignment="1">
      <alignment horizontal="center" vertical="center"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21" fillId="0" borderId="1" xfId="2" applyFont="1" applyBorder="1" applyAlignment="1">
      <alignment horizontal="center" vertical="center"/>
    </xf>
    <xf numFmtId="0" fontId="44"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4" fillId="2" borderId="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8" fillId="0" borderId="1" xfId="19" applyFont="1" applyBorder="1" applyAlignment="1">
      <alignment horizontal="center" vertical="center" shrinkToFit="1"/>
    </xf>
    <xf numFmtId="0" fontId="14" fillId="0" borderId="1" xfId="2" applyBorder="1" applyAlignment="1">
      <alignment horizontal="center" vertical="center" shrinkToFit="1"/>
    </xf>
    <xf numFmtId="0" fontId="14" fillId="0" borderId="2" xfId="19" applyBorder="1" applyAlignment="1">
      <alignment horizontal="center" vertical="center" shrinkToFit="1"/>
    </xf>
    <xf numFmtId="0" fontId="14" fillId="0" borderId="8" xfId="2" applyBorder="1" applyAlignment="1">
      <alignment horizontal="center" vertical="center" shrinkToFit="1"/>
    </xf>
    <xf numFmtId="0" fontId="14" fillId="0" borderId="2" xfId="19" applyBorder="1" applyAlignment="1">
      <alignment horizontal="center" vertical="center"/>
    </xf>
    <xf numFmtId="0" fontId="14" fillId="0" borderId="8" xfId="19" applyBorder="1" applyAlignment="1">
      <alignment horizontal="center" vertical="center"/>
    </xf>
    <xf numFmtId="0" fontId="14" fillId="0" borderId="1" xfId="19"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4" fillId="0" borderId="8" xfId="19" applyBorder="1" applyAlignment="1">
      <alignment horizontal="center" vertical="center" shrinkToFit="1"/>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protection locked="0"/>
    </xf>
    <xf numFmtId="0" fontId="53" fillId="2" borderId="13" xfId="2" applyFont="1" applyFill="1" applyBorder="1" applyAlignment="1" applyProtection="1">
      <alignment horizontal="center" vertical="center" wrapText="1"/>
      <protection locked="0"/>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55" fillId="2" borderId="14" xfId="2" applyFont="1" applyFill="1" applyBorder="1" applyAlignment="1" applyProtection="1">
      <alignment horizontal="center" vertical="center" wrapText="1" shrinkToFit="1"/>
      <protection locked="0"/>
    </xf>
    <xf numFmtId="0" fontId="55" fillId="2" borderId="13" xfId="2" applyFont="1" applyFill="1" applyBorder="1" applyAlignment="1" applyProtection="1">
      <alignment horizontal="center" vertical="center" wrapText="1" shrinkToFit="1"/>
      <protection locked="0"/>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8" fillId="2" borderId="6" xfId="19" applyFont="1" applyFill="1" applyBorder="1" applyAlignment="1">
      <alignment horizontal="center" vertical="center" shrinkToFit="1"/>
    </xf>
    <xf numFmtId="0" fontId="8" fillId="2" borderId="7" xfId="19" applyFont="1" applyFill="1" applyBorder="1" applyAlignment="1">
      <alignment horizontal="center" vertical="center" shrinkToFit="1"/>
    </xf>
    <xf numFmtId="0" fontId="8" fillId="2" borderId="5" xfId="19" applyFont="1" applyFill="1" applyBorder="1" applyAlignment="1">
      <alignment horizontal="center" vertical="center" shrinkToFit="1"/>
    </xf>
    <xf numFmtId="0" fontId="8" fillId="2" borderId="9" xfId="19" applyFont="1" applyFill="1" applyBorder="1" applyAlignment="1">
      <alignment horizontal="center" vertical="center" shrinkToFit="1"/>
    </xf>
    <xf numFmtId="0" fontId="8" fillId="2" borderId="10" xfId="19" applyFont="1" applyFill="1" applyBorder="1" applyAlignment="1">
      <alignment horizontal="center" vertical="center" shrinkToFit="1"/>
    </xf>
    <xf numFmtId="0" fontId="8" fillId="2" borderId="11" xfId="19" applyFont="1" applyFill="1" applyBorder="1" applyAlignment="1">
      <alignment horizontal="center"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 xfId="2" applyFont="1" applyFill="1" applyBorder="1" applyAlignment="1">
      <alignment horizontal="center" vertical="center" wrapText="1" shrinkToFit="1"/>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13" xfId="19"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5" xfId="19"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19" quotePrefix="1" applyFont="1" applyFill="1" applyBorder="1" applyAlignment="1">
      <alignment horizontal="center" vertical="center" shrinkToFit="1"/>
    </xf>
    <xf numFmtId="0" fontId="8" fillId="2" borderId="5" xfId="19" quotePrefix="1" applyFont="1" applyFill="1" applyBorder="1" applyAlignment="1">
      <alignment horizontal="center" vertical="center" shrinkToFit="1"/>
    </xf>
    <xf numFmtId="0" fontId="8" fillId="2" borderId="9" xfId="19" quotePrefix="1" applyFont="1" applyFill="1" applyBorder="1" applyAlignment="1">
      <alignment horizontal="center" vertical="center" shrinkToFit="1"/>
    </xf>
    <xf numFmtId="0" fontId="8" fillId="2" borderId="11" xfId="19" quotePrefix="1" applyFont="1" applyFill="1" applyBorder="1" applyAlignment="1">
      <alignment horizontal="center" vertical="center" shrinkToFit="1"/>
    </xf>
    <xf numFmtId="0" fontId="8" fillId="2" borderId="6" xfId="19" applyFont="1" applyFill="1" applyBorder="1" applyAlignment="1">
      <alignment horizontal="center" vertical="center"/>
    </xf>
    <xf numFmtId="0" fontId="8" fillId="2" borderId="7" xfId="19" applyFont="1" applyFill="1" applyBorder="1" applyAlignment="1">
      <alignment horizontal="center" vertical="center"/>
    </xf>
    <xf numFmtId="0" fontId="8" fillId="2" borderId="5" xfId="19" applyFont="1" applyFill="1" applyBorder="1" applyAlignment="1">
      <alignment horizontal="center" vertical="center"/>
    </xf>
    <xf numFmtId="0" fontId="8" fillId="2" borderId="9" xfId="19" applyFont="1" applyFill="1" applyBorder="1" applyAlignment="1">
      <alignment horizontal="center" vertical="center"/>
    </xf>
    <xf numFmtId="0" fontId="8" fillId="2" borderId="10" xfId="19" applyFont="1" applyFill="1" applyBorder="1" applyAlignment="1">
      <alignment horizontal="center" vertical="center"/>
    </xf>
    <xf numFmtId="0" fontId="8" fillId="2" borderId="11" xfId="19"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53" fillId="2" borderId="1" xfId="2" applyFont="1" applyFill="1" applyBorder="1" applyAlignment="1" applyProtection="1">
      <alignment horizontal="center" vertical="center" wrapText="1"/>
      <protection locked="0"/>
    </xf>
    <xf numFmtId="0" fontId="53" fillId="2" borderId="1"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39" fillId="0" borderId="10" xfId="2" applyFont="1" applyBorder="1" applyAlignment="1">
      <alignment horizontal="left" vertical="center"/>
    </xf>
    <xf numFmtId="0" fontId="8"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8" fillId="2" borderId="1" xfId="2" applyFont="1" applyFill="1" applyBorder="1" applyAlignment="1">
      <alignment horizontal="center" vertical="center" shrinkToFit="1"/>
    </xf>
    <xf numFmtId="198" fontId="53" fillId="0" borderId="6" xfId="2" applyNumberFormat="1" applyFont="1" applyBorder="1" applyAlignment="1">
      <alignment horizontal="center" vertical="center" wrapText="1" shrinkToFit="1"/>
    </xf>
    <xf numFmtId="198" fontId="53" fillId="0" borderId="7" xfId="2" applyNumberFormat="1" applyFont="1" applyBorder="1" applyAlignment="1">
      <alignment horizontal="center" vertical="center" wrapText="1" shrinkToFit="1"/>
    </xf>
    <xf numFmtId="198" fontId="53" fillId="0" borderId="5" xfId="2" applyNumberFormat="1" applyFont="1" applyBorder="1" applyAlignment="1">
      <alignment horizontal="center" vertical="center" wrapText="1" shrinkToFit="1"/>
    </xf>
    <xf numFmtId="198" fontId="53" fillId="0" borderId="9" xfId="2" applyNumberFormat="1" applyFont="1" applyBorder="1" applyAlignment="1">
      <alignment horizontal="center" vertical="center" wrapText="1" shrinkToFit="1"/>
    </xf>
    <xf numFmtId="198" fontId="53" fillId="0" borderId="10" xfId="2" applyNumberFormat="1" applyFont="1" applyBorder="1" applyAlignment="1">
      <alignment horizontal="center" vertical="center" wrapText="1" shrinkToFit="1"/>
    </xf>
    <xf numFmtId="198" fontId="53" fillId="0" borderId="11" xfId="2" applyNumberFormat="1" applyFont="1" applyBorder="1" applyAlignment="1">
      <alignment horizontal="center" vertical="center" wrapText="1" shrinkToFit="1"/>
    </xf>
    <xf numFmtId="179" fontId="8" fillId="0" borderId="1" xfId="2" applyNumberFormat="1" applyFont="1" applyBorder="1" applyAlignment="1">
      <alignment horizontal="center" vertical="center" wrapText="1" shrinkToFit="1"/>
    </xf>
    <xf numFmtId="0" fontId="8"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21"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32" fillId="0" borderId="6" xfId="2" applyNumberFormat="1" applyFont="1" applyBorder="1" applyAlignment="1">
      <alignment horizontal="center" vertical="center" wrapText="1" shrinkToFit="1"/>
    </xf>
    <xf numFmtId="198" fontId="32" fillId="0" borderId="7" xfId="2" applyNumberFormat="1" applyFont="1" applyBorder="1" applyAlignment="1">
      <alignment horizontal="center" vertical="center" wrapText="1" shrinkToFit="1"/>
    </xf>
    <xf numFmtId="198" fontId="32" fillId="0" borderId="5" xfId="2" applyNumberFormat="1" applyFont="1" applyBorder="1" applyAlignment="1">
      <alignment horizontal="center" vertical="center" wrapText="1" shrinkToFit="1"/>
    </xf>
    <xf numFmtId="198" fontId="32" fillId="0" borderId="9" xfId="2" applyNumberFormat="1" applyFont="1" applyBorder="1" applyAlignment="1">
      <alignment horizontal="center" vertical="center" wrapText="1" shrinkToFit="1"/>
    </xf>
    <xf numFmtId="198" fontId="32" fillId="0" borderId="10" xfId="2" applyNumberFormat="1" applyFont="1" applyBorder="1" applyAlignment="1">
      <alignment horizontal="center" vertical="center" wrapText="1" shrinkToFit="1"/>
    </xf>
    <xf numFmtId="198" fontId="3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44" fillId="0" borderId="12" xfId="2" applyFont="1" applyBorder="1" applyAlignment="1">
      <alignment vertical="center" wrapText="1" shrinkToFit="1"/>
    </xf>
    <xf numFmtId="0" fontId="44" fillId="0" borderId="0" xfId="2" applyFont="1" applyAlignment="1">
      <alignment vertical="center" wrapText="1" shrinkToFit="1"/>
    </xf>
    <xf numFmtId="0" fontId="44" fillId="0" borderId="4" xfId="2" applyFont="1" applyBorder="1" applyAlignment="1">
      <alignment vertical="center" wrapText="1" shrinkToFit="1"/>
    </xf>
    <xf numFmtId="0" fontId="47" fillId="0" borderId="10" xfId="2" applyFont="1" applyBorder="1" applyAlignment="1" applyProtection="1">
      <alignment horizontal="left" vertical="top" wrapText="1"/>
      <protection locked="0"/>
    </xf>
    <xf numFmtId="0" fontId="44" fillId="0" borderId="6" xfId="2" applyFont="1" applyBorder="1" applyAlignment="1" applyProtection="1">
      <alignment horizontal="center" vertical="center"/>
      <protection locked="0"/>
    </xf>
    <xf numFmtId="0" fontId="44" fillId="0" borderId="5" xfId="2" applyFont="1" applyBorder="1" applyAlignment="1" applyProtection="1">
      <alignment horizontal="center" vertical="center"/>
      <protection locked="0"/>
    </xf>
    <xf numFmtId="0" fontId="44" fillId="0" borderId="9" xfId="2" applyFont="1" applyBorder="1" applyAlignment="1" applyProtection="1">
      <alignment horizontal="center" vertical="center"/>
      <protection locked="0"/>
    </xf>
    <xf numFmtId="0" fontId="44" fillId="0" borderId="1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4" fillId="2" borderId="1" xfId="2" applyFont="1" applyFill="1" applyBorder="1" applyAlignment="1">
      <alignment horizontal="center" vertical="center" wrapText="1"/>
    </xf>
    <xf numFmtId="0" fontId="45" fillId="0" borderId="1" xfId="2" applyFont="1" applyBorder="1" applyAlignment="1" applyProtection="1">
      <alignment horizontal="center" vertical="center"/>
      <protection locked="0"/>
    </xf>
    <xf numFmtId="0" fontId="44" fillId="2" borderId="6" xfId="2" applyFont="1" applyFill="1" applyBorder="1" applyAlignment="1">
      <alignment horizontal="center" vertical="center" wrapText="1" shrinkToFit="1"/>
    </xf>
    <xf numFmtId="0" fontId="44" fillId="2" borderId="5" xfId="2" applyFont="1" applyFill="1" applyBorder="1" applyAlignment="1">
      <alignment horizontal="center" vertical="center" wrapText="1" shrinkToFit="1"/>
    </xf>
    <xf numFmtId="0" fontId="44" fillId="2" borderId="12" xfId="2" applyFont="1" applyFill="1" applyBorder="1" applyAlignment="1">
      <alignment horizontal="center" vertical="center" wrapText="1" shrinkToFit="1"/>
    </xf>
    <xf numFmtId="0" fontId="44" fillId="2" borderId="4" xfId="2" applyFont="1" applyFill="1" applyBorder="1" applyAlignment="1">
      <alignment horizontal="center" vertical="center" wrapText="1" shrinkToFit="1"/>
    </xf>
    <xf numFmtId="0" fontId="44" fillId="2" borderId="9" xfId="2" applyFont="1" applyFill="1" applyBorder="1" applyAlignment="1">
      <alignment horizontal="center" vertical="center" wrapText="1" shrinkToFit="1"/>
    </xf>
    <xf numFmtId="0" fontId="44" fillId="2" borderId="11" xfId="2" applyFont="1" applyFill="1" applyBorder="1" applyAlignment="1">
      <alignment horizontal="center" vertical="center" wrapText="1" shrinkToFit="1"/>
    </xf>
    <xf numFmtId="0" fontId="44" fillId="2" borderId="14" xfId="2" applyFont="1" applyFill="1" applyBorder="1" applyAlignment="1">
      <alignment horizontal="center" vertical="center" wrapText="1" shrinkToFit="1"/>
    </xf>
    <xf numFmtId="0" fontId="44" fillId="2" borderId="15" xfId="2" applyFont="1" applyFill="1" applyBorder="1" applyAlignment="1">
      <alignment horizontal="center" vertical="center" wrapText="1" shrinkToFit="1"/>
    </xf>
    <xf numFmtId="0" fontId="44" fillId="2" borderId="13" xfId="2" applyFont="1" applyFill="1" applyBorder="1" applyAlignment="1">
      <alignment horizontal="center" vertical="center" wrapText="1" shrinkToFit="1"/>
    </xf>
    <xf numFmtId="0" fontId="44" fillId="0" borderId="12" xfId="2" applyFont="1" applyBorder="1" applyAlignment="1" applyProtection="1">
      <alignment horizontal="center" vertical="center"/>
      <protection locked="0"/>
    </xf>
    <xf numFmtId="0" fontId="44" fillId="0" borderId="4" xfId="2" applyFont="1" applyBorder="1" applyAlignment="1" applyProtection="1">
      <alignment horizontal="center" vertical="center"/>
      <protection locked="0"/>
    </xf>
    <xf numFmtId="0" fontId="44" fillId="2" borderId="14" xfId="2" applyFont="1" applyFill="1" applyBorder="1" applyAlignment="1" applyProtection="1">
      <alignment horizontal="center" vertical="center"/>
      <protection locked="0"/>
    </xf>
    <xf numFmtId="0" fontId="44" fillId="2" borderId="13" xfId="2" applyFont="1" applyFill="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44" fillId="0" borderId="14" xfId="2" applyFont="1" applyBorder="1" applyAlignment="1">
      <alignment horizontal="center" vertical="center" shrinkToFit="1"/>
    </xf>
    <xf numFmtId="0" fontId="44" fillId="0" borderId="13" xfId="2" applyFont="1" applyBorder="1" applyAlignment="1">
      <alignment horizontal="center" vertical="center" shrinkToFit="1"/>
    </xf>
    <xf numFmtId="200" fontId="44" fillId="0" borderId="2" xfId="2" applyNumberFormat="1" applyFont="1" applyBorder="1" applyAlignment="1">
      <alignment horizontal="right" vertical="center" shrinkToFit="1"/>
    </xf>
    <xf numFmtId="200" fontId="44" fillId="0" borderId="3" xfId="2" applyNumberFormat="1" applyFont="1" applyBorder="1" applyAlignment="1">
      <alignment horizontal="right" vertical="center" shrinkToFit="1"/>
    </xf>
    <xf numFmtId="200" fontId="44" fillId="0" borderId="8" xfId="2" applyNumberFormat="1" applyFont="1" applyBorder="1" applyAlignment="1">
      <alignment horizontal="right" vertical="center" shrinkToFit="1"/>
    </xf>
    <xf numFmtId="0" fontId="44" fillId="2" borderId="6" xfId="2" applyFont="1" applyFill="1" applyBorder="1" applyAlignment="1" applyProtection="1">
      <alignment horizontal="center" vertical="center"/>
      <protection locked="0"/>
    </xf>
    <xf numFmtId="0" fontId="44" fillId="2" borderId="9" xfId="2" applyFont="1" applyFill="1" applyBorder="1" applyAlignment="1" applyProtection="1">
      <alignment horizontal="center" vertical="center"/>
      <protection locked="0"/>
    </xf>
    <xf numFmtId="179" fontId="44" fillId="3" borderId="2" xfId="2" applyNumberFormat="1" applyFont="1" applyFill="1" applyBorder="1" applyAlignment="1">
      <alignment horizontal="center" vertical="center" shrinkToFit="1"/>
    </xf>
    <xf numFmtId="179" fontId="44" fillId="3" borderId="3" xfId="2" applyNumberFormat="1" applyFont="1" applyFill="1" applyBorder="1" applyAlignment="1">
      <alignment horizontal="center" vertical="center" shrinkToFit="1"/>
    </xf>
    <xf numFmtId="179" fontId="44" fillId="3" borderId="8" xfId="2" applyNumberFormat="1" applyFont="1" applyFill="1" applyBorder="1" applyAlignment="1">
      <alignment horizontal="center" vertical="center" shrinkToFit="1"/>
    </xf>
    <xf numFmtId="49" fontId="44" fillId="0" borderId="1" xfId="2" applyNumberFormat="1" applyFont="1" applyBorder="1" applyAlignment="1">
      <alignment horizontal="center" vertical="center"/>
    </xf>
    <xf numFmtId="0" fontId="44" fillId="0" borderId="6" xfId="2" applyFont="1" applyBorder="1" applyAlignment="1">
      <alignment horizontal="center" vertical="center" shrinkToFit="1"/>
    </xf>
    <xf numFmtId="0" fontId="44" fillId="0" borderId="7" xfId="2" applyFont="1" applyBorder="1" applyAlignment="1">
      <alignment horizontal="center" vertical="center" shrinkToFit="1"/>
    </xf>
    <xf numFmtId="0" fontId="44" fillId="0" borderId="5" xfId="2" applyFont="1" applyBorder="1" applyAlignment="1">
      <alignment horizontal="center" vertical="center" shrinkToFit="1"/>
    </xf>
    <xf numFmtId="0" fontId="44" fillId="0" borderId="9" xfId="2" applyFont="1" applyBorder="1" applyAlignment="1">
      <alignment horizontal="center" vertical="center" shrinkToFit="1"/>
    </xf>
    <xf numFmtId="0" fontId="44" fillId="0" borderId="10" xfId="2" applyFont="1" applyBorder="1" applyAlignment="1">
      <alignment horizontal="center" vertical="center" shrinkToFit="1"/>
    </xf>
    <xf numFmtId="0" fontId="44" fillId="0" borderId="11" xfId="2" applyFont="1" applyBorder="1" applyAlignment="1">
      <alignment horizontal="center" vertical="center" shrinkToFit="1"/>
    </xf>
    <xf numFmtId="0" fontId="44" fillId="0" borderId="7" xfId="2" applyFont="1" applyBorder="1" applyAlignment="1">
      <alignment horizontal="center" vertical="center" wrapText="1" shrinkToFit="1"/>
    </xf>
    <xf numFmtId="176" fontId="44" fillId="2" borderId="14" xfId="2" applyNumberFormat="1" applyFont="1" applyFill="1" applyBorder="1" applyAlignment="1">
      <alignment horizontal="center" vertical="center" shrinkToFit="1"/>
    </xf>
    <xf numFmtId="176" fontId="44" fillId="2" borderId="13" xfId="2" applyNumberFormat="1" applyFont="1" applyFill="1" applyBorder="1" applyAlignment="1">
      <alignment horizontal="center" vertical="center" shrinkToFit="1"/>
    </xf>
    <xf numFmtId="177" fontId="12" fillId="0" borderId="2" xfId="2" applyNumberFormat="1" applyFont="1" applyBorder="1" applyAlignment="1" applyProtection="1">
      <alignment horizontal="center" vertical="center" shrinkToFit="1"/>
      <protection locked="0"/>
    </xf>
    <xf numFmtId="177" fontId="12" fillId="0" borderId="8" xfId="2" applyNumberFormat="1"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43" fillId="0" borderId="1" xfId="0" applyFont="1" applyBorder="1" applyAlignment="1">
      <alignment horizontal="center" vertical="center" shrinkToFit="1"/>
    </xf>
    <xf numFmtId="0" fontId="12" fillId="2" borderId="14"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0" borderId="3" xfId="2" applyFont="1" applyBorder="1" applyAlignment="1" applyProtection="1">
      <alignment horizontal="center" vertical="center" shrinkToFit="1"/>
      <protection locked="0"/>
    </xf>
    <xf numFmtId="0" fontId="12" fillId="2" borderId="6" xfId="2" applyFont="1" applyFill="1" applyBorder="1" applyAlignment="1" applyProtection="1">
      <alignment horizontal="center" vertical="center"/>
      <protection locked="0"/>
    </xf>
    <xf numFmtId="0" fontId="12" fillId="2" borderId="7" xfId="2" applyFont="1" applyFill="1" applyBorder="1" applyAlignment="1" applyProtection="1">
      <alignment horizontal="center" vertical="center"/>
      <protection locked="0"/>
    </xf>
    <xf numFmtId="0" fontId="12" fillId="2" borderId="5" xfId="2" applyFont="1" applyFill="1" applyBorder="1" applyAlignment="1" applyProtection="1">
      <alignment horizontal="center" vertical="center"/>
      <protection locked="0"/>
    </xf>
    <xf numFmtId="0" fontId="12" fillId="2" borderId="9" xfId="2" applyFont="1" applyFill="1" applyBorder="1" applyAlignment="1" applyProtection="1">
      <alignment horizontal="center" vertical="center"/>
      <protection locked="0"/>
    </xf>
    <xf numFmtId="0" fontId="12" fillId="2" borderId="10" xfId="2" applyFont="1" applyFill="1" applyBorder="1" applyAlignment="1" applyProtection="1">
      <alignment horizontal="center" vertical="center"/>
      <protection locked="0"/>
    </xf>
    <xf numFmtId="0" fontId="12" fillId="2" borderId="11" xfId="2" applyFont="1" applyFill="1" applyBorder="1" applyAlignment="1" applyProtection="1">
      <alignment horizontal="center" vertical="center"/>
      <protection locked="0"/>
    </xf>
    <xf numFmtId="0" fontId="12" fillId="2" borderId="6" xfId="2" applyFont="1" applyFill="1" applyBorder="1" applyAlignment="1">
      <alignment horizontal="center" vertical="center" wrapText="1"/>
    </xf>
    <xf numFmtId="0" fontId="12" fillId="2" borderId="7" xfId="2" applyFont="1" applyFill="1" applyBorder="1" applyAlignment="1">
      <alignment horizontal="center" vertical="center" wrapText="1"/>
    </xf>
    <xf numFmtId="0" fontId="12" fillId="2" borderId="5" xfId="2" applyFont="1" applyFill="1" applyBorder="1" applyAlignment="1">
      <alignment horizontal="center" vertical="center" wrapText="1"/>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11" xfId="2" applyFont="1" applyFill="1" applyBorder="1" applyAlignment="1">
      <alignment horizontal="center" vertical="center" wrapText="1"/>
    </xf>
    <xf numFmtId="0" fontId="12" fillId="2" borderId="12" xfId="2" applyFont="1" applyFill="1" applyBorder="1" applyAlignment="1">
      <alignment horizontal="center" vertical="center" wrapText="1"/>
    </xf>
    <xf numFmtId="0" fontId="12" fillId="2" borderId="4" xfId="2" applyFont="1" applyFill="1" applyBorder="1" applyAlignment="1">
      <alignment horizontal="center" vertical="center"/>
    </xf>
    <xf numFmtId="0" fontId="12" fillId="2" borderId="15" xfId="2" applyFont="1" applyFill="1" applyBorder="1" applyAlignment="1">
      <alignment horizontal="center" vertical="center" wrapText="1"/>
    </xf>
    <xf numFmtId="0" fontId="12" fillId="2" borderId="13" xfId="2" applyFont="1" applyFill="1" applyBorder="1" applyAlignment="1">
      <alignment horizontal="center" vertical="center"/>
    </xf>
    <xf numFmtId="0" fontId="12" fillId="2" borderId="14" xfId="2" applyFont="1" applyFill="1" applyBorder="1" applyAlignment="1">
      <alignment horizontal="center" vertical="center" wrapText="1"/>
    </xf>
    <xf numFmtId="0" fontId="12" fillId="2" borderId="13" xfId="2"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12" fillId="0" borderId="13" xfId="2" applyFont="1" applyBorder="1" applyAlignment="1">
      <alignment horizontal="left" vertical="center"/>
    </xf>
    <xf numFmtId="0" fontId="12" fillId="2" borderId="2" xfId="2" applyFont="1" applyFill="1" applyBorder="1" applyAlignment="1">
      <alignment horizontal="center" vertical="center" wrapText="1"/>
    </xf>
    <xf numFmtId="0" fontId="12" fillId="2" borderId="8" xfId="2" applyFont="1" applyFill="1" applyBorder="1" applyAlignment="1">
      <alignment horizontal="center" vertical="center" wrapTex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2" fillId="2" borderId="1" xfId="2" applyFont="1" applyFill="1" applyBorder="1" applyAlignment="1" applyProtection="1">
      <alignment horizontal="center" vertical="center"/>
      <protection locked="0"/>
    </xf>
    <xf numFmtId="0" fontId="12" fillId="2" borderId="1" xfId="2" applyFont="1" applyFill="1" applyBorder="1" applyAlignment="1">
      <alignment horizontal="center" vertical="center" textRotation="255"/>
    </xf>
    <xf numFmtId="0" fontId="21" fillId="0" borderId="10" xfId="2" applyFont="1" applyBorder="1" applyAlignment="1">
      <alignment horizontal="left" vertical="center"/>
    </xf>
    <xf numFmtId="0" fontId="12" fillId="0" borderId="14" xfId="2" applyFont="1" applyBorder="1" applyAlignment="1">
      <alignment horizontal="left" vertical="center"/>
    </xf>
    <xf numFmtId="0" fontId="12" fillId="2" borderId="2" xfId="2" applyFont="1" applyFill="1" applyBorder="1" applyAlignment="1">
      <alignment horizontal="center" vertical="center"/>
    </xf>
    <xf numFmtId="0" fontId="12" fillId="2" borderId="8" xfId="2" applyFont="1" applyFill="1" applyBorder="1" applyAlignment="1">
      <alignment horizontal="center" vertical="center"/>
    </xf>
    <xf numFmtId="0" fontId="12" fillId="2" borderId="14" xfId="2" applyFont="1" applyFill="1" applyBorder="1" applyAlignment="1">
      <alignment horizontal="center" vertical="center" shrinkToFit="1"/>
    </xf>
    <xf numFmtId="0" fontId="12" fillId="2" borderId="13" xfId="2" applyFont="1" applyFill="1" applyBorder="1" applyAlignment="1">
      <alignment horizontal="center" vertical="center" shrinkToFit="1"/>
    </xf>
    <xf numFmtId="0" fontId="12" fillId="0" borderId="7" xfId="2" applyFont="1" applyBorder="1" applyAlignment="1">
      <alignment horizontal="center" vertical="center" wrapText="1" shrinkToFit="1"/>
    </xf>
    <xf numFmtId="0" fontId="18" fillId="0" borderId="5"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9" xfId="0" applyFont="1" applyBorder="1" applyAlignment="1">
      <alignment horizontal="center" vertical="center"/>
    </xf>
    <xf numFmtId="0" fontId="18" fillId="0" borderId="11" xfId="0" applyFont="1" applyBorder="1" applyAlignment="1">
      <alignment horizontal="center" vertical="center"/>
    </xf>
    <xf numFmtId="0" fontId="12" fillId="0" borderId="65" xfId="2" applyFont="1" applyBorder="1" applyAlignment="1" applyProtection="1">
      <alignment horizontal="center" vertical="center" shrinkToFit="1"/>
      <protection locked="0"/>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0" fontId="18" fillId="0" borderId="1" xfId="0" applyFont="1" applyBorder="1" applyAlignment="1">
      <alignment horizontal="center" vertical="center" textRotation="255"/>
    </xf>
    <xf numFmtId="0" fontId="12" fillId="2" borderId="12" xfId="2" applyFont="1" applyFill="1" applyBorder="1" applyAlignment="1">
      <alignment horizontal="center" vertical="center"/>
    </xf>
    <xf numFmtId="0" fontId="12" fillId="2" borderId="15" xfId="2" applyFont="1" applyFill="1" applyBorder="1" applyAlignment="1">
      <alignment horizontal="center" vertical="center"/>
    </xf>
    <xf numFmtId="0" fontId="18" fillId="0" borderId="13" xfId="0" applyFont="1" applyBorder="1" applyAlignment="1">
      <alignment horizontal="center" vertical="center"/>
    </xf>
    <xf numFmtId="0" fontId="12" fillId="0" borderId="6" xfId="2"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0" fontId="18" fillId="0" borderId="3" xfId="0" applyFont="1" applyBorder="1">
      <alignment vertical="center"/>
    </xf>
    <xf numFmtId="0" fontId="18" fillId="0" borderId="8" xfId="0" applyFont="1" applyBorder="1">
      <alignment vertical="center"/>
    </xf>
    <xf numFmtId="0" fontId="14" fillId="0" borderId="3" xfId="2" applyBorder="1" applyAlignment="1">
      <alignment horizontal="center" vertical="center"/>
    </xf>
    <xf numFmtId="176" fontId="14" fillId="0" borderId="1" xfId="2" applyNumberFormat="1" applyBorder="1" applyAlignment="1">
      <alignment horizontal="center" vertical="center" shrinkToFit="1"/>
    </xf>
    <xf numFmtId="177" fontId="12" fillId="0" borderId="2" xfId="2" applyNumberFormat="1" applyFont="1" applyBorder="1" applyAlignment="1" applyProtection="1">
      <alignment horizontal="center" vertical="center"/>
      <protection locked="0"/>
    </xf>
    <xf numFmtId="177" fontId="12" fillId="0" borderId="8" xfId="2" applyNumberFormat="1" applyFont="1" applyBorder="1" applyAlignment="1" applyProtection="1">
      <alignment horizontal="center" vertical="center"/>
      <protection locked="0"/>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0" fontId="14" fillId="0" borderId="8" xfId="2" applyBorder="1" applyAlignment="1">
      <alignment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1" xfId="2" applyBorder="1" applyAlignment="1">
      <alignment horizontal="center" vertical="center"/>
    </xf>
    <xf numFmtId="0" fontId="12" fillId="2" borderId="12" xfId="2" applyFont="1" applyFill="1" applyBorder="1" applyAlignment="1">
      <alignment horizontal="center" vertical="center" textRotation="255"/>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2" borderId="3" xfId="2"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2" fillId="2" borderId="14" xfId="2" applyFont="1" applyFill="1" applyBorder="1" applyAlignment="1">
      <alignment horizontal="center" vertical="center"/>
    </xf>
    <xf numFmtId="0" fontId="12" fillId="0" borderId="1" xfId="2" applyFont="1" applyBorder="1" applyAlignment="1">
      <alignment horizontal="left" vertical="center" shrinkToFit="1"/>
    </xf>
    <xf numFmtId="0" fontId="18" fillId="0" borderId="10" xfId="0" applyFont="1" applyBorder="1" applyAlignment="1">
      <alignment horizontal="center" vertical="center" shrinkToFit="1"/>
    </xf>
    <xf numFmtId="0" fontId="12" fillId="2" borderId="1" xfId="2" applyFont="1" applyFill="1" applyBorder="1" applyAlignment="1">
      <alignment horizontal="center" vertical="center" shrinkToFit="1"/>
    </xf>
    <xf numFmtId="49" fontId="12" fillId="0" borderId="1" xfId="2" applyNumberFormat="1" applyFont="1" applyBorder="1" applyAlignment="1">
      <alignment horizontal="center" vertical="center" shrinkToFit="1"/>
    </xf>
    <xf numFmtId="0" fontId="12" fillId="2" borderId="6" xfId="4" applyFont="1" applyFill="1" applyBorder="1" applyAlignment="1">
      <alignment horizontal="center"/>
    </xf>
    <xf numFmtId="0" fontId="12" fillId="2" borderId="7" xfId="4" applyFont="1" applyFill="1" applyBorder="1" applyAlignment="1">
      <alignment horizontal="center"/>
    </xf>
    <xf numFmtId="0" fontId="12" fillId="0" borderId="6" xfId="4" applyFont="1" applyBorder="1" applyAlignment="1">
      <alignment horizontal="left" vertical="center" shrinkToFit="1"/>
    </xf>
    <xf numFmtId="0" fontId="12" fillId="0" borderId="7" xfId="4" applyFont="1" applyBorder="1" applyAlignment="1">
      <alignment horizontal="left" vertical="center" shrinkToFit="1"/>
    </xf>
    <xf numFmtId="0" fontId="12" fillId="0" borderId="5" xfId="4" applyFont="1" applyBorder="1" applyAlignment="1">
      <alignment horizontal="left" vertical="center" shrinkToFit="1"/>
    </xf>
    <xf numFmtId="0" fontId="12" fillId="2" borderId="2" xfId="4" applyFont="1" applyFill="1" applyBorder="1" applyAlignment="1">
      <alignment horizontal="center" vertical="center"/>
    </xf>
    <xf numFmtId="0" fontId="12" fillId="2"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8" xfId="4" applyFont="1" applyBorder="1" applyAlignment="1">
      <alignment horizontal="center" vertical="center" shrinkToFit="1"/>
    </xf>
    <xf numFmtId="0" fontId="8" fillId="0" borderId="14" xfId="2" applyFont="1" applyBorder="1" applyAlignment="1">
      <alignment horizontal="center" vertical="center" shrinkToFit="1"/>
    </xf>
    <xf numFmtId="0" fontId="18" fillId="0" borderId="9" xfId="10" applyFont="1" applyBorder="1" applyAlignment="1">
      <alignment horizontal="center" vertical="center"/>
    </xf>
    <xf numFmtId="0" fontId="18" fillId="0" borderId="11" xfId="10" applyFont="1" applyBorder="1" applyAlignment="1">
      <alignment horizontal="center" vertical="center"/>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0" fontId="18" fillId="0" borderId="9" xfId="10" applyFont="1" applyBorder="1" applyAlignment="1">
      <alignment horizontal="center" vertical="center" shrinkToFit="1"/>
    </xf>
    <xf numFmtId="0" fontId="18" fillId="0" borderId="10" xfId="10" applyFont="1" applyBorder="1" applyAlignment="1">
      <alignment horizontal="center" vertical="center" shrinkToFit="1"/>
    </xf>
    <xf numFmtId="0" fontId="18" fillId="0" borderId="11" xfId="10" applyFont="1" applyBorder="1" applyAlignment="1">
      <alignment horizontal="center" vertical="center" shrinkToFit="1"/>
    </xf>
    <xf numFmtId="0" fontId="12" fillId="2" borderId="9" xfId="4" applyFont="1" applyFill="1" applyBorder="1" applyAlignment="1">
      <alignment horizontal="center" vertical="center"/>
    </xf>
    <xf numFmtId="0" fontId="12" fillId="2" borderId="10" xfId="4" applyFont="1" applyFill="1" applyBorder="1" applyAlignment="1">
      <alignment horizontal="center" vertical="center"/>
    </xf>
    <xf numFmtId="0" fontId="12" fillId="0" borderId="9" xfId="4" applyFont="1" applyBorder="1" applyAlignment="1">
      <alignment horizontal="left" vertical="center" shrinkToFit="1"/>
    </xf>
    <xf numFmtId="0" fontId="12" fillId="0" borderId="10" xfId="4" applyFont="1" applyBorder="1" applyAlignment="1">
      <alignment horizontal="left" vertical="center" shrinkToFit="1"/>
    </xf>
    <xf numFmtId="0" fontId="12" fillId="0" borderId="11" xfId="4" applyFont="1" applyBorder="1" applyAlignment="1">
      <alignment horizontal="left" vertical="center" shrinkToFit="1"/>
    </xf>
    <xf numFmtId="0" fontId="8" fillId="0" borderId="13" xfId="2" applyFont="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0" borderId="6" xfId="4" applyFont="1" applyBorder="1" applyAlignment="1">
      <alignment horizontal="left" vertical="top"/>
    </xf>
    <xf numFmtId="0" fontId="15" fillId="0" borderId="7" xfId="4" applyFont="1" applyBorder="1" applyAlignment="1">
      <alignment horizontal="left" vertical="top"/>
    </xf>
    <xf numFmtId="0" fontId="15" fillId="0" borderId="5" xfId="4" applyFont="1" applyBorder="1" applyAlignment="1">
      <alignment horizontal="left" vertical="top"/>
    </xf>
    <xf numFmtId="0" fontId="15" fillId="0" borderId="12" xfId="4" applyFont="1" applyBorder="1" applyAlignment="1">
      <alignment horizontal="left" vertical="top"/>
    </xf>
    <xf numFmtId="0" fontId="15" fillId="0" borderId="0" xfId="4" applyFont="1" applyAlignment="1">
      <alignment horizontal="left" vertical="top"/>
    </xf>
    <xf numFmtId="0" fontId="15" fillId="0" borderId="4" xfId="4" applyFont="1" applyBorder="1" applyAlignment="1">
      <alignment horizontal="left" vertical="top"/>
    </xf>
    <xf numFmtId="0" fontId="15" fillId="0" borderId="9" xfId="4" applyFont="1" applyBorder="1" applyAlignment="1">
      <alignment horizontal="left" vertical="top"/>
    </xf>
    <xf numFmtId="0" fontId="15" fillId="0" borderId="10" xfId="4" applyFont="1" applyBorder="1" applyAlignment="1">
      <alignment horizontal="left" vertical="top"/>
    </xf>
    <xf numFmtId="0" fontId="15" fillId="0" borderId="11" xfId="4" applyFont="1" applyBorder="1" applyAlignment="1">
      <alignment horizontal="left" vertical="top"/>
    </xf>
    <xf numFmtId="0" fontId="15" fillId="2" borderId="15"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1" xfId="4" applyFont="1" applyFill="1" applyBorder="1" applyAlignment="1">
      <alignment horizontal="center" vertical="center"/>
    </xf>
    <xf numFmtId="0" fontId="15" fillId="0" borderId="2" xfId="4" applyFont="1" applyBorder="1" applyAlignment="1">
      <alignment horizontal="left" vertical="center" wrapText="1" shrinkToFit="1"/>
    </xf>
    <xf numFmtId="0" fontId="15" fillId="0" borderId="3" xfId="4" applyFont="1" applyBorder="1" applyAlignment="1">
      <alignment horizontal="left" vertical="center" wrapText="1" shrinkToFit="1"/>
    </xf>
    <xf numFmtId="0" fontId="15" fillId="0" borderId="8" xfId="4" applyFont="1" applyBorder="1" applyAlignment="1">
      <alignment horizontal="left" vertical="center" wrapText="1" shrinkToFit="1"/>
    </xf>
    <xf numFmtId="0" fontId="15" fillId="2" borderId="1" xfId="4" applyFont="1" applyFill="1" applyBorder="1" applyAlignment="1">
      <alignment horizontal="center" vertical="center" wrapText="1"/>
    </xf>
    <xf numFmtId="0" fontId="15" fillId="2" borderId="1" xfId="4" applyFont="1" applyFill="1" applyBorder="1" applyAlignment="1">
      <alignment horizontal="center" vertical="center" shrinkToFit="1"/>
    </xf>
    <xf numFmtId="0" fontId="15" fillId="0" borderId="1" xfId="4" applyFont="1" applyBorder="1" applyAlignment="1">
      <alignment horizontal="center" vertical="center" shrinkToFit="1"/>
    </xf>
    <xf numFmtId="0" fontId="8" fillId="0" borderId="3" xfId="2" applyFont="1" applyBorder="1" applyAlignment="1" applyProtection="1">
      <alignment horizontal="center" vertical="center" shrinkToFit="1"/>
      <protection locked="0"/>
    </xf>
    <xf numFmtId="176" fontId="8" fillId="0" borderId="2" xfId="2" applyNumberFormat="1" applyFont="1" applyBorder="1" applyAlignment="1" applyProtection="1">
      <alignment horizontal="center" vertical="center" shrinkToFit="1"/>
      <protection locked="0"/>
    </xf>
    <xf numFmtId="176" fontId="8" fillId="0" borderId="3" xfId="2" applyNumberFormat="1" applyFont="1" applyBorder="1" applyAlignment="1" applyProtection="1">
      <alignment horizontal="center" vertical="center" shrinkToFit="1"/>
      <protection locked="0"/>
    </xf>
    <xf numFmtId="176" fontId="8" fillId="0" borderId="8" xfId="2" applyNumberFormat="1" applyFont="1" applyBorder="1" applyAlignment="1" applyProtection="1">
      <alignment horizontal="center" vertical="center" shrinkToFit="1"/>
      <protection locked="0"/>
    </xf>
    <xf numFmtId="0" fontId="8" fillId="0" borderId="2" xfId="2" applyFont="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15" fillId="0" borderId="2" xfId="4" applyFont="1" applyBorder="1" applyAlignment="1">
      <alignment horizontal="center" vertical="center" shrinkToFit="1"/>
    </xf>
    <xf numFmtId="0" fontId="15" fillId="0" borderId="3" xfId="4" applyFont="1" applyBorder="1" applyAlignment="1">
      <alignment horizontal="center" vertical="center" shrinkToFit="1"/>
    </xf>
    <xf numFmtId="0" fontId="15" fillId="0" borderId="8" xfId="4" applyFont="1" applyBorder="1" applyAlignment="1">
      <alignment horizontal="center" vertical="center" shrinkToFit="1"/>
    </xf>
    <xf numFmtId="0" fontId="12" fillId="0" borderId="7" xfId="2" applyFont="1" applyBorder="1" applyAlignment="1" applyProtection="1">
      <alignment vertical="center" wrapText="1"/>
      <protection locked="0"/>
    </xf>
    <xf numFmtId="0" fontId="18" fillId="0" borderId="7" xfId="11" applyFont="1" applyBorder="1" applyAlignment="1">
      <alignment vertical="center" wrapText="1"/>
    </xf>
    <xf numFmtId="0" fontId="18" fillId="0" borderId="0" xfId="11" applyFont="1" applyAlignment="1">
      <alignment vertical="center" wrapText="1"/>
    </xf>
    <xf numFmtId="0" fontId="15" fillId="0" borderId="13"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1" xfId="4" applyFont="1" applyBorder="1" applyAlignment="1">
      <alignment horizontal="center" vertical="center"/>
    </xf>
    <xf numFmtId="177" fontId="15" fillId="0" borderId="6" xfId="4" applyNumberFormat="1" applyFont="1" applyBorder="1" applyAlignment="1">
      <alignment horizontal="center" vertical="center" shrinkToFit="1"/>
    </xf>
    <xf numFmtId="177" fontId="15" fillId="0" borderId="7" xfId="4" applyNumberFormat="1" applyFont="1" applyBorder="1" applyAlignment="1">
      <alignment horizontal="center" vertical="center" shrinkToFit="1"/>
    </xf>
    <xf numFmtId="177" fontId="15" fillId="0" borderId="5" xfId="4" applyNumberFormat="1" applyFont="1" applyBorder="1" applyAlignment="1">
      <alignment horizontal="center" vertical="center" shrinkToFit="1"/>
    </xf>
    <xf numFmtId="177" fontId="15" fillId="0" borderId="12" xfId="4" applyNumberFormat="1" applyFont="1" applyBorder="1" applyAlignment="1">
      <alignment horizontal="center" vertical="center" shrinkToFit="1"/>
    </xf>
    <xf numFmtId="177" fontId="15" fillId="0" borderId="0" xfId="4" applyNumberFormat="1" applyFont="1" applyAlignment="1">
      <alignment horizontal="center" vertical="center" shrinkToFit="1"/>
    </xf>
    <xf numFmtId="177" fontId="15" fillId="0" borderId="4" xfId="4" applyNumberFormat="1" applyFont="1" applyBorder="1" applyAlignment="1">
      <alignment horizontal="center" vertical="center" shrinkToFit="1"/>
    </xf>
    <xf numFmtId="177" fontId="15" fillId="0" borderId="9" xfId="4" applyNumberFormat="1" applyFont="1" applyBorder="1" applyAlignment="1">
      <alignment horizontal="center" vertical="center" shrinkToFit="1"/>
    </xf>
    <xf numFmtId="177" fontId="15" fillId="0" borderId="10" xfId="4" applyNumberFormat="1" applyFont="1" applyBorder="1" applyAlignment="1">
      <alignment horizontal="center" vertical="center" shrinkToFit="1"/>
    </xf>
    <xf numFmtId="177" fontId="15" fillId="0" borderId="11" xfId="4" applyNumberFormat="1" applyFont="1" applyBorder="1" applyAlignment="1">
      <alignment horizontal="center" vertical="center" shrinkToFit="1"/>
    </xf>
    <xf numFmtId="0" fontId="12" fillId="4" borderId="1" xfId="4" applyFont="1" applyFill="1" applyBorder="1" applyAlignment="1">
      <alignment horizontal="center" vertical="center"/>
    </xf>
    <xf numFmtId="0" fontId="12" fillId="0" borderId="1" xfId="4" applyFont="1" applyBorder="1" applyAlignment="1">
      <alignment horizontal="left" vertical="center" shrinkToFit="1"/>
    </xf>
    <xf numFmtId="0" fontId="12" fillId="4" borderId="2" xfId="4" applyFont="1" applyFill="1" applyBorder="1" applyAlignment="1">
      <alignment horizontal="center" vertical="center"/>
    </xf>
    <xf numFmtId="0" fontId="12" fillId="4" borderId="8" xfId="4" applyFont="1" applyFill="1" applyBorder="1" applyAlignment="1">
      <alignment horizontal="center" vertical="center"/>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4" borderId="3" xfId="4" applyFont="1" applyFill="1" applyBorder="1" applyAlignment="1">
      <alignment horizontal="center" vertical="center"/>
    </xf>
    <xf numFmtId="0" fontId="12" fillId="4" borderId="6" xfId="4" applyFont="1" applyFill="1" applyBorder="1" applyAlignment="1">
      <alignment horizontal="center" vertical="center" shrinkToFit="1"/>
    </xf>
    <xf numFmtId="0" fontId="12" fillId="4" borderId="5" xfId="4" applyFont="1" applyFill="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18" fillId="0" borderId="9" xfId="1" applyNumberFormat="1" applyFont="1" applyBorder="1" applyAlignment="1">
      <alignment horizontal="center" vertical="center"/>
    </xf>
    <xf numFmtId="176" fontId="18" fillId="0" borderId="10" xfId="1" applyNumberFormat="1" applyFont="1" applyBorder="1" applyAlignment="1">
      <alignment horizontal="center" vertical="center"/>
    </xf>
    <xf numFmtId="176" fontId="18" fillId="0" borderId="11" xfId="1" applyNumberFormat="1" applyFont="1" applyBorder="1" applyAlignment="1">
      <alignment horizontal="center" vertical="center"/>
    </xf>
    <xf numFmtId="0" fontId="12" fillId="4" borderId="13" xfId="4" applyFont="1" applyFill="1" applyBorder="1" applyAlignment="1">
      <alignment horizontal="center" vertical="center"/>
    </xf>
    <xf numFmtId="0" fontId="12" fillId="0" borderId="13" xfId="4" applyFont="1" applyBorder="1" applyAlignment="1">
      <alignment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4" borderId="14" xfId="4" applyFont="1" applyFill="1" applyBorder="1" applyAlignment="1">
      <alignment horizontal="center"/>
    </xf>
    <xf numFmtId="0" fontId="12" fillId="0" borderId="14" xfId="4" applyFont="1" applyBorder="1" applyAlignment="1">
      <alignment vertical="center" shrinkToFit="1"/>
    </xf>
    <xf numFmtId="0" fontId="8" fillId="4" borderId="6" xfId="2" applyFont="1" applyFill="1" applyBorder="1" applyAlignment="1">
      <alignment horizontal="center" vertical="center" shrinkToFit="1"/>
    </xf>
    <xf numFmtId="0" fontId="8" fillId="4" borderId="7" xfId="2" applyFont="1" applyFill="1" applyBorder="1" applyAlignment="1">
      <alignment horizontal="center" vertical="center" shrinkToFit="1"/>
    </xf>
    <xf numFmtId="0" fontId="8" fillId="4" borderId="5" xfId="2" applyFont="1" applyFill="1" applyBorder="1" applyAlignment="1">
      <alignment horizontal="center" vertical="center" shrinkToFit="1"/>
    </xf>
    <xf numFmtId="0" fontId="8" fillId="4" borderId="9" xfId="2" applyFont="1" applyFill="1" applyBorder="1" applyAlignment="1">
      <alignment horizontal="center" vertical="center" shrinkToFit="1"/>
    </xf>
    <xf numFmtId="0" fontId="8" fillId="4" borderId="10" xfId="2" applyFont="1" applyFill="1" applyBorder="1" applyAlignment="1">
      <alignment horizontal="center" vertical="center" shrinkToFit="1"/>
    </xf>
    <xf numFmtId="0" fontId="8" fillId="4"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40" fillId="0" borderId="6" xfId="2" applyFont="1" applyBorder="1" applyAlignment="1" applyProtection="1">
      <alignment horizontal="center"/>
      <protection locked="0"/>
    </xf>
    <xf numFmtId="0" fontId="40" fillId="0" borderId="7" xfId="2" applyFont="1" applyBorder="1" applyAlignment="1" applyProtection="1">
      <alignment horizontal="center"/>
      <protection locked="0"/>
    </xf>
    <xf numFmtId="0" fontId="40"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3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42" fillId="2" borderId="6" xfId="2" applyFont="1" applyFill="1" applyBorder="1" applyAlignment="1">
      <alignment horizontal="center" vertical="center" shrinkToFit="1"/>
    </xf>
    <xf numFmtId="0" fontId="42" fillId="2" borderId="7" xfId="2" applyFont="1" applyFill="1" applyBorder="1" applyAlignment="1">
      <alignment horizontal="center" vertical="center" shrinkToFit="1"/>
    </xf>
    <xf numFmtId="0" fontId="42" fillId="2" borderId="5" xfId="2" applyFont="1" applyFill="1" applyBorder="1" applyAlignment="1">
      <alignment horizontal="center" vertical="center" shrinkToFit="1"/>
    </xf>
    <xf numFmtId="0" fontId="42" fillId="2" borderId="9" xfId="2" applyFont="1" applyFill="1" applyBorder="1" applyAlignment="1">
      <alignment horizontal="center" vertical="center" shrinkToFit="1"/>
    </xf>
    <xf numFmtId="0" fontId="42" fillId="2" borderId="10" xfId="2" applyFont="1" applyFill="1" applyBorder="1" applyAlignment="1">
      <alignment horizontal="center" vertical="center" shrinkToFit="1"/>
    </xf>
    <xf numFmtId="0" fontId="42"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9" fontId="8" fillId="0" borderId="6" xfId="2" applyNumberFormat="1" applyFont="1" applyBorder="1" applyAlignment="1">
      <alignment horizontal="center" vertical="center" shrinkToFit="1"/>
    </xf>
    <xf numFmtId="179" fontId="8" fillId="0" borderId="7" xfId="2" applyNumberFormat="1" applyFont="1" applyBorder="1" applyAlignment="1">
      <alignment horizontal="center" vertical="center" shrinkToFit="1"/>
    </xf>
    <xf numFmtId="179" fontId="8" fillId="0" borderId="5" xfId="2" applyNumberFormat="1" applyFont="1" applyBorder="1" applyAlignment="1">
      <alignment horizontal="center" vertical="center" shrinkToFit="1"/>
    </xf>
    <xf numFmtId="179" fontId="8" fillId="0" borderId="9" xfId="2" applyNumberFormat="1" applyFont="1" applyBorder="1" applyAlignment="1">
      <alignment horizontal="center" vertical="center" shrinkToFit="1"/>
    </xf>
    <xf numFmtId="179" fontId="8" fillId="0" borderId="10" xfId="2" applyNumberFormat="1" applyFont="1" applyBorder="1" applyAlignment="1">
      <alignment horizontal="center" vertical="center" shrinkToFit="1"/>
    </xf>
    <xf numFmtId="179" fontId="8" fillId="0" borderId="11" xfId="2" applyNumberFormat="1" applyFont="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0" borderId="12"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4" xfId="2" applyFont="1" applyBorder="1" applyAlignment="1" applyProtection="1">
      <alignment vertical="center"/>
      <protection locked="0"/>
    </xf>
    <xf numFmtId="0" fontId="40" fillId="0" borderId="12" xfId="2" applyFont="1" applyBorder="1" applyAlignment="1" applyProtection="1">
      <alignment horizontal="center"/>
      <protection locked="0"/>
    </xf>
    <xf numFmtId="0" fontId="40" fillId="0" borderId="0" xfId="2" applyFont="1" applyAlignment="1" applyProtection="1">
      <alignment horizontal="center"/>
      <protection locked="0"/>
    </xf>
    <xf numFmtId="0" fontId="40" fillId="0" borderId="4" xfId="2" applyFont="1" applyBorder="1" applyAlignment="1" applyProtection="1">
      <alignment horizontal="center"/>
      <protection locked="0"/>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179" fontId="8" fillId="0" borderId="6" xfId="2" applyNumberFormat="1" applyFont="1" applyBorder="1" applyAlignment="1">
      <alignment horizontal="center" vertical="center" wrapText="1" shrinkToFit="1"/>
    </xf>
    <xf numFmtId="179" fontId="8" fillId="0" borderId="7" xfId="2" applyNumberFormat="1" applyFont="1" applyBorder="1" applyAlignment="1">
      <alignment horizontal="center" vertical="center" wrapText="1" shrinkToFit="1"/>
    </xf>
    <xf numFmtId="179" fontId="8" fillId="0" borderId="5" xfId="2" applyNumberFormat="1" applyFont="1" applyBorder="1" applyAlignment="1">
      <alignment horizontal="center" vertical="center" wrapText="1" shrinkToFit="1"/>
    </xf>
    <xf numFmtId="179" fontId="8" fillId="0" borderId="9" xfId="2" applyNumberFormat="1" applyFont="1" applyBorder="1" applyAlignment="1">
      <alignment horizontal="center" vertical="center" wrapText="1" shrinkToFit="1"/>
    </xf>
    <xf numFmtId="179" fontId="8" fillId="0" borderId="10" xfId="2" applyNumberFormat="1" applyFont="1" applyBorder="1" applyAlignment="1">
      <alignment horizontal="center" vertical="center" wrapText="1" shrinkToFit="1"/>
    </xf>
    <xf numFmtId="179" fontId="8" fillId="0" borderId="11" xfId="2" applyNumberFormat="1" applyFont="1" applyBorder="1" applyAlignment="1">
      <alignment horizontal="center" vertical="center" wrapText="1"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15" fillId="0" borderId="14" xfId="2" applyFont="1" applyBorder="1" applyAlignment="1" applyProtection="1">
      <alignment horizontal="left"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36" fillId="0" borderId="9" xfId="2" applyFont="1" applyBorder="1" applyAlignment="1" applyProtection="1">
      <alignment horizontal="left" vertical="center" shrinkToFit="1"/>
      <protection locked="0"/>
    </xf>
    <xf numFmtId="0" fontId="36" fillId="0" borderId="10" xfId="2" applyFont="1" applyBorder="1" applyAlignment="1" applyProtection="1">
      <alignment horizontal="left" vertical="center" shrinkToFit="1"/>
      <protection locked="0"/>
    </xf>
    <xf numFmtId="0" fontId="36" fillId="0" borderId="11" xfId="2" applyFont="1" applyBorder="1" applyAlignment="1" applyProtection="1">
      <alignment horizontal="left" vertical="center" shrinkToFit="1"/>
      <protection locked="0"/>
    </xf>
    <xf numFmtId="0" fontId="15" fillId="0" borderId="1" xfId="2" applyFont="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shrinkToFit="1"/>
      <protection locked="0"/>
    </xf>
    <xf numFmtId="0" fontId="15" fillId="0" borderId="7" xfId="2" applyFont="1" applyBorder="1" applyAlignment="1" applyProtection="1">
      <alignment horizontal="center" vertical="center" shrinkToFit="1"/>
      <protection locked="0"/>
    </xf>
    <xf numFmtId="0" fontId="15" fillId="0" borderId="0" xfId="2" applyFont="1" applyAlignment="1" applyProtection="1">
      <alignment horizontal="center" vertical="center" shrinkToFit="1"/>
      <protection locked="0"/>
    </xf>
    <xf numFmtId="0" fontId="15" fillId="0" borderId="4" xfId="2" applyFont="1" applyBorder="1" applyAlignment="1" applyProtection="1">
      <alignment horizontal="center" vertical="center" shrinkToFit="1"/>
      <protection locked="0"/>
    </xf>
    <xf numFmtId="0" fontId="15" fillId="0" borderId="10" xfId="2" applyFont="1" applyBorder="1" applyAlignment="1" applyProtection="1">
      <alignment horizontal="center" vertical="center" shrinkToFit="1"/>
      <protection locked="0"/>
    </xf>
    <xf numFmtId="0" fontId="15" fillId="0" borderId="11" xfId="2" applyFont="1" applyBorder="1" applyAlignment="1" applyProtection="1">
      <alignment horizontal="center" vertical="center" shrinkToFit="1"/>
      <protection locked="0"/>
    </xf>
    <xf numFmtId="0" fontId="15" fillId="0" borderId="2"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15" fillId="0" borderId="8" xfId="2" applyFont="1" applyBorder="1" applyAlignment="1" applyProtection="1">
      <alignment horizontal="center" vertical="center" shrinkToFit="1"/>
      <protection locked="0"/>
    </xf>
    <xf numFmtId="182" fontId="14" fillId="0" borderId="0" xfId="2" applyNumberFormat="1" applyAlignment="1">
      <alignment horizontal="center" vertical="center"/>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34" fillId="0" borderId="1" xfId="2" applyFont="1" applyBorder="1" applyAlignment="1" applyProtection="1">
      <alignment horizontal="center" vertical="center" wrapText="1"/>
      <protection locked="0"/>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2" fillId="0" borderId="0" xfId="2" applyFont="1" applyAlignment="1">
      <alignment horizontal="center" vertical="center"/>
    </xf>
    <xf numFmtId="182" fontId="14" fillId="0" borderId="0" xfId="2" applyNumberFormat="1" applyAlignment="1">
      <alignment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34" fillId="0" borderId="6" xfId="2" applyFont="1" applyBorder="1" applyAlignment="1" applyProtection="1">
      <alignment horizontal="center"/>
      <protection locked="0"/>
    </xf>
    <xf numFmtId="0" fontId="34" fillId="0" borderId="7" xfId="2" applyFont="1" applyBorder="1" applyAlignment="1" applyProtection="1">
      <alignment horizontal="center"/>
      <protection locked="0"/>
    </xf>
    <xf numFmtId="0" fontId="34" fillId="0" borderId="0" xfId="2" applyFont="1" applyAlignment="1" applyProtection="1">
      <alignment horizontal="center"/>
      <protection locked="0"/>
    </xf>
    <xf numFmtId="0" fontId="34" fillId="0" borderId="4" xfId="2" applyFont="1" applyBorder="1" applyAlignment="1" applyProtection="1">
      <alignment horizontal="center"/>
      <protection locked="0"/>
    </xf>
    <xf numFmtId="0" fontId="34" fillId="0" borderId="12" xfId="2" applyFont="1" applyBorder="1" applyAlignment="1" applyProtection="1">
      <alignment horizontal="center"/>
      <protection locked="0"/>
    </xf>
    <xf numFmtId="0" fontId="34" fillId="0" borderId="9" xfId="2" applyFont="1" applyBorder="1" applyAlignment="1" applyProtection="1">
      <alignment horizontal="center"/>
      <protection locked="0"/>
    </xf>
    <xf numFmtId="0" fontId="34" fillId="0" borderId="10" xfId="2" applyFont="1" applyBorder="1" applyAlignment="1" applyProtection="1">
      <alignment horizontal="center"/>
      <protection locked="0"/>
    </xf>
    <xf numFmtId="0" fontId="34"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18" fillId="2" borderId="3" xfId="0" applyFont="1" applyFill="1" applyBorder="1" applyAlignment="1">
      <alignment horizontal="center" vertical="center"/>
    </xf>
    <xf numFmtId="0" fontId="18" fillId="2" borderId="8" xfId="0" applyFont="1" applyFill="1" applyBorder="1" applyAlignment="1">
      <alignment horizontal="center" vertical="center"/>
    </xf>
    <xf numFmtId="0" fontId="15" fillId="0" borderId="2" xfId="2" applyFont="1" applyBorder="1" applyAlignment="1" applyProtection="1">
      <alignment horizontal="center" vertical="center" wrapText="1"/>
      <protection locked="0"/>
    </xf>
    <xf numFmtId="0" fontId="15" fillId="0" borderId="3" xfId="2" applyFont="1" applyBorder="1" applyAlignment="1" applyProtection="1">
      <alignment horizontal="center" vertical="center" wrapText="1"/>
      <protection locked="0"/>
    </xf>
    <xf numFmtId="181" fontId="15" fillId="0" borderId="2" xfId="2" applyNumberFormat="1" applyFont="1" applyBorder="1" applyAlignment="1" applyProtection="1">
      <alignment horizontal="center" vertical="center" wrapText="1"/>
      <protection locked="0"/>
    </xf>
    <xf numFmtId="181" fontId="15" fillId="0" borderId="3" xfId="2" applyNumberFormat="1" applyFont="1" applyBorder="1" applyAlignment="1" applyProtection="1">
      <alignment horizontal="center" vertical="center" wrapText="1"/>
      <protection locked="0"/>
    </xf>
    <xf numFmtId="181" fontId="15" fillId="0" borderId="8" xfId="2" applyNumberFormat="1" applyFont="1" applyBorder="1" applyAlignment="1" applyProtection="1">
      <alignment horizontal="center" vertical="center" wrapText="1"/>
      <protection locked="0"/>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5" fillId="0" borderId="1" xfId="2" applyFont="1" applyBorder="1" applyAlignment="1">
      <alignment horizontal="left" vertical="center" shrinkToFit="1"/>
    </xf>
    <xf numFmtId="0" fontId="25" fillId="0" borderId="13" xfId="2" applyFont="1" applyBorder="1" applyAlignment="1">
      <alignment horizontal="left" vertical="center" shrinkToFit="1"/>
    </xf>
    <xf numFmtId="0" fontId="12" fillId="0" borderId="0" xfId="2" applyFont="1" applyAlignment="1">
      <alignment horizontal="center" vertical="center" shrinkToFit="1"/>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4" xfId="2" applyFont="1" applyBorder="1" applyAlignment="1">
      <alignment horizontal="left" vertical="center" shrinkToFit="1"/>
    </xf>
    <xf numFmtId="0" fontId="15" fillId="2" borderId="1" xfId="17" applyFont="1" applyFill="1" applyBorder="1" applyAlignment="1">
      <alignment horizontal="center" vertical="center"/>
    </xf>
    <xf numFmtId="0" fontId="18" fillId="0" borderId="10" xfId="0" applyFont="1" applyBorder="1" applyAlignment="1">
      <alignment horizontal="left" vertical="center"/>
    </xf>
    <xf numFmtId="0" fontId="18" fillId="0" borderId="0" xfId="0" applyFont="1" applyAlignment="1">
      <alignment horizontal="left" vertical="center"/>
    </xf>
    <xf numFmtId="0" fontId="30" fillId="0" borderId="0" xfId="2" applyFont="1" applyAlignment="1">
      <alignment vertical="center" wrapText="1"/>
    </xf>
    <xf numFmtId="0" fontId="15" fillId="2" borderId="1" xfId="17" applyFont="1" applyFill="1" applyBorder="1" applyAlignment="1">
      <alignment horizontal="center" vertical="center" wrapText="1"/>
    </xf>
    <xf numFmtId="0" fontId="32" fillId="2" borderId="1" xfId="17" applyFont="1" applyFill="1" applyBorder="1" applyAlignment="1">
      <alignment horizontal="center" vertical="center" wrapText="1"/>
    </xf>
    <xf numFmtId="179" fontId="8" fillId="0" borderId="6" xfId="2" applyNumberFormat="1" applyFont="1" applyBorder="1" applyAlignment="1">
      <alignment horizontal="right" vertical="center" wrapText="1" shrinkToFit="1"/>
    </xf>
    <xf numFmtId="0" fontId="18" fillId="0" borderId="7" xfId="0" applyFont="1" applyBorder="1" applyAlignment="1">
      <alignment vertical="center" wrapText="1" shrinkToFit="1"/>
    </xf>
    <xf numFmtId="0" fontId="18" fillId="0" borderId="5" xfId="0" applyFont="1" applyBorder="1" applyAlignment="1">
      <alignment vertical="center" wrapText="1" shrinkToFit="1"/>
    </xf>
    <xf numFmtId="0" fontId="18" fillId="0" borderId="9" xfId="0" applyFont="1" applyBorder="1" applyAlignment="1">
      <alignment vertical="center" wrapText="1" shrinkToFit="1"/>
    </xf>
    <xf numFmtId="0" fontId="18" fillId="0" borderId="10" xfId="0" applyFont="1" applyBorder="1" applyAlignment="1">
      <alignment vertical="center" wrapText="1" shrinkToFit="1"/>
    </xf>
    <xf numFmtId="0" fontId="18" fillId="0" borderId="11" xfId="0" applyFont="1" applyBorder="1" applyAlignment="1">
      <alignment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2" xfId="0" applyFont="1" applyBorder="1">
      <alignment vertical="center"/>
    </xf>
    <xf numFmtId="0" fontId="25" fillId="0" borderId="3" xfId="0" applyFont="1" applyBorder="1">
      <alignment vertical="center"/>
    </xf>
    <xf numFmtId="0" fontId="25" fillId="0" borderId="8" xfId="0" applyFont="1" applyBorder="1">
      <alignment vertical="center"/>
    </xf>
    <xf numFmtId="0" fontId="25" fillId="0" borderId="1" xfId="0" applyFont="1" applyBorder="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18" fillId="0" borderId="2" xfId="0" applyFont="1" applyBorder="1">
      <alignment vertical="center"/>
    </xf>
    <xf numFmtId="0" fontId="18" fillId="0" borderId="1" xfId="0" applyFont="1" applyBorder="1">
      <alignmen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18" fillId="2" borderId="2" xfId="0" applyFont="1" applyFill="1" applyBorder="1" applyAlignment="1">
      <alignment vertical="center" wrapText="1"/>
    </xf>
    <xf numFmtId="0" fontId="18" fillId="2" borderId="3" xfId="0" applyFont="1" applyFill="1" applyBorder="1">
      <alignment vertical="center"/>
    </xf>
    <xf numFmtId="0" fontId="18" fillId="2" borderId="8" xfId="0" applyFont="1" applyFill="1" applyBorder="1">
      <alignment vertical="center"/>
    </xf>
    <xf numFmtId="0" fontId="18" fillId="2" borderId="2" xfId="0" applyFont="1" applyFill="1" applyBorder="1">
      <alignment vertical="center"/>
    </xf>
    <xf numFmtId="0" fontId="18" fillId="2" borderId="2"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1" xfId="0" applyFont="1" applyFill="1" applyBorder="1" applyAlignment="1">
      <alignment horizontal="center" vertical="center"/>
    </xf>
    <xf numFmtId="179" fontId="27" fillId="0" borderId="6" xfId="0" applyNumberFormat="1" applyFont="1" applyBorder="1" applyAlignment="1">
      <alignment horizontal="center" vertical="center" shrinkToFit="1"/>
    </xf>
    <xf numFmtId="179" fontId="27" fillId="0" borderId="7" xfId="0" applyNumberFormat="1" applyFont="1" applyBorder="1" applyAlignment="1">
      <alignment horizontal="center" vertical="center" shrinkToFit="1"/>
    </xf>
    <xf numFmtId="179" fontId="27" fillId="0" borderId="5" xfId="0" applyNumberFormat="1" applyFont="1" applyBorder="1" applyAlignment="1">
      <alignment horizontal="center" vertical="center" shrinkToFit="1"/>
    </xf>
    <xf numFmtId="179" fontId="27" fillId="0" borderId="9" xfId="0" applyNumberFormat="1" applyFont="1" applyBorder="1" applyAlignment="1">
      <alignment horizontal="center" vertical="center" shrinkToFit="1"/>
    </xf>
    <xf numFmtId="179" fontId="27" fillId="0" borderId="10" xfId="0" applyNumberFormat="1" applyFont="1" applyBorder="1" applyAlignment="1">
      <alignment horizontal="center" vertical="center" shrinkToFit="1"/>
    </xf>
    <xf numFmtId="179" fontId="27" fillId="0" borderId="11" xfId="0" applyNumberFormat="1" applyFont="1" applyBorder="1" applyAlignment="1">
      <alignment horizontal="center" vertical="center" shrinkToFit="1"/>
    </xf>
    <xf numFmtId="0" fontId="27" fillId="2" borderId="9" xfId="0" applyFont="1" applyFill="1" applyBorder="1" applyAlignment="1">
      <alignment horizontal="center" vertical="center" shrinkToFit="1"/>
    </xf>
    <xf numFmtId="0" fontId="27" fillId="2" borderId="10" xfId="0" applyFont="1" applyFill="1" applyBorder="1" applyAlignment="1">
      <alignment horizontal="center" vertical="center" shrinkToFit="1"/>
    </xf>
    <xf numFmtId="0" fontId="27" fillId="2" borderId="11" xfId="0" applyFont="1" applyFill="1" applyBorder="1" applyAlignment="1">
      <alignment horizontal="center" vertical="center" shrinkToFit="1"/>
    </xf>
    <xf numFmtId="178" fontId="27" fillId="0" borderId="9" xfId="0" applyNumberFormat="1" applyFont="1" applyBorder="1" applyAlignment="1">
      <alignment horizontal="left" vertical="center" shrinkToFit="1"/>
    </xf>
    <xf numFmtId="178" fontId="27" fillId="0" borderId="10" xfId="0" applyNumberFormat="1" applyFont="1" applyBorder="1" applyAlignment="1">
      <alignment horizontal="left" vertical="center" shrinkToFit="1"/>
    </xf>
    <xf numFmtId="178" fontId="27" fillId="0" borderId="11" xfId="0" applyNumberFormat="1" applyFont="1" applyBorder="1" applyAlignment="1">
      <alignment horizontal="left" vertical="center" shrinkToFi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8" fillId="0" borderId="3" xfId="0" applyFont="1" applyBorder="1" applyAlignment="1">
      <alignment horizontal="center" vertical="center"/>
    </xf>
    <xf numFmtId="178" fontId="27" fillId="0" borderId="2" xfId="0" applyNumberFormat="1"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8" xfId="0" applyFont="1" applyBorder="1" applyAlignment="1">
      <alignment horizontal="center" vertical="center" shrinkToFit="1"/>
    </xf>
    <xf numFmtId="178" fontId="27" fillId="0" borderId="9" xfId="0" applyNumberFormat="1" applyFont="1" applyBorder="1" applyAlignment="1">
      <alignment horizontal="center" vertical="center" shrinkToFit="1"/>
    </xf>
    <xf numFmtId="0" fontId="18" fillId="0" borderId="10" xfId="0" applyFont="1" applyBorder="1" applyAlignment="1">
      <alignment vertical="center" shrinkToFit="1"/>
    </xf>
    <xf numFmtId="0" fontId="18" fillId="0" borderId="11" xfId="0" applyFont="1" applyBorder="1" applyAlignment="1">
      <alignment vertical="center" shrinkToFit="1"/>
    </xf>
    <xf numFmtId="0" fontId="27" fillId="2" borderId="6" xfId="0" applyFont="1" applyFill="1" applyBorder="1" applyAlignment="1">
      <alignment horizontal="center" vertical="center" shrinkToFit="1"/>
    </xf>
    <xf numFmtId="0" fontId="27" fillId="2" borderId="7" xfId="0" applyFont="1" applyFill="1" applyBorder="1" applyAlignment="1">
      <alignment horizontal="center" vertical="center" shrinkToFit="1"/>
    </xf>
    <xf numFmtId="0" fontId="27" fillId="2" borderId="5" xfId="0" applyFont="1" applyFill="1" applyBorder="1" applyAlignment="1">
      <alignment horizontal="center" vertical="center" shrinkToFit="1"/>
    </xf>
    <xf numFmtId="178" fontId="27" fillId="0" borderId="6" xfId="0" applyNumberFormat="1" applyFont="1" applyBorder="1" applyAlignment="1">
      <alignment horizontal="left" vertical="center" shrinkToFit="1"/>
    </xf>
    <xf numFmtId="178" fontId="27" fillId="0" borderId="7" xfId="0" applyNumberFormat="1" applyFont="1" applyBorder="1" applyAlignment="1">
      <alignment horizontal="left" vertical="center" shrinkToFit="1"/>
    </xf>
    <xf numFmtId="178" fontId="27" fillId="0" borderId="5" xfId="0" applyNumberFormat="1" applyFont="1" applyBorder="1" applyAlignment="1">
      <alignment horizontal="left" vertical="center" shrinkToFit="1"/>
    </xf>
    <xf numFmtId="0" fontId="12" fillId="2" borderId="6" xfId="0"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178" fontId="27" fillId="0" borderId="6" xfId="0" applyNumberFormat="1" applyFont="1" applyBorder="1" applyAlignment="1">
      <alignment horizontal="center" vertical="center" shrinkToFit="1"/>
    </xf>
    <xf numFmtId="0" fontId="18" fillId="0" borderId="7" xfId="0" applyFont="1" applyBorder="1" applyAlignment="1">
      <alignment vertical="center" shrinkToFit="1"/>
    </xf>
    <xf numFmtId="0" fontId="18" fillId="0" borderId="5" xfId="0" applyFont="1" applyBorder="1" applyAlignment="1">
      <alignment vertical="center" shrinkToFit="1"/>
    </xf>
    <xf numFmtId="0" fontId="12" fillId="0" borderId="48" xfId="17" applyFont="1" applyBorder="1" applyAlignment="1">
      <alignment horizontal="center" vertical="center" shrinkToFit="1"/>
    </xf>
    <xf numFmtId="0" fontId="12" fillId="0" borderId="60" xfId="17" applyFont="1" applyBorder="1" applyAlignment="1">
      <alignment horizontal="center" vertical="center" shrinkToFit="1"/>
    </xf>
    <xf numFmtId="0" fontId="12" fillId="0" borderId="61" xfId="17" applyFont="1" applyBorder="1" applyAlignment="1">
      <alignment horizontal="center" vertical="center" shrinkToFit="1"/>
    </xf>
    <xf numFmtId="0" fontId="12" fillId="0" borderId="62" xfId="17" applyFont="1" applyBorder="1" applyAlignment="1">
      <alignment horizontal="center" vertical="center" shrinkToFit="1"/>
    </xf>
    <xf numFmtId="0" fontId="12" fillId="0" borderId="64" xfId="17" applyFont="1" applyBorder="1" applyAlignment="1">
      <alignment horizontal="center" vertical="center" shrinkToFit="1"/>
    </xf>
    <xf numFmtId="0" fontId="12" fillId="0" borderId="19" xfId="17" applyFont="1" applyBorder="1" applyAlignment="1">
      <alignment horizontal="center" vertical="center" shrinkToFit="1"/>
    </xf>
    <xf numFmtId="186" fontId="12" fillId="2" borderId="22" xfId="17" applyNumberFormat="1" applyFont="1" applyFill="1" applyBorder="1" applyAlignment="1">
      <alignment horizontal="center" vertical="center" shrinkToFit="1"/>
    </xf>
    <xf numFmtId="186" fontId="12" fillId="2" borderId="20" xfId="17" applyNumberFormat="1" applyFont="1" applyFill="1" applyBorder="1" applyAlignment="1">
      <alignment horizontal="center" vertical="center" shrinkToFit="1"/>
    </xf>
    <xf numFmtId="186" fontId="12" fillId="2" borderId="19" xfId="17" applyNumberFormat="1" applyFont="1" applyFill="1" applyBorder="1" applyAlignment="1">
      <alignment horizontal="center" vertical="center" shrinkToFit="1"/>
    </xf>
    <xf numFmtId="0" fontId="12" fillId="0" borderId="50" xfId="17" applyFont="1" applyBorder="1" applyAlignment="1">
      <alignment horizontal="center" vertical="center" shrinkToFit="1"/>
    </xf>
    <xf numFmtId="0" fontId="12" fillId="0" borderId="63" xfId="17" applyFont="1" applyBorder="1" applyAlignment="1">
      <alignment horizontal="center" vertical="center" shrinkToFit="1"/>
    </xf>
    <xf numFmtId="0" fontId="12" fillId="0" borderId="44" xfId="17" applyFont="1" applyBorder="1" applyAlignment="1">
      <alignment horizontal="center" vertical="center" shrinkToFit="1"/>
    </xf>
    <xf numFmtId="0" fontId="12" fillId="0" borderId="45" xfId="17" applyFont="1" applyBorder="1" applyAlignment="1">
      <alignment horizontal="center" vertical="center" shrinkToFit="1"/>
    </xf>
    <xf numFmtId="0" fontId="12" fillId="0" borderId="46" xfId="17" applyFont="1" applyBorder="1" applyAlignment="1">
      <alignment horizontal="center" vertical="center" shrinkToFit="1"/>
    </xf>
    <xf numFmtId="0" fontId="12" fillId="0" borderId="22" xfId="17" applyFont="1" applyBorder="1" applyAlignment="1">
      <alignment horizontal="center" vertical="center" shrinkToFit="1"/>
    </xf>
    <xf numFmtId="0" fontId="12" fillId="0" borderId="20" xfId="17" applyFont="1" applyBorder="1" applyAlignment="1">
      <alignment horizontal="center" vertical="center" shrinkToFit="1"/>
    </xf>
    <xf numFmtId="0" fontId="12" fillId="0" borderId="47" xfId="17" applyFont="1" applyBorder="1" applyAlignment="1">
      <alignment horizontal="center" vertical="center" shrinkToFit="1"/>
    </xf>
    <xf numFmtId="0" fontId="12" fillId="0" borderId="59" xfId="17" applyFont="1" applyBorder="1" applyAlignment="1">
      <alignment horizontal="center" vertical="center" shrinkToFit="1"/>
    </xf>
    <xf numFmtId="0" fontId="15" fillId="2" borderId="2"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28" xfId="17" applyFont="1" applyFill="1" applyBorder="1" applyAlignment="1">
      <alignment horizontal="center" vertical="center"/>
    </xf>
    <xf numFmtId="0" fontId="15" fillId="2" borderId="27" xfId="17" applyFont="1" applyFill="1" applyBorder="1" applyAlignment="1">
      <alignment horizontal="center" vertical="center"/>
    </xf>
    <xf numFmtId="0" fontId="15" fillId="2" borderId="8" xfId="17" applyFont="1" applyFill="1" applyBorder="1" applyAlignment="1">
      <alignment horizontal="center" vertical="center"/>
    </xf>
    <xf numFmtId="0" fontId="12" fillId="0" borderId="6" xfId="17" applyFont="1" applyBorder="1" applyAlignment="1">
      <alignment horizontal="center" vertical="center"/>
    </xf>
    <xf numFmtId="0" fontId="12" fillId="0" borderId="7" xfId="17" applyFont="1" applyBorder="1" applyAlignment="1">
      <alignment horizontal="center" vertical="center"/>
    </xf>
    <xf numFmtId="0" fontId="12" fillId="0" borderId="24" xfId="17" applyFont="1" applyBorder="1" applyAlignment="1">
      <alignment horizontal="center" vertical="center"/>
    </xf>
    <xf numFmtId="0" fontId="12" fillId="0" borderId="20" xfId="17" applyFont="1" applyBorder="1" applyAlignment="1">
      <alignment horizontal="center" vertical="center"/>
    </xf>
    <xf numFmtId="0" fontId="12" fillId="0" borderId="25" xfId="17" applyFont="1" applyBorder="1" applyAlignment="1">
      <alignment horizontal="center" vertical="center"/>
    </xf>
    <xf numFmtId="0" fontId="15" fillId="2" borderId="18" xfId="17" applyFont="1" applyFill="1" applyBorder="1" applyAlignment="1">
      <alignment horizontal="center" vertical="center" wrapText="1"/>
    </xf>
    <xf numFmtId="0" fontId="15" fillId="2" borderId="17" xfId="17" applyFont="1" applyFill="1" applyBorder="1" applyAlignment="1">
      <alignment horizontal="center" vertical="center" wrapText="1"/>
    </xf>
    <xf numFmtId="0" fontId="15" fillId="2" borderId="16" xfId="17" applyFont="1" applyFill="1" applyBorder="1" applyAlignment="1">
      <alignment horizontal="center" vertical="center" wrapText="1"/>
    </xf>
    <xf numFmtId="0" fontId="15" fillId="2" borderId="18" xfId="17" applyFont="1" applyFill="1" applyBorder="1" applyAlignment="1">
      <alignment horizontal="center" vertical="center"/>
    </xf>
    <xf numFmtId="0" fontId="15" fillId="2" borderId="17" xfId="17" applyFont="1" applyFill="1" applyBorder="1" applyAlignment="1">
      <alignment horizontal="center" vertical="center"/>
    </xf>
    <xf numFmtId="0" fontId="15" fillId="2" borderId="16" xfId="17" applyFont="1" applyFill="1" applyBorder="1" applyAlignment="1">
      <alignment horizontal="center" vertical="center"/>
    </xf>
    <xf numFmtId="0" fontId="15" fillId="2" borderId="26" xfId="17" applyFont="1" applyFill="1" applyBorder="1" applyAlignment="1">
      <alignment horizontal="center" vertical="center" wrapText="1"/>
    </xf>
    <xf numFmtId="0" fontId="15" fillId="2" borderId="29" xfId="17" applyFont="1" applyFill="1" applyBorder="1" applyAlignment="1">
      <alignment horizontal="center" vertical="center" wrapText="1"/>
    </xf>
    <xf numFmtId="0" fontId="32" fillId="2" borderId="14" xfId="17" applyFont="1" applyFill="1" applyBorder="1" applyAlignment="1">
      <alignment horizontal="center" vertical="center" wrapText="1"/>
    </xf>
    <xf numFmtId="0" fontId="32" fillId="2" borderId="15" xfId="17" applyFont="1" applyFill="1" applyBorder="1" applyAlignment="1">
      <alignment horizontal="center" vertical="center" wrapText="1"/>
    </xf>
    <xf numFmtId="0" fontId="32" fillId="2" borderId="13" xfId="17" applyFont="1" applyFill="1" applyBorder="1" applyAlignment="1">
      <alignment horizontal="center" vertical="center" wrapText="1"/>
    </xf>
    <xf numFmtId="0" fontId="32" fillId="2" borderId="21" xfId="17" applyFont="1" applyFill="1" applyBorder="1" applyAlignment="1">
      <alignment horizontal="center" vertical="center" wrapText="1"/>
    </xf>
    <xf numFmtId="0" fontId="32" fillId="2" borderId="30" xfId="17" applyFont="1" applyFill="1" applyBorder="1" applyAlignment="1">
      <alignment horizontal="center" vertical="center" wrapText="1"/>
    </xf>
    <xf numFmtId="0" fontId="29" fillId="2" borderId="1" xfId="17" applyFont="1" applyFill="1" applyBorder="1" applyAlignment="1">
      <alignment horizontal="center" vertical="center" wrapText="1" shrinkToFit="1"/>
    </xf>
    <xf numFmtId="0" fontId="15" fillId="0" borderId="1" xfId="0" applyFont="1" applyBorder="1" applyAlignment="1">
      <alignment horizontal="center" vertical="center"/>
    </xf>
    <xf numFmtId="14" fontId="15" fillId="0" borderId="6" xfId="17" applyNumberFormat="1" applyFont="1" applyBorder="1" applyAlignment="1">
      <alignment horizontal="center" vertical="center" shrinkToFit="1"/>
    </xf>
    <xf numFmtId="0" fontId="15" fillId="0" borderId="7" xfId="17" applyFont="1" applyBorder="1" applyAlignment="1">
      <alignment horizontal="center" vertical="center" shrinkToFit="1"/>
    </xf>
    <xf numFmtId="0" fontId="15" fillId="0" borderId="5" xfId="17" applyFont="1" applyBorder="1" applyAlignment="1">
      <alignment horizontal="center" vertical="center" shrinkToFit="1"/>
    </xf>
    <xf numFmtId="0" fontId="15" fillId="0" borderId="9" xfId="17" applyFont="1" applyBorder="1" applyAlignment="1">
      <alignment horizontal="center" vertical="center" shrinkToFit="1"/>
    </xf>
    <xf numFmtId="0" fontId="15" fillId="0" borderId="10" xfId="17" applyFont="1" applyBorder="1" applyAlignment="1">
      <alignment horizontal="center" vertical="center" shrinkToFit="1"/>
    </xf>
    <xf numFmtId="0" fontId="15" fillId="0" borderId="11" xfId="17" applyFont="1" applyBorder="1" applyAlignment="1">
      <alignment horizontal="center" vertical="center" shrinkToFit="1"/>
    </xf>
    <xf numFmtId="0" fontId="12" fillId="2" borderId="13" xfId="17" applyFont="1" applyFill="1" applyBorder="1" applyAlignment="1">
      <alignment horizontal="center" vertical="center"/>
    </xf>
    <xf numFmtId="0" fontId="15" fillId="0" borderId="13" xfId="17" applyFont="1" applyBorder="1" applyAlignment="1">
      <alignment horizontal="left" vertical="center" shrinkToFit="1"/>
    </xf>
    <xf numFmtId="0" fontId="12" fillId="2" borderId="1" xfId="17" applyFont="1" applyFill="1" applyBorder="1" applyAlignment="1">
      <alignment horizontal="center" vertical="center"/>
    </xf>
    <xf numFmtId="0" fontId="15" fillId="0" borderId="1" xfId="17" applyFont="1" applyBorder="1" applyAlignment="1">
      <alignment horizontal="left" vertical="center" shrinkToFit="1"/>
    </xf>
    <xf numFmtId="0" fontId="12" fillId="2" borderId="14" xfId="17" applyFont="1" applyFill="1" applyBorder="1" applyAlignment="1">
      <alignment horizontal="center" vertical="center"/>
    </xf>
    <xf numFmtId="0" fontId="15" fillId="0" borderId="14" xfId="17" applyFont="1" applyBorder="1" applyAlignment="1">
      <alignment horizontal="left" vertical="center" shrinkToFit="1"/>
    </xf>
    <xf numFmtId="0" fontId="12" fillId="2" borderId="6" xfId="17" applyFont="1" applyFill="1" applyBorder="1" applyAlignment="1">
      <alignment horizontal="center" vertical="center" shrinkToFit="1"/>
    </xf>
    <xf numFmtId="0" fontId="12" fillId="2" borderId="5" xfId="17" applyFont="1" applyFill="1" applyBorder="1" applyAlignment="1">
      <alignment horizontal="center" vertical="center" shrinkToFit="1"/>
    </xf>
    <xf numFmtId="0" fontId="12" fillId="2" borderId="9" xfId="17" applyFont="1" applyFill="1" applyBorder="1" applyAlignment="1">
      <alignment horizontal="center" vertical="center" shrinkToFit="1"/>
    </xf>
    <xf numFmtId="0" fontId="12" fillId="2" borderId="11" xfId="17" applyFont="1" applyFill="1" applyBorder="1" applyAlignment="1">
      <alignment horizontal="center" vertical="center" shrinkToFit="1"/>
    </xf>
    <xf numFmtId="0" fontId="32" fillId="0" borderId="6" xfId="17" applyFont="1" applyBorder="1" applyAlignment="1">
      <alignment horizontal="center" vertical="center" wrapText="1"/>
    </xf>
    <xf numFmtId="0" fontId="32" fillId="0" borderId="7" xfId="17" applyFont="1" applyBorder="1" applyAlignment="1">
      <alignment horizontal="center" vertical="center" wrapText="1"/>
    </xf>
    <xf numFmtId="0" fontId="32" fillId="0" borderId="9" xfId="17" applyFont="1" applyBorder="1" applyAlignment="1">
      <alignment horizontal="center" vertical="center" wrapText="1"/>
    </xf>
    <xf numFmtId="0" fontId="32" fillId="0" borderId="10" xfId="17" applyFont="1" applyBorder="1" applyAlignment="1">
      <alignment horizontal="center" vertical="center" wrapText="1"/>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1" fillId="2" borderId="8" xfId="2" applyFont="1" applyFill="1" applyBorder="1" applyAlignment="1">
      <alignment horizontal="center" vertical="center"/>
    </xf>
    <xf numFmtId="0" fontId="24" fillId="0" borderId="6" xfId="2" applyFont="1" applyBorder="1" applyAlignment="1">
      <alignment horizontal="left" vertical="top" wrapText="1"/>
    </xf>
    <xf numFmtId="0" fontId="24" fillId="0" borderId="7" xfId="2" applyFont="1" applyBorder="1" applyAlignment="1">
      <alignment horizontal="left" vertical="top"/>
    </xf>
    <xf numFmtId="0" fontId="24" fillId="0" borderId="5" xfId="2" applyFont="1" applyBorder="1" applyAlignment="1">
      <alignment horizontal="left" vertical="top"/>
    </xf>
    <xf numFmtId="0" fontId="24" fillId="0" borderId="12" xfId="2" applyFont="1" applyBorder="1" applyAlignment="1">
      <alignment horizontal="left" vertical="top"/>
    </xf>
    <xf numFmtId="0" fontId="24" fillId="0" borderId="0" xfId="2" applyFont="1" applyAlignment="1">
      <alignment horizontal="left" vertical="top"/>
    </xf>
    <xf numFmtId="0" fontId="24" fillId="0" borderId="4" xfId="2" applyFont="1" applyBorder="1" applyAlignment="1">
      <alignment horizontal="left" vertical="top"/>
    </xf>
    <xf numFmtId="0" fontId="24" fillId="0" borderId="9" xfId="2" applyFont="1" applyBorder="1" applyAlignment="1">
      <alignment horizontal="left" vertical="top"/>
    </xf>
    <xf numFmtId="0" fontId="24" fillId="0" borderId="10" xfId="2" applyFont="1" applyBorder="1" applyAlignment="1">
      <alignment horizontal="left" vertical="top"/>
    </xf>
    <xf numFmtId="0" fontId="24" fillId="0" borderId="11" xfId="2" applyFont="1" applyBorder="1" applyAlignment="1">
      <alignment horizontal="left" vertical="top"/>
    </xf>
    <xf numFmtId="0" fontId="12" fillId="0" borderId="0" xfId="2" applyFont="1" applyAlignment="1">
      <alignment vertical="center"/>
    </xf>
    <xf numFmtId="0" fontId="18" fillId="0" borderId="0" xfId="10"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2" borderId="3" xfId="2" applyFont="1" applyFill="1" applyBorder="1" applyAlignment="1">
      <alignment horizontal="center" vertical="center"/>
    </xf>
  </cellXfs>
  <cellStyles count="21">
    <cellStyle name="桁区切り 2" xfId="3" xr:uid="{00000000-0005-0000-0000-000000000000}"/>
    <cellStyle name="桁区切り 3" xfId="6" xr:uid="{00000000-0005-0000-0000-000001000000}"/>
    <cellStyle name="桁区切り 3 2" xfId="8" xr:uid="{00000000-0005-0000-0000-000002000000}"/>
    <cellStyle name="桁区切り 3 2 2" xfId="15" xr:uid="{40BF73C7-8D3E-40E0-AD57-06A87243898F}"/>
    <cellStyle name="桁区切り 3 3" xfId="13" xr:uid="{6C313C3F-A033-4784-A351-58978E6E322F}"/>
    <cellStyle name="桁区切り 3 4" xfId="18" xr:uid="{EE1126D5-D3EA-4A34-8F17-9387F707C707}"/>
    <cellStyle name="標準" xfId="0" builtinId="0"/>
    <cellStyle name="標準 2" xfId="1" xr:uid="{00000000-0005-0000-0000-000004000000}"/>
    <cellStyle name="標準 2 2" xfId="9" xr:uid="{464ACB8E-94B2-4EEE-A5DD-FDC632447C63}"/>
    <cellStyle name="標準 2 3" xfId="10" xr:uid="{99320821-5EDC-4B1E-AA39-816FC44616FB}"/>
    <cellStyle name="標準 3" xfId="2" xr:uid="{00000000-0005-0000-0000-000005000000}"/>
    <cellStyle name="標準 3 2" xfId="4" xr:uid="{00000000-0005-0000-0000-000006000000}"/>
    <cellStyle name="標準 4" xfId="5" xr:uid="{00000000-0005-0000-0000-000007000000}"/>
    <cellStyle name="標準 4 2" xfId="7" xr:uid="{00000000-0005-0000-0000-000008000000}"/>
    <cellStyle name="標準 4 2 2" xfId="14" xr:uid="{8F891A4B-B6FF-4D70-9F0B-0E2E3CB73058}"/>
    <cellStyle name="標準 4 3" xfId="12" xr:uid="{D1D72C75-B0F2-48AA-89EF-1682AD3C41EC}"/>
    <cellStyle name="標準 4 4" xfId="17" xr:uid="{EF36292C-BF8A-4368-9241-F826F3D7B7FD}"/>
    <cellStyle name="標準 5" xfId="11" xr:uid="{0C857A3D-D0BC-439B-B9B4-DE21225DBC97}"/>
    <cellStyle name="標準 5 2" xfId="16" xr:uid="{45385D01-BF7C-49AC-A8F6-923C0ACFC0F3}"/>
    <cellStyle name="標準 6" xfId="20" xr:uid="{B1B146A8-F03F-43D4-ABBD-3D06DA665D25}"/>
    <cellStyle name="標準_021220点検表修正案" xfId="19" xr:uid="{115E4CD5-659B-465D-81D9-F3CE7FF653E0}"/>
  </cellStyles>
  <dxfs count="144">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26" Type="http://schemas.openxmlformats.org/officeDocument/2006/relationships/worksheet" Target="worksheets/sheet26.xml" />
  <Relationship Id="rId21" Type="http://schemas.openxmlformats.org/officeDocument/2006/relationships/worksheet" Target="worksheets/sheet21.xml" />
  <Relationship Id="rId42" Type="http://schemas.openxmlformats.org/officeDocument/2006/relationships/worksheet" Target="worksheets/sheet42.xml" />
  <Relationship Id="rId47" Type="http://schemas.openxmlformats.org/officeDocument/2006/relationships/worksheet" Target="worksheets/sheet47.xml" />
  <Relationship Id="rId63" Type="http://schemas.openxmlformats.org/officeDocument/2006/relationships/worksheet" Target="worksheets/sheet63.xml" />
  <Relationship Id="rId68" Type="http://schemas.openxmlformats.org/officeDocument/2006/relationships/worksheet" Target="worksheets/sheet68.xml" />
  <Relationship Id="rId84" Type="http://schemas.openxmlformats.org/officeDocument/2006/relationships/worksheet" Target="worksheets/sheet84.xml" />
  <Relationship Id="rId89" Type="http://schemas.openxmlformats.org/officeDocument/2006/relationships/worksheet" Target="worksheets/sheet89.xml" />
  <Relationship Id="rId112" Type="http://schemas.openxmlformats.org/officeDocument/2006/relationships/styles" Target="styles.xml" />
  <Relationship Id="rId16" Type="http://schemas.openxmlformats.org/officeDocument/2006/relationships/worksheet" Target="worksheets/sheet16.xml" />
  <Relationship Id="rId107" Type="http://schemas.openxmlformats.org/officeDocument/2006/relationships/worksheet" Target="worksheets/sheet107.xml" />
  <Relationship Id="rId11" Type="http://schemas.openxmlformats.org/officeDocument/2006/relationships/worksheet" Target="worksheets/sheet11.xml" />
  <Relationship Id="rId32" Type="http://schemas.openxmlformats.org/officeDocument/2006/relationships/worksheet" Target="worksheets/sheet32.xml" />
  <Relationship Id="rId37" Type="http://schemas.openxmlformats.org/officeDocument/2006/relationships/worksheet" Target="worksheets/sheet37.xml" />
  <Relationship Id="rId53" Type="http://schemas.openxmlformats.org/officeDocument/2006/relationships/worksheet" Target="worksheets/sheet53.xml" />
  <Relationship Id="rId58" Type="http://schemas.openxmlformats.org/officeDocument/2006/relationships/worksheet" Target="worksheets/sheet58.xml" />
  <Relationship Id="rId74" Type="http://schemas.openxmlformats.org/officeDocument/2006/relationships/worksheet" Target="worksheets/sheet74.xml" />
  <Relationship Id="rId79" Type="http://schemas.openxmlformats.org/officeDocument/2006/relationships/worksheet" Target="worksheets/sheet79.xml" />
  <Relationship Id="rId102" Type="http://schemas.openxmlformats.org/officeDocument/2006/relationships/worksheet" Target="worksheets/sheet102.xml" />
  <Relationship Id="rId5" Type="http://schemas.openxmlformats.org/officeDocument/2006/relationships/worksheet" Target="worksheets/sheet5.xml" />
  <Relationship Id="rId90" Type="http://schemas.openxmlformats.org/officeDocument/2006/relationships/worksheet" Target="worksheets/sheet90.xml" />
  <Relationship Id="rId95" Type="http://schemas.openxmlformats.org/officeDocument/2006/relationships/worksheet" Target="worksheets/sheet95.xml" />
  <Relationship Id="rId22" Type="http://schemas.openxmlformats.org/officeDocument/2006/relationships/worksheet" Target="worksheets/sheet22.xml" />
  <Relationship Id="rId27" Type="http://schemas.openxmlformats.org/officeDocument/2006/relationships/worksheet" Target="worksheets/sheet27.xml" />
  <Relationship Id="rId43" Type="http://schemas.openxmlformats.org/officeDocument/2006/relationships/worksheet" Target="worksheets/sheet43.xml" />
  <Relationship Id="rId48" Type="http://schemas.openxmlformats.org/officeDocument/2006/relationships/worksheet" Target="worksheets/sheet48.xml" />
  <Relationship Id="rId64" Type="http://schemas.openxmlformats.org/officeDocument/2006/relationships/worksheet" Target="worksheets/sheet64.xml" />
  <Relationship Id="rId69" Type="http://schemas.openxmlformats.org/officeDocument/2006/relationships/worksheet" Target="worksheets/sheet69.xml" />
  <Relationship Id="rId113" Type="http://schemas.openxmlformats.org/officeDocument/2006/relationships/sharedStrings" Target="sharedStrings.xml" />
  <Relationship Id="rId80" Type="http://schemas.openxmlformats.org/officeDocument/2006/relationships/worksheet" Target="worksheets/sheet80.xml" />
  <Relationship Id="rId85" Type="http://schemas.openxmlformats.org/officeDocument/2006/relationships/worksheet" Target="worksheets/sheet85.xml" />
  <Relationship Id="rId12" Type="http://schemas.openxmlformats.org/officeDocument/2006/relationships/worksheet" Target="worksheets/sheet12.xml" />
  <Relationship Id="rId17" Type="http://schemas.openxmlformats.org/officeDocument/2006/relationships/worksheet" Target="worksheets/sheet17.xml" />
  <Relationship Id="rId33" Type="http://schemas.openxmlformats.org/officeDocument/2006/relationships/worksheet" Target="worksheets/sheet33.xml" />
  <Relationship Id="rId38" Type="http://schemas.openxmlformats.org/officeDocument/2006/relationships/worksheet" Target="worksheets/sheet38.xml" />
  <Relationship Id="rId59" Type="http://schemas.openxmlformats.org/officeDocument/2006/relationships/worksheet" Target="worksheets/sheet59.xml" />
  <Relationship Id="rId103" Type="http://schemas.openxmlformats.org/officeDocument/2006/relationships/worksheet" Target="worksheets/sheet103.xml" />
  <Relationship Id="rId108" Type="http://schemas.openxmlformats.org/officeDocument/2006/relationships/worksheet" Target="worksheets/sheet108.xml" />
  <Relationship Id="rId54" Type="http://schemas.openxmlformats.org/officeDocument/2006/relationships/worksheet" Target="worksheets/sheet54.xml" />
  <Relationship Id="rId70" Type="http://schemas.openxmlformats.org/officeDocument/2006/relationships/worksheet" Target="worksheets/sheet70.xml" />
  <Relationship Id="rId75" Type="http://schemas.openxmlformats.org/officeDocument/2006/relationships/worksheet" Target="worksheets/sheet75.xml" />
  <Relationship Id="rId91" Type="http://schemas.openxmlformats.org/officeDocument/2006/relationships/worksheet" Target="worksheets/sheet91.xml" />
  <Relationship Id="rId96" Type="http://schemas.openxmlformats.org/officeDocument/2006/relationships/worksheet" Target="worksheets/sheet96.xml" />
  <Relationship Id="rId1" Type="http://schemas.openxmlformats.org/officeDocument/2006/relationships/worksheet" Target="worksheets/sheet1.xml" />
  <Relationship Id="rId6" Type="http://schemas.openxmlformats.org/officeDocument/2006/relationships/worksheet" Target="worksheets/sheet6.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worksheet" Target="worksheets/sheet49.xml" />
  <Relationship Id="rId57" Type="http://schemas.openxmlformats.org/officeDocument/2006/relationships/worksheet" Target="worksheets/sheet57.xml" />
  <Relationship Id="rId106" Type="http://schemas.openxmlformats.org/officeDocument/2006/relationships/worksheet" Target="worksheets/sheet106.xml" />
  <Relationship Id="rId114" Type="http://schemas.openxmlformats.org/officeDocument/2006/relationships/calcChain" Target="calcChain.xml" />
  <Relationship Id="rId10" Type="http://schemas.openxmlformats.org/officeDocument/2006/relationships/worksheet" Target="worksheets/sheet10.xml" />
  <Relationship Id="rId31" Type="http://schemas.openxmlformats.org/officeDocument/2006/relationships/worksheet" Target="worksheets/sheet31.xml" />
  <Relationship Id="rId44" Type="http://schemas.openxmlformats.org/officeDocument/2006/relationships/worksheet" Target="worksheets/sheet44.xml" />
  <Relationship Id="rId52" Type="http://schemas.openxmlformats.org/officeDocument/2006/relationships/worksheet" Target="worksheets/sheet52.xml" />
  <Relationship Id="rId60" Type="http://schemas.openxmlformats.org/officeDocument/2006/relationships/worksheet" Target="worksheets/sheet60.xml" />
  <Relationship Id="rId65" Type="http://schemas.openxmlformats.org/officeDocument/2006/relationships/worksheet" Target="worksheets/sheet65.xml" />
  <Relationship Id="rId73" Type="http://schemas.openxmlformats.org/officeDocument/2006/relationships/worksheet" Target="worksheets/sheet73.xml" />
  <Relationship Id="rId78" Type="http://schemas.openxmlformats.org/officeDocument/2006/relationships/worksheet" Target="worksheets/sheet78.xml" />
  <Relationship Id="rId81" Type="http://schemas.openxmlformats.org/officeDocument/2006/relationships/worksheet" Target="worksheets/sheet81.xml" />
  <Relationship Id="rId86" Type="http://schemas.openxmlformats.org/officeDocument/2006/relationships/worksheet" Target="worksheets/sheet86.xml" />
  <Relationship Id="rId94" Type="http://schemas.openxmlformats.org/officeDocument/2006/relationships/worksheet" Target="worksheets/sheet94.xml" />
  <Relationship Id="rId99" Type="http://schemas.openxmlformats.org/officeDocument/2006/relationships/worksheet" Target="worksheets/sheet99.xml" />
  <Relationship Id="rId101" Type="http://schemas.openxmlformats.org/officeDocument/2006/relationships/worksheet" Target="worksheets/sheet101.xml" />
  <Relationship Id="rId4" Type="http://schemas.openxmlformats.org/officeDocument/2006/relationships/worksheet" Target="worksheets/sheet4.xml" />
  <Relationship Id="rId9" Type="http://schemas.openxmlformats.org/officeDocument/2006/relationships/worksheet" Target="worksheets/sheet9.xml" />
  <Relationship Id="rId13" Type="http://schemas.openxmlformats.org/officeDocument/2006/relationships/worksheet" Target="worksheets/sheet13.xml" />
  <Relationship Id="rId18" Type="http://schemas.openxmlformats.org/officeDocument/2006/relationships/worksheet" Target="worksheets/sheet18.xml" />
  <Relationship Id="rId39" Type="http://schemas.openxmlformats.org/officeDocument/2006/relationships/worksheet" Target="worksheets/sheet39.xml" />
  <Relationship Id="rId109" Type="http://schemas.openxmlformats.org/officeDocument/2006/relationships/worksheet" Target="worksheets/sheet109.xml" />
  <Relationship Id="rId34" Type="http://schemas.openxmlformats.org/officeDocument/2006/relationships/worksheet" Target="worksheets/sheet34.xml" />
  <Relationship Id="rId50" Type="http://schemas.openxmlformats.org/officeDocument/2006/relationships/worksheet" Target="worksheets/sheet50.xml" />
  <Relationship Id="rId55" Type="http://schemas.openxmlformats.org/officeDocument/2006/relationships/worksheet" Target="worksheets/sheet55.xml" />
  <Relationship Id="rId76" Type="http://schemas.openxmlformats.org/officeDocument/2006/relationships/worksheet" Target="worksheets/sheet76.xml" />
  <Relationship Id="rId97" Type="http://schemas.openxmlformats.org/officeDocument/2006/relationships/worksheet" Target="worksheets/sheet97.xml" />
  <Relationship Id="rId104" Type="http://schemas.openxmlformats.org/officeDocument/2006/relationships/worksheet" Target="worksheets/sheet104.xml" />
  <Relationship Id="rId7" Type="http://schemas.openxmlformats.org/officeDocument/2006/relationships/worksheet" Target="worksheets/sheet7.xml" />
  <Relationship Id="rId71" Type="http://schemas.openxmlformats.org/officeDocument/2006/relationships/worksheet" Target="worksheets/sheet71.xml" />
  <Relationship Id="rId92" Type="http://schemas.openxmlformats.org/officeDocument/2006/relationships/worksheet" Target="worksheets/sheet92.xml" />
  <Relationship Id="rId2" Type="http://schemas.openxmlformats.org/officeDocument/2006/relationships/worksheet" Target="worksheets/sheet2.xml" />
  <Relationship Id="rId29" Type="http://schemas.openxmlformats.org/officeDocument/2006/relationships/worksheet" Target="worksheets/sheet29.xml" />
  <Relationship Id="rId24" Type="http://schemas.openxmlformats.org/officeDocument/2006/relationships/worksheet" Target="worksheets/sheet24.xml" />
  <Relationship Id="rId40" Type="http://schemas.openxmlformats.org/officeDocument/2006/relationships/worksheet" Target="worksheets/sheet40.xml" />
  <Relationship Id="rId45" Type="http://schemas.openxmlformats.org/officeDocument/2006/relationships/worksheet" Target="worksheets/sheet45.xml" />
  <Relationship Id="rId66" Type="http://schemas.openxmlformats.org/officeDocument/2006/relationships/worksheet" Target="worksheets/sheet66.xml" />
  <Relationship Id="rId87" Type="http://schemas.openxmlformats.org/officeDocument/2006/relationships/worksheet" Target="worksheets/sheet87.xml" />
  <Relationship Id="rId110" Type="http://schemas.openxmlformats.org/officeDocument/2006/relationships/externalLink" Target="externalLinks/externalLink1.xml" />
  <Relationship Id="rId61" Type="http://schemas.openxmlformats.org/officeDocument/2006/relationships/worksheet" Target="worksheets/sheet61.xml" />
  <Relationship Id="rId82" Type="http://schemas.openxmlformats.org/officeDocument/2006/relationships/worksheet" Target="worksheets/sheet82.xml" />
  <Relationship Id="rId19" Type="http://schemas.openxmlformats.org/officeDocument/2006/relationships/worksheet" Target="worksheets/sheet19.xml" />
  <Relationship Id="rId14" Type="http://schemas.openxmlformats.org/officeDocument/2006/relationships/worksheet" Target="worksheets/sheet14.xml" />
  <Relationship Id="rId30" Type="http://schemas.openxmlformats.org/officeDocument/2006/relationships/worksheet" Target="worksheets/sheet30.xml" />
  <Relationship Id="rId35" Type="http://schemas.openxmlformats.org/officeDocument/2006/relationships/worksheet" Target="worksheets/sheet35.xml" />
  <Relationship Id="rId56" Type="http://schemas.openxmlformats.org/officeDocument/2006/relationships/worksheet" Target="worksheets/sheet56.xml" />
  <Relationship Id="rId77" Type="http://schemas.openxmlformats.org/officeDocument/2006/relationships/worksheet" Target="worksheets/sheet77.xml" />
  <Relationship Id="rId100" Type="http://schemas.openxmlformats.org/officeDocument/2006/relationships/worksheet" Target="worksheets/sheet100.xml" />
  <Relationship Id="rId105" Type="http://schemas.openxmlformats.org/officeDocument/2006/relationships/worksheet" Target="worksheets/sheet105.xml" />
  <Relationship Id="rId8" Type="http://schemas.openxmlformats.org/officeDocument/2006/relationships/worksheet" Target="worksheets/sheet8.xml" />
  <Relationship Id="rId51" Type="http://schemas.openxmlformats.org/officeDocument/2006/relationships/worksheet" Target="worksheets/sheet51.xml" />
  <Relationship Id="rId72" Type="http://schemas.openxmlformats.org/officeDocument/2006/relationships/worksheet" Target="worksheets/sheet72.xml" />
  <Relationship Id="rId93" Type="http://schemas.openxmlformats.org/officeDocument/2006/relationships/worksheet" Target="worksheets/sheet93.xml" />
  <Relationship Id="rId98" Type="http://schemas.openxmlformats.org/officeDocument/2006/relationships/worksheet" Target="worksheets/sheet98.xml" />
  <Relationship Id="rId3" Type="http://schemas.openxmlformats.org/officeDocument/2006/relationships/worksheet" Target="worksheets/sheet3.xml" />
  <Relationship Id="rId25" Type="http://schemas.openxmlformats.org/officeDocument/2006/relationships/worksheet" Target="worksheets/sheet25.xml" />
  <Relationship Id="rId46" Type="http://schemas.openxmlformats.org/officeDocument/2006/relationships/worksheet" Target="worksheets/sheet46.xml" />
  <Relationship Id="rId67" Type="http://schemas.openxmlformats.org/officeDocument/2006/relationships/worksheet" Target="worksheets/sheet67.xml" />
  <Relationship Id="rId20" Type="http://schemas.openxmlformats.org/officeDocument/2006/relationships/worksheet" Target="worksheets/sheet20.xml" />
  <Relationship Id="rId41" Type="http://schemas.openxmlformats.org/officeDocument/2006/relationships/worksheet" Target="worksheets/sheet41.xml" />
  <Relationship Id="rId62" Type="http://schemas.openxmlformats.org/officeDocument/2006/relationships/worksheet" Target="worksheets/sheet62.xml" />
  <Relationship Id="rId83" Type="http://schemas.openxmlformats.org/officeDocument/2006/relationships/worksheet" Target="worksheets/sheet83.xml" />
  <Relationship Id="rId88" Type="http://schemas.openxmlformats.org/officeDocument/2006/relationships/worksheet" Target="worksheets/sheet88.xml" />
  <Relationship Id="rId111" Type="http://schemas.openxmlformats.org/officeDocument/2006/relationships/theme" Target="theme/theme1.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JPG" />
  <Relationship Id="rId2" Type="http://schemas.openxmlformats.org/officeDocument/2006/relationships/image" Target="../media/image2.JPG" />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5.jpg" />
  <Relationship Id="rId1" Type="http://schemas.openxmlformats.org/officeDocument/2006/relationships/image" Target="../media/image4.png" />
</Relationships>
</file>

<file path=xl/drawings/_rels/drawing3.xml.rels>&#65279;<?xml version="1.0" encoding="utf-8" standalone="yes"?>
<Relationships xmlns="http://schemas.openxmlformats.org/package/2006/relationships">
  <Relationship Id="rId2" Type="http://schemas.openxmlformats.org/officeDocument/2006/relationships/image" Target="../media/image6.jpg" />
  <Relationship Id="rId1" Type="http://schemas.openxmlformats.org/officeDocument/2006/relationships/image" Target="../media/image4.png" />
</Relationships>
</file>

<file path=xl/drawings/_rels/drawing4.xml.rels>&#65279;<?xml version="1.0" encoding="utf-8" standalone="yes"?>
<Relationships xmlns="http://schemas.openxmlformats.org/package/2006/relationships">
  <Relationship Id="rId2" Type="http://schemas.openxmlformats.org/officeDocument/2006/relationships/image" Target="../media/image7.jpg" />
  <Relationship Id="rId1" Type="http://schemas.openxmlformats.org/officeDocument/2006/relationships/image" Target="../media/image4.png" />
</Relationships>
</file>

<file path=xl/drawings/_rels/drawing5.xml.rels>&#65279;<?xml version="1.0" encoding="utf-8" standalone="yes"?>
<Relationships xmlns="http://schemas.openxmlformats.org/package/2006/relationships">
  <Relationship Id="rId2" Type="http://schemas.openxmlformats.org/officeDocument/2006/relationships/image" Target="../media/image8.jpg" />
  <Relationship Id="rId1" Type="http://schemas.openxmlformats.org/officeDocument/2006/relationships/image" Target="../media/image4.png" />
</Relationships>
</file>

<file path=xl/drawings/_rels/drawing6.xml.rels>&#65279;<?xml version="1.0" encoding="utf-8" standalone="yes"?>
<Relationships xmlns="http://schemas.openxmlformats.org/package/2006/relationships">
  <Relationship Id="rId2" Type="http://schemas.openxmlformats.org/officeDocument/2006/relationships/image" Target="../media/image9.jpg" />
  <Relationship Id="rId1" Type="http://schemas.openxmlformats.org/officeDocument/2006/relationships/image" Target="../media/image4.png" />
</Relationships>
</file>

<file path=xl/drawings/_rels/drawing7.xml.rels>&#65279;<?xml version="1.0" encoding="utf-8" standalone="yes"?>
<Relationships xmlns="http://schemas.openxmlformats.org/package/2006/relationships">
  <Relationship Id="rId2" Type="http://schemas.openxmlformats.org/officeDocument/2006/relationships/image" Target="../media/image10.jpg" />
  <Relationship Id="rId1" Type="http://schemas.openxmlformats.org/officeDocument/2006/relationships/image" Target="../media/image4.png" />
</Relationships>
</file>

<file path=xl/drawings/_rels/drawing8.xml.rels>&#65279;<?xml version="1.0" encoding="utf-8" standalone="yes"?>
<Relationships xmlns="http://schemas.openxmlformats.org/package/2006/relationships">
  <Relationship Id="rId2" Type="http://schemas.openxmlformats.org/officeDocument/2006/relationships/image" Target="../media/image11.jpg" />
  <Relationship Id="rId1" Type="http://schemas.openxmlformats.org/officeDocument/2006/relationships/image" Target="../media/image4.png" />
</Relationships>
</file>

<file path=xl/drawings/_rels/drawing9.xml.rels>&#65279;<?xml version="1.0" encoding="utf-8" standalone="yes"?>
<Relationships xmlns="http://schemas.openxmlformats.org/package/2006/relationships">
  <Relationship Id="rId3" Type="http://schemas.openxmlformats.org/officeDocument/2006/relationships/image" Target="../media/image14.jpeg" />
  <Relationship Id="rId2" Type="http://schemas.openxmlformats.org/officeDocument/2006/relationships/image" Target="../media/image13.JPG" />
  <Relationship Id="rId1" Type="http://schemas.openxmlformats.org/officeDocument/2006/relationships/image" Target="../media/image12.JPG" />
  <Relationship Id="rId4" Type="http://schemas.openxmlformats.org/officeDocument/2006/relationships/image" Target="../media/image15.jpg" />
</Relationships>
</file>

<file path=xl/drawings/_rels/drawing10.xml.rels>&#65279;<?xml version="1.0" encoding="utf-8" standalone="yes"?>
<Relationships xmlns="http://schemas.openxmlformats.org/package/2006/relationships">
  <Relationship Id="rId3" Type="http://schemas.openxmlformats.org/officeDocument/2006/relationships/image" Target="../media/image18.JPG" />
  <Relationship Id="rId2" Type="http://schemas.openxmlformats.org/officeDocument/2006/relationships/image" Target="../media/image17.JPG" />
  <Relationship Id="rId1" Type="http://schemas.openxmlformats.org/officeDocument/2006/relationships/image" Target="../media/image16.JPG" />
  <Relationship Id="rId4" Type="http://schemas.openxmlformats.org/officeDocument/2006/relationships/image" Target="../media/image19.JPG" />
</Relationships>
</file>

<file path=xl/drawings/_rels/drawing11.xml.rels>&#65279;<?xml version="1.0" encoding="utf-8" standalone="yes"?>
<Relationships xmlns="http://schemas.openxmlformats.org/package/2006/relationships">
  <Relationship Id="rId3" Type="http://schemas.openxmlformats.org/officeDocument/2006/relationships/image" Target="../media/image22.JPG" />
  <Relationship Id="rId2" Type="http://schemas.openxmlformats.org/officeDocument/2006/relationships/image" Target="../media/image21.JPG" />
  <Relationship Id="rId1" Type="http://schemas.openxmlformats.org/officeDocument/2006/relationships/image" Target="../media/image20.jpeg" />
  <Relationship Id="rId4" Type="http://schemas.openxmlformats.org/officeDocument/2006/relationships/image" Target="../media/image23.jpeg" />
</Relationships>
</file>

<file path=xl/drawings/_rels/drawing12.xml.rels>&#65279;<?xml version="1.0" encoding="utf-8" standalone="yes"?>
<Relationships xmlns="http://schemas.openxmlformats.org/package/2006/relationships">
  <Relationship Id="rId3" Type="http://schemas.openxmlformats.org/officeDocument/2006/relationships/image" Target="../media/image26.JPG" />
  <Relationship Id="rId2" Type="http://schemas.openxmlformats.org/officeDocument/2006/relationships/image" Target="../media/image25.jpeg" />
  <Relationship Id="rId1" Type="http://schemas.openxmlformats.org/officeDocument/2006/relationships/image" Target="../media/image24.jpeg" />
  <Relationship Id="rId4" Type="http://schemas.openxmlformats.org/officeDocument/2006/relationships/image" Target="../media/image27.jpeg" />
</Relationships>
</file>

<file path=xl/drawings/_rels/drawing13.xml.rels>&#65279;<?xml version="1.0" encoding="utf-8" standalone="yes"?>
<Relationships xmlns="http://schemas.openxmlformats.org/package/2006/relationships">
  <Relationship Id="rId3" Type="http://schemas.openxmlformats.org/officeDocument/2006/relationships/image" Target="../media/image30.jpeg" />
  <Relationship Id="rId2" Type="http://schemas.openxmlformats.org/officeDocument/2006/relationships/image" Target="../media/image29.JPG" />
  <Relationship Id="rId1" Type="http://schemas.openxmlformats.org/officeDocument/2006/relationships/image" Target="../media/image28.JPG" />
  <Relationship Id="rId4" Type="http://schemas.openxmlformats.org/officeDocument/2006/relationships/image" Target="../media/image31.JPG" />
</Relationships>
</file>

<file path=xl/drawings/_rels/drawing14.xml.rels>&#65279;<?xml version="1.0" encoding="utf-8" standalone="yes"?>
<Relationships xmlns="http://schemas.openxmlformats.org/package/2006/relationships">
  <Relationship Id="rId3" Type="http://schemas.openxmlformats.org/officeDocument/2006/relationships/image" Target="../media/image34.JPG" />
  <Relationship Id="rId2" Type="http://schemas.openxmlformats.org/officeDocument/2006/relationships/image" Target="../media/image33.JPG" />
  <Relationship Id="rId1" Type="http://schemas.openxmlformats.org/officeDocument/2006/relationships/image" Target="../media/image32.jpeg" />
  <Relationship Id="rId4" Type="http://schemas.openxmlformats.org/officeDocument/2006/relationships/image" Target="../media/image35.JPG" />
</Relationships>
</file>

<file path=xl/drawings/_rels/drawing15.xml.rels>&#65279;<?xml version="1.0" encoding="utf-8" standalone="yes"?>
<Relationships xmlns="http://schemas.openxmlformats.org/package/2006/relationships">
  <Relationship Id="rId3" Type="http://schemas.openxmlformats.org/officeDocument/2006/relationships/image" Target="../media/image38.jpeg" />
  <Relationship Id="rId2" Type="http://schemas.openxmlformats.org/officeDocument/2006/relationships/image" Target="../media/image37.jpeg" />
  <Relationship Id="rId1" Type="http://schemas.openxmlformats.org/officeDocument/2006/relationships/image" Target="../media/image36.JPG" />
  <Relationship Id="rId4" Type="http://schemas.openxmlformats.org/officeDocument/2006/relationships/image" Target="../media/image39.jpeg" />
</Relationships>
</file>

<file path=xl/drawings/_rels/drawing16.xml.rels>&#65279;<?xml version="1.0" encoding="utf-8" standalone="yes"?>
<Relationships xmlns="http://schemas.openxmlformats.org/package/2006/relationships">
  <Relationship Id="rId3" Type="http://schemas.openxmlformats.org/officeDocument/2006/relationships/image" Target="../media/image42.jpeg" />
  <Relationship Id="rId2" Type="http://schemas.openxmlformats.org/officeDocument/2006/relationships/image" Target="../media/image41.jpeg" />
  <Relationship Id="rId1" Type="http://schemas.openxmlformats.org/officeDocument/2006/relationships/image" Target="../media/image40.jpeg" />
  <Relationship Id="rId4" Type="http://schemas.openxmlformats.org/officeDocument/2006/relationships/image" Target="../media/image43.jpeg" />
</Relationships>
</file>

<file path=xl/drawings/_rels/drawing17.xml.rels>&#65279;<?xml version="1.0" encoding="utf-8" standalone="yes"?>
<Relationships xmlns="http://schemas.openxmlformats.org/package/2006/relationships">
  <Relationship Id="rId3" Type="http://schemas.openxmlformats.org/officeDocument/2006/relationships/image" Target="../media/image46.jpeg" />
  <Relationship Id="rId2" Type="http://schemas.openxmlformats.org/officeDocument/2006/relationships/image" Target="../media/image45.jpg" />
  <Relationship Id="rId1" Type="http://schemas.openxmlformats.org/officeDocument/2006/relationships/image" Target="../media/image44.jpeg" />
  <Relationship Id="rId4" Type="http://schemas.openxmlformats.org/officeDocument/2006/relationships/image" Target="../media/image47.jpeg" />
</Relationships>
</file>

<file path=xl/drawings/_rels/drawing18.xml.rels>&#65279;<?xml version="1.0" encoding="utf-8" standalone="yes"?>
<Relationships xmlns="http://schemas.openxmlformats.org/package/2006/relationships">
  <Relationship Id="rId3" Type="http://schemas.openxmlformats.org/officeDocument/2006/relationships/image" Target="../media/image50.jpeg" />
  <Relationship Id="rId2" Type="http://schemas.openxmlformats.org/officeDocument/2006/relationships/image" Target="../media/image49.JPG" />
  <Relationship Id="rId1" Type="http://schemas.openxmlformats.org/officeDocument/2006/relationships/image" Target="../media/image48.jpeg" />
  <Relationship Id="rId4" Type="http://schemas.openxmlformats.org/officeDocument/2006/relationships/image" Target="../media/image51.JPG" />
</Relationships>
</file>

<file path=xl/drawings/_rels/drawing19.xml.rels>&#65279;<?xml version="1.0" encoding="utf-8" standalone="yes"?>
<Relationships xmlns="http://schemas.openxmlformats.org/package/2006/relationships">
  <Relationship Id="rId3" Type="http://schemas.openxmlformats.org/officeDocument/2006/relationships/image" Target="../media/image54.jpeg" />
  <Relationship Id="rId2" Type="http://schemas.openxmlformats.org/officeDocument/2006/relationships/image" Target="../media/image53.JPG" />
  <Relationship Id="rId1" Type="http://schemas.openxmlformats.org/officeDocument/2006/relationships/image" Target="../media/image52.JPG" />
  <Relationship Id="rId4" Type="http://schemas.openxmlformats.org/officeDocument/2006/relationships/image" Target="../media/image55.JPG" />
</Relationships>
</file>

<file path=xl/drawings/_rels/drawing20.xml.rels>&#65279;<?xml version="1.0" encoding="utf-8" standalone="yes"?>
<Relationships xmlns="http://schemas.openxmlformats.org/package/2006/relationships">
  <Relationship Id="rId3" Type="http://schemas.openxmlformats.org/officeDocument/2006/relationships/image" Target="../media/image58.jpeg" />
  <Relationship Id="rId2" Type="http://schemas.openxmlformats.org/officeDocument/2006/relationships/image" Target="../media/image57.jpeg" />
  <Relationship Id="rId1" Type="http://schemas.openxmlformats.org/officeDocument/2006/relationships/image" Target="../media/image56.jpeg" />
  <Relationship Id="rId4" Type="http://schemas.openxmlformats.org/officeDocument/2006/relationships/image" Target="../media/image59.jpeg" />
</Relationships>
</file>

<file path=xl/drawings/_rels/drawing21.xml.rels>&#65279;<?xml version="1.0" encoding="utf-8" standalone="yes"?>
<Relationships xmlns="http://schemas.openxmlformats.org/package/2006/relationships">
  <Relationship Id="rId3" Type="http://schemas.openxmlformats.org/officeDocument/2006/relationships/image" Target="../media/image62.jpg" />
  <Relationship Id="rId2" Type="http://schemas.openxmlformats.org/officeDocument/2006/relationships/image" Target="../media/image61.jpeg" />
  <Relationship Id="rId1" Type="http://schemas.openxmlformats.org/officeDocument/2006/relationships/image" Target="../media/image60.jpeg" />
  <Relationship Id="rId4" Type="http://schemas.openxmlformats.org/officeDocument/2006/relationships/image" Target="../media/image63.jpeg" />
</Relationships>
</file>

<file path=xl/drawings/_rels/drawing22.xml.rels>&#65279;<?xml version="1.0" encoding="utf-8" standalone="yes"?>
<Relationships xmlns="http://schemas.openxmlformats.org/package/2006/relationships">
  <Relationship Id="rId3" Type="http://schemas.openxmlformats.org/officeDocument/2006/relationships/image" Target="../media/image66.jpeg" />
  <Relationship Id="rId2" Type="http://schemas.openxmlformats.org/officeDocument/2006/relationships/image" Target="../media/image65.JPG" />
  <Relationship Id="rId1" Type="http://schemas.openxmlformats.org/officeDocument/2006/relationships/image" Target="../media/image64.jpeg" />
  <Relationship Id="rId4" Type="http://schemas.openxmlformats.org/officeDocument/2006/relationships/image" Target="../media/image67.JPG" />
</Relationships>
</file>

<file path=xl/drawings/_rels/drawing23.xml.rels>&#65279;<?xml version="1.0" encoding="utf-8" standalone="yes"?>
<Relationships xmlns="http://schemas.openxmlformats.org/package/2006/relationships">
  <Relationship Id="rId3" Type="http://schemas.openxmlformats.org/officeDocument/2006/relationships/image" Target="../media/image70.JPG" />
  <Relationship Id="rId2" Type="http://schemas.openxmlformats.org/officeDocument/2006/relationships/image" Target="../media/image69.JPG" />
  <Relationship Id="rId1" Type="http://schemas.openxmlformats.org/officeDocument/2006/relationships/image" Target="../media/image68.jpeg" />
  <Relationship Id="rId4" Type="http://schemas.openxmlformats.org/officeDocument/2006/relationships/image" Target="../media/image71.jpeg" />
</Relationships>
</file>

<file path=xl/drawings/_rels/drawing24.xml.rels>&#65279;<?xml version="1.0" encoding="utf-8" standalone="yes"?>
<Relationships xmlns="http://schemas.openxmlformats.org/package/2006/relationships">
  <Relationship Id="rId3" Type="http://schemas.openxmlformats.org/officeDocument/2006/relationships/image" Target="../media/image74.jpeg" />
  <Relationship Id="rId2" Type="http://schemas.openxmlformats.org/officeDocument/2006/relationships/image" Target="../media/image73.jpeg" />
  <Relationship Id="rId1" Type="http://schemas.openxmlformats.org/officeDocument/2006/relationships/image" Target="../media/image72.jpeg" />
  <Relationship Id="rId4" Type="http://schemas.openxmlformats.org/officeDocument/2006/relationships/image" Target="../media/image75.jpeg" />
</Relationships>
</file>

<file path=xl/drawings/_rels/drawing25.xml.rels>&#65279;<?xml version="1.0" encoding="utf-8" standalone="yes"?>
<Relationships xmlns="http://schemas.openxmlformats.org/package/2006/relationships">
  <Relationship Id="rId3" Type="http://schemas.openxmlformats.org/officeDocument/2006/relationships/image" Target="../media/image78.jpeg" />
  <Relationship Id="rId2" Type="http://schemas.openxmlformats.org/officeDocument/2006/relationships/image" Target="../media/image77.JPG" />
  <Relationship Id="rId1" Type="http://schemas.openxmlformats.org/officeDocument/2006/relationships/image" Target="../media/image76.JPG" />
  <Relationship Id="rId4" Type="http://schemas.openxmlformats.org/officeDocument/2006/relationships/image" Target="../media/image79.jpeg" />
</Relationships>
</file>

<file path=xl/drawings/_rels/drawing26.xml.rels>&#65279;<?xml version="1.0" encoding="utf-8" standalone="yes"?>
<Relationships xmlns="http://schemas.openxmlformats.org/package/2006/relationships">
  <Relationship Id="rId3" Type="http://schemas.openxmlformats.org/officeDocument/2006/relationships/image" Target="../media/image82.jpg" />
  <Relationship Id="rId2" Type="http://schemas.openxmlformats.org/officeDocument/2006/relationships/image" Target="../media/image81.JPG" />
  <Relationship Id="rId1" Type="http://schemas.openxmlformats.org/officeDocument/2006/relationships/image" Target="../media/image80.JPG" />
  <Relationship Id="rId4" Type="http://schemas.openxmlformats.org/officeDocument/2006/relationships/image" Target="../media/image83.jpeg" />
</Relationships>
</file>

<file path=xl/drawings/_rels/drawing27.xml.rels>&#65279;<?xml version="1.0" encoding="utf-8" standalone="yes"?>
<Relationships xmlns="http://schemas.openxmlformats.org/package/2006/relationships">
  <Relationship Id="rId3" Type="http://schemas.openxmlformats.org/officeDocument/2006/relationships/image" Target="../media/image86.jpeg" />
  <Relationship Id="rId2" Type="http://schemas.openxmlformats.org/officeDocument/2006/relationships/image" Target="../media/image85.jpeg" />
  <Relationship Id="rId1" Type="http://schemas.openxmlformats.org/officeDocument/2006/relationships/image" Target="../media/image84.jpeg" />
  <Relationship Id="rId4" Type="http://schemas.openxmlformats.org/officeDocument/2006/relationships/image" Target="../media/image87.JPG" />
</Relationships>
</file>

<file path=xl/drawings/_rels/drawing28.xml.rels>&#65279;<?xml version="1.0" encoding="utf-8" standalone="yes"?>
<Relationships xmlns="http://schemas.openxmlformats.org/package/2006/relationships">
  <Relationship Id="rId3" Type="http://schemas.openxmlformats.org/officeDocument/2006/relationships/image" Target="../media/image90.JPG" />
  <Relationship Id="rId2" Type="http://schemas.openxmlformats.org/officeDocument/2006/relationships/image" Target="../media/image89.jpeg" />
  <Relationship Id="rId1" Type="http://schemas.openxmlformats.org/officeDocument/2006/relationships/image" Target="../media/image88.jpeg" />
  <Relationship Id="rId4" Type="http://schemas.openxmlformats.org/officeDocument/2006/relationships/image" Target="../media/image91.JPG" />
</Relationships>
</file>

<file path=xl/drawings/_rels/drawing29.xml.rels>&#65279;<?xml version="1.0" encoding="utf-8" standalone="yes"?>
<Relationships xmlns="http://schemas.openxmlformats.org/package/2006/relationships">
  <Relationship Id="rId3" Type="http://schemas.openxmlformats.org/officeDocument/2006/relationships/image" Target="../media/image94.jpeg" />
  <Relationship Id="rId2" Type="http://schemas.openxmlformats.org/officeDocument/2006/relationships/image" Target="../media/image93.jpeg" />
  <Relationship Id="rId1" Type="http://schemas.openxmlformats.org/officeDocument/2006/relationships/image" Target="../media/image92.jpeg" />
  <Relationship Id="rId4" Type="http://schemas.openxmlformats.org/officeDocument/2006/relationships/image" Target="../media/image95.JPG" />
</Relationships>
</file>

<file path=xl/drawings/_rels/drawing30.xml.rels>&#65279;<?xml version="1.0" encoding="utf-8" standalone="yes"?>
<Relationships xmlns="http://schemas.openxmlformats.org/package/2006/relationships">
  <Relationship Id="rId3" Type="http://schemas.openxmlformats.org/officeDocument/2006/relationships/image" Target="../media/image98.JPG" />
  <Relationship Id="rId2" Type="http://schemas.openxmlformats.org/officeDocument/2006/relationships/image" Target="../media/image97.jpeg" />
  <Relationship Id="rId1" Type="http://schemas.openxmlformats.org/officeDocument/2006/relationships/image" Target="../media/image96.JPG" />
  <Relationship Id="rId4" Type="http://schemas.openxmlformats.org/officeDocument/2006/relationships/image" Target="../media/image99.jpeg" />
</Relationships>
</file>

<file path=xl/drawings/_rels/drawing31.xml.rels>&#65279;<?xml version="1.0" encoding="utf-8" standalone="yes"?>
<Relationships xmlns="http://schemas.openxmlformats.org/package/2006/relationships">
  <Relationship Id="rId3" Type="http://schemas.openxmlformats.org/officeDocument/2006/relationships/image" Target="../media/image102.JPG" />
  <Relationship Id="rId2" Type="http://schemas.openxmlformats.org/officeDocument/2006/relationships/image" Target="../media/image101.jpeg" />
  <Relationship Id="rId1" Type="http://schemas.openxmlformats.org/officeDocument/2006/relationships/image" Target="../media/image100.JPG" />
  <Relationship Id="rId4" Type="http://schemas.openxmlformats.org/officeDocument/2006/relationships/image" Target="../media/image103.JPG" />
</Relationships>
</file>

<file path=xl/drawings/_rels/drawing32.xml.rels>&#65279;<?xml version="1.0" encoding="utf-8" standalone="yes"?>
<Relationships xmlns="http://schemas.openxmlformats.org/package/2006/relationships">
  <Relationship Id="rId3" Type="http://schemas.openxmlformats.org/officeDocument/2006/relationships/image" Target="../media/image106.jpeg" />
  <Relationship Id="rId2" Type="http://schemas.openxmlformats.org/officeDocument/2006/relationships/image" Target="../media/image105.jpeg" />
  <Relationship Id="rId1" Type="http://schemas.openxmlformats.org/officeDocument/2006/relationships/image" Target="../media/image104.jpeg" />
  <Relationship Id="rId4" Type="http://schemas.openxmlformats.org/officeDocument/2006/relationships/image" Target="../media/image107.JPG" />
</Relationships>
</file>

<file path=xl/drawings/_rels/drawing33.xml.rels>&#65279;<?xml version="1.0" encoding="utf-8" standalone="yes"?>
<Relationships xmlns="http://schemas.openxmlformats.org/package/2006/relationships">
  <Relationship Id="rId3" Type="http://schemas.openxmlformats.org/officeDocument/2006/relationships/image" Target="../media/image110.JPG" />
  <Relationship Id="rId2" Type="http://schemas.openxmlformats.org/officeDocument/2006/relationships/image" Target="../media/image109.jpeg" />
  <Relationship Id="rId1" Type="http://schemas.openxmlformats.org/officeDocument/2006/relationships/image" Target="../media/image108.JPG" />
  <Relationship Id="rId4" Type="http://schemas.openxmlformats.org/officeDocument/2006/relationships/image" Target="../media/image111.jpeg" />
</Relationships>
</file>

<file path=xl/drawings/_rels/drawing34.xml.rels>&#65279;<?xml version="1.0" encoding="utf-8" standalone="yes"?>
<Relationships xmlns="http://schemas.openxmlformats.org/package/2006/relationships">
  <Relationship Id="rId3" Type="http://schemas.openxmlformats.org/officeDocument/2006/relationships/image" Target="../media/image114.jpeg" />
  <Relationship Id="rId2" Type="http://schemas.openxmlformats.org/officeDocument/2006/relationships/image" Target="../media/image113.jpeg" />
  <Relationship Id="rId1" Type="http://schemas.openxmlformats.org/officeDocument/2006/relationships/image" Target="../media/image112.JPG" />
  <Relationship Id="rId4" Type="http://schemas.openxmlformats.org/officeDocument/2006/relationships/image" Target="../media/image115.JPG" />
</Relationships>
</file>

<file path=xl/drawings/_rels/drawing35.xml.rels>&#65279;<?xml version="1.0" encoding="utf-8" standalone="yes"?>
<Relationships xmlns="http://schemas.openxmlformats.org/package/2006/relationships">
  <Relationship Id="rId1" Type="http://schemas.openxmlformats.org/officeDocument/2006/relationships/image" Target="../media/image116.jpg" />
</Relationships>
</file>

<file path=xl/drawings/_rels/drawing36.xml.rels>&#65279;<?xml version="1.0" encoding="utf-8" standalone="yes"?>
<Relationships xmlns="http://schemas.openxmlformats.org/package/2006/relationships">
  <Relationship Id="rId3" Type="http://schemas.openxmlformats.org/officeDocument/2006/relationships/image" Target="../media/image119.jpeg" />
  <Relationship Id="rId2" Type="http://schemas.openxmlformats.org/officeDocument/2006/relationships/image" Target="../media/image118.jpeg" />
  <Relationship Id="rId1" Type="http://schemas.openxmlformats.org/officeDocument/2006/relationships/image" Target="../media/image117.jpeg" />
  <Relationship Id="rId6" Type="http://schemas.openxmlformats.org/officeDocument/2006/relationships/image" Target="../media/image122.jpeg" />
  <Relationship Id="rId5" Type="http://schemas.openxmlformats.org/officeDocument/2006/relationships/image" Target="../media/image121.jpeg" />
  <Relationship Id="rId4" Type="http://schemas.openxmlformats.org/officeDocument/2006/relationships/image" Target="../media/image120.jpeg" />
</Relationships>
</file>

<file path=xl/drawings/_rels/drawing37.xml.rels>&#65279;<?xml version="1.0" encoding="utf-8" standalone="yes"?>
<Relationships xmlns="http://schemas.openxmlformats.org/package/2006/relationships">
  <Relationship Id="rId3" Type="http://schemas.openxmlformats.org/officeDocument/2006/relationships/image" Target="../media/image125.jpeg" />
  <Relationship Id="rId2" Type="http://schemas.openxmlformats.org/officeDocument/2006/relationships/image" Target="../media/image124.jpeg" />
  <Relationship Id="rId1" Type="http://schemas.openxmlformats.org/officeDocument/2006/relationships/image" Target="../media/image123.jpeg" />
  <Relationship Id="rId4" Type="http://schemas.openxmlformats.org/officeDocument/2006/relationships/image" Target="../media/image126.jpeg" />
</Relationships>
</file>

<file path=xl/drawings/_rels/drawing38.xml.rels>&#65279;<?xml version="1.0" encoding="utf-8" standalone="yes"?>
<Relationships xmlns="http://schemas.openxmlformats.org/package/2006/relationships">
  <Relationship Id="rId1" Type="http://schemas.openxmlformats.org/officeDocument/2006/relationships/image" Target="../media/image127.jpg" />
</Relationships>
</file>

<file path=xl/drawings/_rels/drawing39.xml.rels>&#65279;<?xml version="1.0" encoding="utf-8" standalone="yes"?>
<Relationships xmlns="http://schemas.openxmlformats.org/package/2006/relationships">
  <Relationship Id="rId1" Type="http://schemas.openxmlformats.org/officeDocument/2006/relationships/image" Target="../media/image128.jpg" />
</Relationships>
</file>

<file path=xl/drawings/_rels/drawing40.xml.rels>&#65279;<?xml version="1.0" encoding="utf-8" standalone="yes"?>
<Relationships xmlns="http://schemas.openxmlformats.org/package/2006/relationships">
  <Relationship Id="rId1" Type="http://schemas.openxmlformats.org/officeDocument/2006/relationships/image" Target="../media/image129.jpg" />
</Relationships>
</file>

<file path=xl/drawings/_rels/drawing41.xml.rels>&#65279;<?xml version="1.0" encoding="utf-8" standalone="yes"?>
<Relationships xmlns="http://schemas.openxmlformats.org/package/2006/relationships">
  <Relationship Id="rId1" Type="http://schemas.openxmlformats.org/officeDocument/2006/relationships/image" Target="../media/image130.jpg" />
</Relationships>
</file>

<file path=xl/drawings/_rels/drawing42.xml.rels>&#65279;<?xml version="1.0" encoding="utf-8" standalone="yes"?>
<Relationships xmlns="http://schemas.openxmlformats.org/package/2006/relationships">
  <Relationship Id="rId1" Type="http://schemas.openxmlformats.org/officeDocument/2006/relationships/image" Target="../media/image131.jpg" />
</Relationships>
</file>

<file path=xl/drawings/_rels/drawing43.xml.rels>&#65279;<?xml version="1.0" encoding="utf-8" standalone="yes"?>
<Relationships xmlns="http://schemas.openxmlformats.org/package/2006/relationships">
  <Relationship Id="rId1" Type="http://schemas.openxmlformats.org/officeDocument/2006/relationships/image" Target="../media/image132.jpg" />
</Relationships>
</file>

<file path=xl/drawings/_rels/drawing44.xml.rels>&#65279;<?xml version="1.0" encoding="utf-8" standalone="yes"?>
<Relationships xmlns="http://schemas.openxmlformats.org/package/2006/relationships">
  <Relationship Id="rId1" Type="http://schemas.openxmlformats.org/officeDocument/2006/relationships/image" Target="../media/image133.jpg" />
</Relationships>
</file>

<file path=xl/drawings/_rels/drawing45.xml.rels>&#65279;<?xml version="1.0" encoding="utf-8" standalone="yes"?>
<Relationships xmlns="http://schemas.openxmlformats.org/package/2006/relationships">
  <Relationship Id="rId1" Type="http://schemas.openxmlformats.org/officeDocument/2006/relationships/image" Target="../media/image134.jpg" />
</Relationships>
</file>

<file path=xl/drawings/_rels/drawing46.xml.rels>&#65279;<?xml version="1.0" encoding="utf-8" standalone="yes"?>
<Relationships xmlns="http://schemas.openxmlformats.org/package/2006/relationships">
  <Relationship Id="rId1" Type="http://schemas.openxmlformats.org/officeDocument/2006/relationships/image" Target="../media/image135.jpg" />
</Relationships>
</file>

<file path=xl/drawings/_rels/drawing47.xml.rels>&#65279;<?xml version="1.0" encoding="utf-8" standalone="yes"?>
<Relationships xmlns="http://schemas.openxmlformats.org/package/2006/relationships">
  <Relationship Id="rId1" Type="http://schemas.openxmlformats.org/officeDocument/2006/relationships/image" Target="../media/image136.jpg" />
</Relationships>
</file>

<file path=xl/drawings/_rels/drawing48.xml.rels>&#65279;<?xml version="1.0" encoding="utf-8" standalone="yes"?>
<Relationships xmlns="http://schemas.openxmlformats.org/package/2006/relationships">
  <Relationship Id="rId1" Type="http://schemas.openxmlformats.org/officeDocument/2006/relationships/image" Target="../media/image137.jpg" />
</Relationships>
</file>

<file path=xl/drawings/_rels/drawing49.xml.rels>&#65279;<?xml version="1.0" encoding="utf-8" standalone="yes"?>
<Relationships xmlns="http://schemas.openxmlformats.org/package/2006/relationships">
  <Relationship Id="rId1" Type="http://schemas.openxmlformats.org/officeDocument/2006/relationships/image" Target="../media/image138.jpg" />
</Relationships>
</file>

<file path=xl/drawings/_rels/drawing50.xml.rels>&#65279;<?xml version="1.0" encoding="utf-8" standalone="yes"?>
<Relationships xmlns="http://schemas.openxmlformats.org/package/2006/relationships">
  <Relationship Id="rId1" Type="http://schemas.openxmlformats.org/officeDocument/2006/relationships/image" Target="../media/image139.jpg" />
</Relationships>
</file>

<file path=xl/drawings/_rels/drawing51.xml.rels>&#65279;<?xml version="1.0" encoding="utf-8" standalone="yes"?>
<Relationships xmlns="http://schemas.openxmlformats.org/package/2006/relationships">
  <Relationship Id="rId1" Type="http://schemas.openxmlformats.org/officeDocument/2006/relationships/image" Target="../media/image140.jpg" />
</Relationships>
</file>

<file path=xl/drawings/_rels/drawing52.xml.rels>&#65279;<?xml version="1.0" encoding="utf-8" standalone="yes"?>
<Relationships xmlns="http://schemas.openxmlformats.org/package/2006/relationships">
  <Relationship Id="rId1" Type="http://schemas.openxmlformats.org/officeDocument/2006/relationships/image" Target="../media/image141.jpg" />
</Relationships>
</file>

<file path=xl/drawings/_rels/drawing53.xml.rels>&#65279;<?xml version="1.0" encoding="utf-8" standalone="yes"?>
<Relationships xmlns="http://schemas.openxmlformats.org/package/2006/relationships">
  <Relationship Id="rId1" Type="http://schemas.openxmlformats.org/officeDocument/2006/relationships/image" Target="../media/image142.jpg" />
</Relationships>
</file>

<file path=xl/drawings/_rels/drawing54.xml.rels>&#65279;<?xml version="1.0" encoding="utf-8" standalone="yes"?>
<Relationships xmlns="http://schemas.openxmlformats.org/package/2006/relationships">
  <Relationship Id="rId1" Type="http://schemas.openxmlformats.org/officeDocument/2006/relationships/image" Target="../media/image143.jpg" />
</Relationships>
</file>

<file path=xl/drawings/_rels/drawing55.xml.rels>&#65279;<?xml version="1.0" encoding="utf-8" standalone="yes"?>
<Relationships xmlns="http://schemas.openxmlformats.org/package/2006/relationships">
  <Relationship Id="rId1" Type="http://schemas.openxmlformats.org/officeDocument/2006/relationships/image" Target="../media/image144.jpeg" />
</Relationships>
</file>

<file path=xl/drawings/_rels/drawing56.xml.rels>&#65279;<?xml version="1.0" encoding="utf-8" standalone="yes"?>
<Relationships xmlns="http://schemas.openxmlformats.org/package/2006/relationships">
  <Relationship Id="rId1" Type="http://schemas.openxmlformats.org/officeDocument/2006/relationships/image" Target="../media/image145.jpeg" />
</Relationships>
</file>

<file path=xl/drawings/_rels/drawing57.xml.rels>&#65279;<?xml version="1.0" encoding="utf-8" standalone="yes"?>
<Relationships xmlns="http://schemas.openxmlformats.org/package/2006/relationships">
  <Relationship Id="rId1" Type="http://schemas.openxmlformats.org/officeDocument/2006/relationships/image" Target="../media/image146.jpeg" />
</Relationships>
</file>

<file path=xl/drawings/_rels/drawing58.xml.rels>&#65279;<?xml version="1.0" encoding="utf-8" standalone="yes"?>
<Relationships xmlns="http://schemas.openxmlformats.org/package/2006/relationships">
  <Relationship Id="rId1" Type="http://schemas.openxmlformats.org/officeDocument/2006/relationships/image" Target="../media/image147.jpeg" />
</Relationships>
</file>

<file path=xl/drawings/_rels/drawing59.xml.rels>&#65279;<?xml version="1.0" encoding="utf-8" standalone="yes"?>
<Relationships xmlns="http://schemas.openxmlformats.org/package/2006/relationships">
  <Relationship Id="rId1" Type="http://schemas.openxmlformats.org/officeDocument/2006/relationships/image" Target="../media/image148.jpeg" />
</Relationships>
</file>

<file path=xl/drawings/_rels/drawing60.xml.rels>&#65279;<?xml version="1.0" encoding="utf-8" standalone="yes"?>
<Relationships xmlns="http://schemas.openxmlformats.org/package/2006/relationships">
  <Relationship Id="rId1" Type="http://schemas.openxmlformats.org/officeDocument/2006/relationships/image" Target="../media/image149.jpeg" />
</Relationships>
</file>

<file path=xl/drawings/_rels/drawing61.xml.rels>&#65279;<?xml version="1.0" encoding="utf-8" standalone="yes"?>
<Relationships xmlns="http://schemas.openxmlformats.org/package/2006/relationships">
  <Relationship Id="rId1" Type="http://schemas.openxmlformats.org/officeDocument/2006/relationships/image" Target="../media/image150.jpeg" />
</Relationships>
</file>

<file path=xl/drawings/_rels/drawing62.xml.rels>&#65279;<?xml version="1.0" encoding="utf-8" standalone="yes"?>
<Relationships xmlns="http://schemas.openxmlformats.org/package/2006/relationships">
  <Relationship Id="rId1" Type="http://schemas.openxmlformats.org/officeDocument/2006/relationships/image" Target="../media/image151.jpeg" />
</Relationships>
</file>

<file path=xl/drawings/_rels/drawing63.xml.rels>&#65279;<?xml version="1.0" encoding="utf-8" standalone="yes"?>
<Relationships xmlns="http://schemas.openxmlformats.org/package/2006/relationships">
  <Relationship Id="rId1" Type="http://schemas.openxmlformats.org/officeDocument/2006/relationships/image" Target="../media/image152.jpeg" />
</Relationships>
</file>

<file path=xl/drawings/_rels/drawing64.xml.rels>&#65279;<?xml version="1.0" encoding="utf-8" standalone="yes"?>
<Relationships xmlns="http://schemas.openxmlformats.org/package/2006/relationships">
  <Relationship Id="rId1" Type="http://schemas.openxmlformats.org/officeDocument/2006/relationships/image" Target="../media/image153.jpeg" />
</Relationships>
</file>

<file path=xl/drawings/_rels/drawing65.xml.rels>&#65279;<?xml version="1.0" encoding="utf-8" standalone="yes"?>
<Relationships xmlns="http://schemas.openxmlformats.org/package/2006/relationships">
  <Relationship Id="rId1" Type="http://schemas.openxmlformats.org/officeDocument/2006/relationships/image" Target="../media/image154.jpeg" />
</Relationships>
</file>

<file path=xl/drawings/_rels/drawing66.xml.rels>&#65279;<?xml version="1.0" encoding="utf-8" standalone="yes"?>
<Relationships xmlns="http://schemas.openxmlformats.org/package/2006/relationships">
  <Relationship Id="rId1" Type="http://schemas.openxmlformats.org/officeDocument/2006/relationships/image" Target="../media/image155.jpeg" />
</Relationships>
</file>

<file path=xl/drawings/_rels/drawing67.xml.rels>&#65279;<?xml version="1.0" encoding="utf-8" standalone="yes"?>
<Relationships xmlns="http://schemas.openxmlformats.org/package/2006/relationships">
  <Relationship Id="rId1" Type="http://schemas.openxmlformats.org/officeDocument/2006/relationships/image" Target="../media/image156.jpeg" />
</Relationships>
</file>

<file path=xl/drawings/_rels/drawing68.xml.rels>&#65279;<?xml version="1.0" encoding="utf-8" standalone="yes"?>
<Relationships xmlns="http://schemas.openxmlformats.org/package/2006/relationships">
  <Relationship Id="rId1" Type="http://schemas.openxmlformats.org/officeDocument/2006/relationships/image" Target="../media/image157.jpeg" />
</Relationships>
</file>

<file path=xl/drawings/_rels/drawing69.xml.rels>&#65279;<?xml version="1.0" encoding="utf-8" standalone="yes"?>
<Relationships xmlns="http://schemas.openxmlformats.org/package/2006/relationships">
  <Relationship Id="rId1" Type="http://schemas.openxmlformats.org/officeDocument/2006/relationships/image" Target="../media/image158.jpeg" />
</Relationships>
</file>

<file path=xl/drawings/_rels/drawing70.xml.rels>&#65279;<?xml version="1.0" encoding="utf-8" standalone="yes"?>
<Relationships xmlns="http://schemas.openxmlformats.org/package/2006/relationships">
  <Relationship Id="rId1" Type="http://schemas.openxmlformats.org/officeDocument/2006/relationships/image" Target="../media/image159.jpeg" />
</Relationships>
</file>

<file path=xl/drawings/_rels/drawing71.xml.rels>&#65279;<?xml version="1.0" encoding="utf-8" standalone="yes"?>
<Relationships xmlns="http://schemas.openxmlformats.org/package/2006/relationships">
  <Relationship Id="rId1" Type="http://schemas.openxmlformats.org/officeDocument/2006/relationships/image" Target="../media/image160.jpeg" />
</Relationships>
</file>

<file path=xl/drawings/_rels/drawing72.xml.rels>&#65279;<?xml version="1.0" encoding="utf-8" standalone="yes"?>
<Relationships xmlns="http://schemas.openxmlformats.org/package/2006/relationships">
  <Relationship Id="rId1" Type="http://schemas.openxmlformats.org/officeDocument/2006/relationships/image" Target="../media/image161.jpeg" />
</Relationships>
</file>

<file path=xl/drawings/_rels/drawing73.xml.rels>&#65279;<?xml version="1.0" encoding="utf-8" standalone="yes"?>
<Relationships xmlns="http://schemas.openxmlformats.org/package/2006/relationships">
  <Relationship Id="rId1" Type="http://schemas.openxmlformats.org/officeDocument/2006/relationships/image" Target="../media/image162.jpeg" />
</Relationships>
</file>

<file path=xl/drawings/_rels/drawing74.xml.rels>&#65279;<?xml version="1.0" encoding="utf-8" standalone="yes"?>
<Relationships xmlns="http://schemas.openxmlformats.org/package/2006/relationships">
  <Relationship Id="rId1" Type="http://schemas.openxmlformats.org/officeDocument/2006/relationships/image" Target="../media/image163.jpeg" />
</Relationships>
</file>

<file path=xl/drawings/_rels/drawing75.xml.rels>&#65279;<?xml version="1.0" encoding="utf-8" standalone="yes"?>
<Relationships xmlns="http://schemas.openxmlformats.org/package/2006/relationships">
  <Relationship Id="rId1" Type="http://schemas.openxmlformats.org/officeDocument/2006/relationships/image" Target="../media/image164.jpeg" />
</Relationships>
</file>

<file path=xl/drawings/_rels/drawing76.xml.rels>&#65279;<?xml version="1.0" encoding="utf-8" standalone="yes"?>
<Relationships xmlns="http://schemas.openxmlformats.org/package/2006/relationships">
  <Relationship Id="rId1" Type="http://schemas.openxmlformats.org/officeDocument/2006/relationships/image" Target="../media/image165.jpeg" />
</Relationships>
</file>

<file path=xl/drawings/_rels/drawing77.xml.rels>&#65279;<?xml version="1.0" encoding="utf-8" standalone="yes"?>
<Relationships xmlns="http://schemas.openxmlformats.org/package/2006/relationships">
  <Relationship Id="rId1" Type="http://schemas.openxmlformats.org/officeDocument/2006/relationships/image" Target="../media/image166.jpeg" />
</Relationships>
</file>

<file path=xl/drawings/_rels/drawing78.xml.rels>&#65279;<?xml version="1.0" encoding="utf-8" standalone="yes"?>
<Relationships xmlns="http://schemas.openxmlformats.org/package/2006/relationships">
  <Relationship Id="rId1" Type="http://schemas.openxmlformats.org/officeDocument/2006/relationships/image" Target="../media/image167.jpeg" />
</Relationships>
</file>

<file path=xl/drawings/_rels/drawing79.xml.rels>&#65279;<?xml version="1.0" encoding="utf-8" standalone="yes"?>
<Relationships xmlns="http://schemas.openxmlformats.org/package/2006/relationships">
  <Relationship Id="rId1" Type="http://schemas.openxmlformats.org/officeDocument/2006/relationships/image" Target="../media/image168.jpeg" />
</Relationships>
</file>

<file path=xl/drawings/_rels/drawing80.xml.rels>&#65279;<?xml version="1.0" encoding="utf-8" standalone="yes"?>
<Relationships xmlns="http://schemas.openxmlformats.org/package/2006/relationships">
  <Relationship Id="rId1" Type="http://schemas.openxmlformats.org/officeDocument/2006/relationships/image" Target="../media/image169.jpeg" />
</Relationships>
</file>

<file path=xl/drawings/_rels/drawing81.xml.rels>&#65279;<?xml version="1.0" encoding="utf-8" standalone="yes"?>
<Relationships xmlns="http://schemas.openxmlformats.org/package/2006/relationships">
  <Relationship Id="rId1" Type="http://schemas.openxmlformats.org/officeDocument/2006/relationships/image" Target="../media/image170.jpeg" />
</Relationships>
</file>

<file path=xl/drawings/_rels/drawing82.xml.rels>&#65279;<?xml version="1.0" encoding="utf-8" standalone="yes"?>
<Relationships xmlns="http://schemas.openxmlformats.org/package/2006/relationships">
  <Relationship Id="rId1" Type="http://schemas.openxmlformats.org/officeDocument/2006/relationships/image" Target="../media/image171.jpeg" />
</Relationships>
</file>

<file path=xl/drawings/_rels/drawing83.xml.rels>&#65279;<?xml version="1.0" encoding="utf-8" standalone="yes"?>
<Relationships xmlns="http://schemas.openxmlformats.org/package/2006/relationships">
  <Relationship Id="rId1" Type="http://schemas.openxmlformats.org/officeDocument/2006/relationships/image" Target="../media/image172.jpeg" />
</Relationships>
</file>

<file path=xl/drawings/_rels/drawing84.xml.rels>&#65279;<?xml version="1.0" encoding="utf-8" standalone="yes"?>
<Relationships xmlns="http://schemas.openxmlformats.org/package/2006/relationships">
  <Relationship Id="rId1" Type="http://schemas.openxmlformats.org/officeDocument/2006/relationships/image" Target="../media/image173.jpeg" />
</Relationships>
</file>

<file path=xl/drawings/_rels/drawing85.xml.rels>&#65279;<?xml version="1.0" encoding="utf-8" standalone="yes"?>
<Relationships xmlns="http://schemas.openxmlformats.org/package/2006/relationships">
  <Relationship Id="rId1" Type="http://schemas.openxmlformats.org/officeDocument/2006/relationships/image" Target="../media/image174.jpeg" />
</Relationships>
</file>

<file path=xl/drawings/_rels/drawing86.xml.rels>&#65279;<?xml version="1.0" encoding="utf-8" standalone="yes"?>
<Relationships xmlns="http://schemas.openxmlformats.org/package/2006/relationships">
  <Relationship Id="rId1" Type="http://schemas.openxmlformats.org/officeDocument/2006/relationships/image" Target="../media/image175.jpeg" />
</Relationships>
</file>

<file path=xl/drawings/_rels/drawing87.xml.rels>&#65279;<?xml version="1.0" encoding="utf-8" standalone="yes"?>
<Relationships xmlns="http://schemas.openxmlformats.org/package/2006/relationships">
  <Relationship Id="rId1" Type="http://schemas.openxmlformats.org/officeDocument/2006/relationships/image" Target="../media/image176.jpeg" />
</Relationships>
</file>

<file path=xl/drawings/_rels/drawing88.xml.rels>&#65279;<?xml version="1.0" encoding="utf-8" standalone="yes"?>
<Relationships xmlns="http://schemas.openxmlformats.org/package/2006/relationships">
  <Relationship Id="rId1" Type="http://schemas.openxmlformats.org/officeDocument/2006/relationships/image" Target="../media/image177.jpeg" />
</Relationships>
</file>

<file path=xl/drawings/_rels/drawing89.xml.rels>&#65279;<?xml version="1.0" encoding="utf-8" standalone="yes"?>
<Relationships xmlns="http://schemas.openxmlformats.org/package/2006/relationships">
  <Relationship Id="rId1" Type="http://schemas.openxmlformats.org/officeDocument/2006/relationships/image" Target="../media/image178.jpeg" />
</Relationships>
</file>

<file path=xl/drawings/_rels/drawing90.xml.rels>&#65279;<?xml version="1.0" encoding="utf-8" standalone="yes"?>
<Relationships xmlns="http://schemas.openxmlformats.org/package/2006/relationships">
  <Relationship Id="rId1" Type="http://schemas.openxmlformats.org/officeDocument/2006/relationships/image" Target="../media/image179.jpeg" />
</Relationships>
</file>

<file path=xl/drawings/_rels/drawing91.xml.rels>&#65279;<?xml version="1.0" encoding="utf-8" standalone="yes"?>
<Relationships xmlns="http://schemas.openxmlformats.org/package/2006/relationships">
  <Relationship Id="rId1" Type="http://schemas.openxmlformats.org/officeDocument/2006/relationships/image" Target="../media/image180.jpeg" />
</Relationships>
</file>

<file path=xl/drawings/_rels/drawing92.xml.rels>&#65279;<?xml version="1.0" encoding="utf-8" standalone="yes"?>
<Relationships xmlns="http://schemas.openxmlformats.org/package/2006/relationships">
  <Relationship Id="rId1" Type="http://schemas.openxmlformats.org/officeDocument/2006/relationships/image" Target="../media/image181.jpeg" />
</Relationships>
</file>

<file path=xl/drawings/_rels/drawing93.xml.rels>&#65279;<?xml version="1.0" encoding="utf-8" standalone="yes"?>
<Relationships xmlns="http://schemas.openxmlformats.org/package/2006/relationships">
  <Relationship Id="rId1" Type="http://schemas.openxmlformats.org/officeDocument/2006/relationships/image" Target="../media/image182.jpeg" />
</Relationships>
</file>

<file path=xl/drawings/_rels/drawing94.xml.rels>&#65279;<?xml version="1.0" encoding="utf-8" standalone="yes"?>
<Relationships xmlns="http://schemas.openxmlformats.org/package/2006/relationships">
  <Relationship Id="rId1" Type="http://schemas.openxmlformats.org/officeDocument/2006/relationships/image" Target="../media/image183.jpeg" />
</Relationships>
</file>

<file path=xl/drawings/_rels/drawing95.xml.rels>&#65279;<?xml version="1.0" encoding="utf-8" standalone="yes"?>
<Relationships xmlns="http://schemas.openxmlformats.org/package/2006/relationships">
  <Relationship Id="rId1" Type="http://schemas.openxmlformats.org/officeDocument/2006/relationships/image" Target="../media/image184.jpeg" />
</Relationships>
</file>

<file path=xl/drawings/_rels/drawing96.xml.rels>&#65279;<?xml version="1.0" encoding="utf-8" standalone="yes"?>
<Relationships xmlns="http://schemas.openxmlformats.org/package/2006/relationships">
  <Relationship Id="rId1" Type="http://schemas.openxmlformats.org/officeDocument/2006/relationships/image" Target="../media/image185.jpeg" />
</Relationships>
</file>

<file path=xl/drawings/_rels/drawing97.xml.rels>&#65279;<?xml version="1.0" encoding="utf-8" standalone="yes"?>
<Relationships xmlns="http://schemas.openxmlformats.org/package/2006/relationships">
  <Relationship Id="rId1" Type="http://schemas.openxmlformats.org/officeDocument/2006/relationships/image" Target="../media/image186.jpeg" />
</Relationships>
</file>

<file path=xl/drawings/_rels/drawing98.xml.rels>&#65279;<?xml version="1.0" encoding="utf-8" standalone="yes"?>
<Relationships xmlns="http://schemas.openxmlformats.org/package/2006/relationships">
  <Relationship Id="rId1" Type="http://schemas.openxmlformats.org/officeDocument/2006/relationships/image" Target="../media/image187.jpeg" />
</Relationships>
</file>

<file path=xl/drawings/_rels/drawing99.xml.rels>&#65279;<?xml version="1.0" encoding="utf-8" standalone="yes"?>
<Relationships xmlns="http://schemas.openxmlformats.org/package/2006/relationships">
  <Relationship Id="rId1" Type="http://schemas.openxmlformats.org/officeDocument/2006/relationships/image" Target="../media/image188.jpeg" />
</Relationships>
</file>

<file path=xl/drawings/_rels/drawing100.xml.rels>&#65279;<?xml version="1.0" encoding="utf-8" standalone="yes"?>
<Relationships xmlns="http://schemas.openxmlformats.org/package/2006/relationships">
  <Relationship Id="rId1" Type="http://schemas.openxmlformats.org/officeDocument/2006/relationships/image" Target="../media/image189.jpeg" />
</Relationships>
</file>

<file path=xl/drawings/_rels/drawing101.xml.rels>&#65279;<?xml version="1.0" encoding="utf-8" standalone="yes"?>
<Relationships xmlns="http://schemas.openxmlformats.org/package/2006/relationships">
  <Relationship Id="rId1" Type="http://schemas.openxmlformats.org/officeDocument/2006/relationships/image" Target="../media/image190.jpeg" />
</Relationships>
</file>

<file path=xl/drawings/drawing1.xml><?xml version="1.0" encoding="utf-8"?>
<xdr:wsDr xmlns:xdr="http://schemas.openxmlformats.org/drawingml/2006/spreadsheetDrawing" xmlns:a="http://schemas.openxmlformats.org/drawingml/2006/main">
  <xdr:twoCellAnchor>
    <xdr:from>
      <xdr:col>2</xdr:col>
      <xdr:colOff>114300</xdr:colOff>
      <xdr:row>5</xdr:row>
      <xdr:rowOff>123825</xdr:rowOff>
    </xdr:from>
    <xdr:to>
      <xdr:col>4</xdr:col>
      <xdr:colOff>232229</xdr:colOff>
      <xdr:row>6</xdr:row>
      <xdr:rowOff>69246</xdr:rowOff>
    </xdr:to>
    <xdr:sp macro="" textlink="">
      <xdr:nvSpPr>
        <xdr:cNvPr id="2" name="テキスト ボックス 1">
          <a:extLst>
            <a:ext uri="{FF2B5EF4-FFF2-40B4-BE49-F238E27FC236}">
              <a16:creationId xmlns:a16="http://schemas.microsoft.com/office/drawing/2014/main" id="{EC84802B-937F-4D31-A81A-1CCA743DA9D5}"/>
            </a:ext>
          </a:extLst>
        </xdr:cNvPr>
        <xdr:cNvSpPr txBox="1"/>
      </xdr:nvSpPr>
      <xdr:spPr>
        <a:xfrm>
          <a:off x="552450" y="1190625"/>
          <a:ext cx="746579" cy="2787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起点側　</a:t>
          </a:r>
        </a:p>
      </xdr:txBody>
    </xdr:sp>
    <xdr:clientData/>
  </xdr:twoCellAnchor>
  <xdr:twoCellAnchor>
    <xdr:from>
      <xdr:col>2</xdr:col>
      <xdr:colOff>123825</xdr:colOff>
      <xdr:row>12</xdr:row>
      <xdr:rowOff>48835</xdr:rowOff>
    </xdr:from>
    <xdr:to>
      <xdr:col>4</xdr:col>
      <xdr:colOff>241754</xdr:colOff>
      <xdr:row>12</xdr:row>
      <xdr:rowOff>315535</xdr:rowOff>
    </xdr:to>
    <xdr:sp macro="" textlink="">
      <xdr:nvSpPr>
        <xdr:cNvPr id="3" name="テキスト ボックス 2">
          <a:extLst>
            <a:ext uri="{FF2B5EF4-FFF2-40B4-BE49-F238E27FC236}">
              <a16:creationId xmlns:a16="http://schemas.microsoft.com/office/drawing/2014/main" id="{23D46F50-50C6-4F37-B565-DBE36AA94F3B}"/>
            </a:ext>
          </a:extLst>
        </xdr:cNvPr>
        <xdr:cNvSpPr txBox="1"/>
      </xdr:nvSpPr>
      <xdr:spPr>
        <a:xfrm>
          <a:off x="561975" y="4135060"/>
          <a:ext cx="746579"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終点側　</a:t>
          </a:r>
        </a:p>
      </xdr:txBody>
    </xdr:sp>
    <xdr:clientData/>
  </xdr:twoCellAnchor>
  <xdr:twoCellAnchor>
    <xdr:from>
      <xdr:col>18</xdr:col>
      <xdr:colOff>75294</xdr:colOff>
      <xdr:row>5</xdr:row>
      <xdr:rowOff>104775</xdr:rowOff>
    </xdr:from>
    <xdr:to>
      <xdr:col>20</xdr:col>
      <xdr:colOff>191862</xdr:colOff>
      <xdr:row>6</xdr:row>
      <xdr:rowOff>44904</xdr:rowOff>
    </xdr:to>
    <xdr:sp macro="" textlink="">
      <xdr:nvSpPr>
        <xdr:cNvPr id="4" name="テキスト ボックス 3">
          <a:extLst>
            <a:ext uri="{FF2B5EF4-FFF2-40B4-BE49-F238E27FC236}">
              <a16:creationId xmlns:a16="http://schemas.microsoft.com/office/drawing/2014/main" id="{BE2E73CA-9FFC-4BB8-A7E2-46B4441B413A}"/>
            </a:ext>
          </a:extLst>
        </xdr:cNvPr>
        <xdr:cNvSpPr txBox="1"/>
      </xdr:nvSpPr>
      <xdr:spPr>
        <a:xfrm>
          <a:off x="5542644" y="1171575"/>
          <a:ext cx="745218" cy="2735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歴板　</a:t>
          </a:r>
        </a:p>
      </xdr:txBody>
    </xdr:sp>
    <xdr:clientData/>
  </xdr:twoCellAnchor>
  <xdr:twoCellAnchor editAs="oneCell">
    <xdr:from>
      <xdr:col>18</xdr:col>
      <xdr:colOff>49743</xdr:colOff>
      <xdr:row>6</xdr:row>
      <xdr:rowOff>317500</xdr:rowOff>
    </xdr:from>
    <xdr:to>
      <xdr:col>27</xdr:col>
      <xdr:colOff>134417</xdr:colOff>
      <xdr:row>11</xdr:row>
      <xdr:rowOff>264325</xdr:rowOff>
    </xdr:to>
    <xdr:pic>
      <xdr:nvPicPr>
        <xdr:cNvPr id="5" name="図 4">
          <a:extLst>
            <a:ext uri="{FF2B5EF4-FFF2-40B4-BE49-F238E27FC236}">
              <a16:creationId xmlns:a16="http://schemas.microsoft.com/office/drawing/2014/main" id="{C51394E2-C1D6-4F51-918A-45A6243B6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17093" y="1717675"/>
          <a:ext cx="2913599" cy="2185200"/>
        </a:xfrm>
        <a:prstGeom prst="rect">
          <a:avLst/>
        </a:prstGeom>
      </xdr:spPr>
    </xdr:pic>
    <xdr:clientData/>
  </xdr:twoCellAnchor>
  <xdr:twoCellAnchor editAs="oneCell">
    <xdr:from>
      <xdr:col>4</xdr:col>
      <xdr:colOff>282293</xdr:colOff>
      <xdr:row>6</xdr:row>
      <xdr:rowOff>192333</xdr:rowOff>
    </xdr:from>
    <xdr:to>
      <xdr:col>14</xdr:col>
      <xdr:colOff>52642</xdr:colOff>
      <xdr:row>11</xdr:row>
      <xdr:rowOff>139158</xdr:rowOff>
    </xdr:to>
    <xdr:pic>
      <xdr:nvPicPr>
        <xdr:cNvPr id="6" name="図 5">
          <a:extLst>
            <a:ext uri="{FF2B5EF4-FFF2-40B4-BE49-F238E27FC236}">
              <a16:creationId xmlns:a16="http://schemas.microsoft.com/office/drawing/2014/main" id="{0A7F7BEC-214D-4A0D-A5D6-3B71843956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9093" y="1592508"/>
          <a:ext cx="2913599" cy="2185200"/>
        </a:xfrm>
        <a:prstGeom prst="rect">
          <a:avLst/>
        </a:prstGeom>
      </xdr:spPr>
    </xdr:pic>
    <xdr:clientData/>
  </xdr:twoCellAnchor>
  <xdr:twoCellAnchor editAs="oneCell">
    <xdr:from>
      <xdr:col>4</xdr:col>
      <xdr:colOff>273543</xdr:colOff>
      <xdr:row>13</xdr:row>
      <xdr:rowOff>23777</xdr:rowOff>
    </xdr:from>
    <xdr:to>
      <xdr:col>14</xdr:col>
      <xdr:colOff>43892</xdr:colOff>
      <xdr:row>17</xdr:row>
      <xdr:rowOff>418277</xdr:rowOff>
    </xdr:to>
    <xdr:pic>
      <xdr:nvPicPr>
        <xdr:cNvPr id="7" name="図 6">
          <a:extLst>
            <a:ext uri="{FF2B5EF4-FFF2-40B4-BE49-F238E27FC236}">
              <a16:creationId xmlns:a16="http://schemas.microsoft.com/office/drawing/2014/main" id="{2E64E50B-B04B-46C3-AE3C-7EB4A8C00D8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0343" y="4557677"/>
          <a:ext cx="2913599" cy="2185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506205E-5E4A-4524-9714-956FA7FD384C}"/>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C4BEF69B-EEBA-463D-9EC4-48CC2DDECBB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FDE89AA-E6A6-471F-82FE-16EAC1D10AF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2F07FF81-7B8F-4541-B6F4-827B77CD1C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0940D07-7F33-4821-98FE-504AF6F29BF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71D9AC83-98F6-4069-9956-9868770A253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0D5EA66-A249-447A-B177-383BDD2D7F6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F248896-88AD-4A28-9E88-4CC030369FB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861E3A6-82BD-457E-BA54-7F1FD6BB091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83DB375D-9830-40DD-B740-86F90539A06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6AF3735-1512-409E-B24F-F7B6382104C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C8C1A24-0EE6-41ED-B3A2-8FFC3AC0D8B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A962BEC-5716-4E33-B7DC-AE6C80C5544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963054F-9CB3-4078-93BF-C6B362167E2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EA2162D-4CCA-EC13-0350-EBF44543B9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9559EC8-BE10-8E30-0B8B-41E76293B1F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0F77419-0F45-EB9A-03B0-EFE4655146C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AA4DCD2-70C3-2F53-F33D-6798310A8E3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A60DA07-403C-4CA0-EE67-F7AE923BC1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0388A6A-3783-33CD-211A-AF54F4DE984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11C9414-C189-B417-76B3-88EB170EC14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90E256B-59B5-8116-825F-00789D21118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3E3CF2C-7FA5-B003-A294-B6E49014DE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48D1F04-C820-7156-CD05-C223D44EF1D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500F3FD-8F98-D314-B0EF-ED26F5789E8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01FB93B-1627-36AB-715B-B3216807F4B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B5894B2-B4EB-E5DA-E0C7-F7FAE1216B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585F10C-B625-5111-6A40-21FFB0CCB0A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1E2A60E-6EBB-4B62-87ED-D5A5A3057D6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6792263-E91B-3E66-4027-87318A17535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0E37421-3A09-7FB6-BA30-4DFE99EFB96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0FA3A35-6707-D134-0811-466AB68EEF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F33FE5A-6437-93C3-29CD-9AFC24780D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E28F316-9C59-A4C7-232A-A8FB0A36F12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B073A6F-8562-C890-D330-0726BFAC5C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FFA34B8-8FAC-7B0A-A237-F283E565EF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C6B7C25-53AA-01EC-0AAE-A20622E89F3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5AF9693-7D6B-883B-1F71-8AFAC2C0DF4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7F28119-7C8C-ADE8-7EED-874F9BC6BB1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85F015D-DFE6-F354-FEA0-D469E07C7E6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3DBDAD5-3D04-1475-02DC-75257F20982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AB22FAE-D6BB-61BA-0E57-FEE286A6C0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63ED198-34A7-5938-BF9A-5977DB2F6C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EFCE39A-F133-AA77-5975-1075B98979A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AEDC637-E9FB-14AA-EFFF-00542CF70CE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694171A-3788-060E-E284-A22FA763994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0F46692-8B2A-43B2-BF6B-3CE4D10A12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C3212A9-80D3-2DF7-D156-93AC4D5F487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7FED24D-9DF5-34A1-522F-42EB2703716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673A8AC-FA9C-5F9E-1933-18BE81ED1E9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2D408D3-FB04-3012-DB73-57712D3D7A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6CC7C8F-737F-4661-E1EF-7E0D69AD7E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DD9AC03-6899-9E58-65BB-7C334BCB68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139D207-9502-8A00-9AB2-48595E9E266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E51F7BA6-EA0C-93B4-4CDC-7B0F139BD9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8CA0DFB-F95E-82C0-32C3-27A639E98A3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56B0336-4A57-9A50-3ED6-92649767A46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769FD98-8155-0BE3-BA9E-A174FB42C16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AB4910D-BE12-8255-44F3-B681B0B00B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64A1005-4191-75F1-1CC0-6CB2E00E7AE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C916C0F-E3EE-01F0-32F3-AFF0D0169C8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26FE8DD-ECCD-24DE-CAB1-EE1611DB836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E1CEE2C-0EFC-E913-4FC6-2B2B7F81C55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9CFF3AD-0D15-63B8-1ABE-5E607371D21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701B677-7A1C-27ED-9447-D42898D1695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2472694-C3DA-53D0-25DA-CCDFFE89AC7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A884EED-6C00-8087-13E8-0F9E4AA7EF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6F8C5BD-D671-5697-6BDE-F9F1DAB1718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A5B3815-49FD-4DED-46DE-7852C2B4CBB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9A64ED68-8D6C-B326-33A8-20EF6EEDAC9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ED1045E-AE41-9F40-547D-F54DE22E19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D7FF888-47BC-24EB-9695-AEB855F92E0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7C04B84C-9D0D-16E2-ADF2-A32D965D405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C44A7B1-5A32-659E-E63C-4AA5FF48BAB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E8380E8-8C10-5F82-8774-331AE43DC2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6EEAAFC9-6BDC-6A37-005A-998E54011E6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45D9325F-1A90-8A6E-7C3B-70663940D2A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B5A8F37-451F-675C-F707-6B5425260F8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DD46F50-4876-895F-3C84-24C0DD71E2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E4B08EE-D726-FC80-3E73-66F39F5F901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68CD4A9-AC85-68F5-BA76-7E46AF5D2C9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F7587C4-0602-80A7-8D2E-9D35D59DC37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05E02E2-FEEC-811C-6842-5C1DE1A4C5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FB2AB68-7AFA-1B98-7885-C5DDFCFD635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270F674-879B-4C49-8A68-639573B3A53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3BEF8C4-2C00-673D-BDF2-6ADFD53EBED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2F5E5C2-51BF-2750-3942-077A21218B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9CA5143-D5C5-20D2-63A4-8D4EEECEE72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47E3A93-4A55-6DAE-BB6D-012280EC83C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C171E93-8799-1017-83A1-12BC448F3ED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CBC4F0E-2892-C5CB-88CE-1D95A42B36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7133EA3-05B3-5587-9A7A-3352D78D9C4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2520E15E-9FF6-B7E6-0AD7-5C20311C2E5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655F961-8B62-E168-7CAA-004EBB88C0A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3F8C8EE5-4BA3-4023-3181-9CF052C9360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83B9505-EE53-FBC0-B3FF-D6EFFDFEF8D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8982FD4-AE10-0680-EC5E-8A046BC6CED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40094D0-C6EE-F8E7-DED6-85F2C2CB2E8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EBA0D88-6BF5-4157-F597-4DA62C55A0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ECF9EA1-815B-3302-AADC-8FA8CF08055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0DCD423-D924-BE18-461F-404C133D7DC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01BFF83-27DF-21E7-E6EA-79459574501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9F09F9B-60F9-21C5-D94C-3753136502B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07A6407-ED90-AA9C-3A9D-FBD7A88E451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4C6376E-BF37-799A-25D6-FF263667761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0144E68-F188-A777-11DB-8CD211097EC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6804EE3-A029-CD4B-1DFF-8A85DE650F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B63346E-1ECC-07C9-4D42-2E67DF26082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721C2A38-8959-5D5A-1A2C-A8922971CD1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0714A89-FD15-606F-3DA9-9E0FC69119E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F3E56D6-3A82-892F-7007-944674B747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484299C-6E51-6818-9FBF-81412766E0E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1835138-945E-6FB5-4B34-832A889D6D6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3E77D3D-DFD6-CBB1-67F1-9D6DEE22780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AFB8795-1BEE-624D-0706-85BAF0C1ED6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F5BA0C4-70E8-3F5F-4B13-9C4FE352C1E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0F26624-466E-479B-FEE5-A5494466B04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39F37EB-679E-21DA-1A9B-A1DB96BA874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2CDAD5B-C21B-7C4E-F1BD-DE9FD116A34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4EC88EFB-C534-4AA3-9260-CBCAAD54DA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8F50B385-C57F-4341-ACC8-A7050003245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4F03E46A-4ED8-41D3-ACD4-2B29E8B096F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829A7413-780E-47E7-A780-FA4D9E3878D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AC2264FA-4E17-4381-910A-F2F97973F13F}"/>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3340630B-2311-4A18-937B-583F8979BF12}"/>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F22434DF-D2CC-43A6-9A2D-F22BAF4957F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B4D99B1D-396D-4A4B-9A38-DCC85C4A890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92454AD1-675D-4A53-A261-F2A233892D8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E55EBB60-CE59-4D24-8AB2-A7638EEC04E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051E4E3-0C58-4539-965B-DDD98172F6A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257B8A3-469F-487E-8002-78FA7E9CE7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C655B52-AEB2-42E5-9A45-0C225A902F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2420109-029D-40CC-B4BC-EEBDE69C3A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BEA8CC8-6221-432A-A323-C04DD3E951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AF60DE9-90C0-4CC8-97EB-F728CA1DA9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6B5A7BF-08FA-43BA-A16E-93EDEBDBD2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AF423E6-6180-49D8-BA2A-636C09297F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5123920-1861-41C9-91C1-42023DDC51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BF702A8-3AA8-4CAD-AFD1-F932D49584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546A866-73FF-47D9-8294-584837CE9A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D80210B-E017-4664-B4AB-83B7959890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DBFF844-6500-422D-9A34-F865EDAFF1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ABA400F-1738-4159-94DD-8A9F35CAA25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6358018-E468-468A-B1AB-6F5332041E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ADFE772-50AF-4A5B-B54B-85759FC434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D33C7AB-B7BB-4E60-93B7-FE6BF644876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14BF6DA-A1D8-45A5-99B9-23BA8DB6D0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1A4DACF-E2E8-461B-8811-7B049C3831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27CEFC2-2EB4-45F0-9337-480FF15CE9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8A05769-A334-4274-944D-090C62DB84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7FEE1CC-203B-431B-AE64-2DD1BEB5A9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4DAC3CB-2EC4-4A8F-9AC3-A4D256D07A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E327AC0-894E-408E-A08A-DEEC33753E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306CBB8-EF5E-4A7F-87B2-46422BD7A29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6910B78-8B9D-45EA-AAB8-207D9AD997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3307B70-0C39-4D65-A208-FF5C941762E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E84C31B-8321-417A-8DDC-3954B37696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7E5156F-D77E-483E-B84F-FE96794D2E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DF1FE1F-4B1B-4FCE-9F4D-AAD4F61F00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51D799E-E0C2-49EA-9201-3ACECA2763D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53B9CFF-DDAF-43E3-8845-98B83A3D48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EA30CF5-4114-4941-B7F8-462102C4B8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3AA8DF4-60B2-469D-9E19-FE6765F6DE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00D13EE-E0D9-4F94-BBF0-2437F9213A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DF8537D-667E-4AB9-A134-38D53DFA3F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CFDDA1F-17E9-4102-B277-0D81A085434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0E43273-201E-44BF-9652-7535AD742D9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8F7B6FE-D614-4CAF-BBFA-B7F6218CF0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9D43055-FA00-4A17-9932-7D9F515559C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28B8148-F2A2-4A22-B1F1-DDE68C334E0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F979919-7BCA-460D-A298-B9043889DB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8F1007F-C301-43BF-A0FC-91091C0820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C54EAC6-4519-4EAE-9599-D3848CDD3C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CC013C2-EC20-480D-9777-DC93FD914A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F79DFB9-2502-4390-A1F1-3EF3C26E94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88F2721-26AF-46FE-B703-7694E4778B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7D75356-5F71-4A4F-BFF8-E9507D38C7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56AFE8D-A2E4-4BF6-81B9-7764993DED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50EB2DB-AC27-4BED-B6D5-18FBF40B71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2D270B6-770D-4130-9C10-1B23F7753C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C545B4C-9424-41FE-9BAB-1D41D97114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5FA1E27-B758-485B-BF7B-8AB0EE2DD3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3B9759A-6CBC-4D64-A881-D10EF522C3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352F91A-1202-417A-9EA0-E5591B98F9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6556F4D-5B1C-4B58-9D60-FFAB76D4D29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B6DD6F4-9950-426A-848A-6F76FE339F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E4CFB88-CA55-42EF-90A1-D250B4B316E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BC0BDF8-2AC6-4436-8C3A-B5214F0616F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9284407-DD91-46BC-A1A1-0BA1A26D45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3E763E9-5473-45F1-8F83-C59345AFF0B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EDC90B9-9709-48F9-A43A-81803BA193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9C3B5E2-81DA-4BF8-B5EB-8378F20934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DC0DCCE-3B11-4891-B8FF-32DD07F711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シート(本体工) 20250411修正用"/>
      <sheetName val="インデックス情報"/>
      <sheetName val="スパン情報"/>
      <sheetName val="入力シート(本体工)"/>
      <sheetName val="入力シート(附属物)"/>
      <sheetName val="調書貼付画像パス"/>
      <sheetName val="(参考)リスト"/>
      <sheetName val="プルダウン"/>
      <sheetName val="集計"/>
      <sheetName val="入力シート修正履歴"/>
      <sheetName val="改良案・覚書"/>
      <sheetName val="入力シート(本体工)20250411修正前"/>
      <sheetName val="歩道について"/>
    </sheetNames>
    <sheetDataSet>
      <sheetData sheetId="0"/>
      <sheetData sheetId="1" refreshError="1"/>
      <sheetData sheetId="2" refreshError="1"/>
      <sheetData sheetId="3" refreshError="1"/>
      <sheetData sheetId="4"/>
      <sheetData sheetId="5" refreshError="1"/>
      <sheetData sheetId="6">
        <row r="6">
          <cell r="C6" t="str">
            <v>山岳トンネル工法（NATM）</v>
          </cell>
        </row>
        <row r="7">
          <cell r="C7" t="str">
            <v>矢板工法</v>
          </cell>
        </row>
        <row r="8">
          <cell r="C8" t="str">
            <v>開削工法</v>
          </cell>
        </row>
        <row r="9">
          <cell r="C9" t="str">
            <v>シールド工法</v>
          </cell>
        </row>
        <row r="10">
          <cell r="C10" t="str">
            <v>その他</v>
          </cell>
        </row>
        <row r="11">
          <cell r="C11" t="str">
            <v>不明</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6.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7.xml"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19.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0.xml" />
</Relationships>
</file>

<file path=xl/worksheets/_rels/sheet26.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22.xml" />
</Relationships>
</file>

<file path=xl/worksheets/_rels/sheet28.xml.rels>&#65279;<?xml version="1.0" encoding="utf-8" standalone="yes"?>
<Relationships xmlns="http://schemas.openxmlformats.org/package/2006/relationships">
  <Relationship Id="rId2" Type="http://schemas.openxmlformats.org/officeDocument/2006/relationships/drawing" Target="../drawings/drawing23.xml" />
</Relationships>
</file>

<file path=xl/worksheets/_rels/sheet29.xml.rels>&#65279;<?xml version="1.0" encoding="utf-8" standalone="yes"?>
<Relationships xmlns="http://schemas.openxmlformats.org/package/2006/relationships">
  <Relationship Id="rId2" Type="http://schemas.openxmlformats.org/officeDocument/2006/relationships/drawing" Target="../drawings/drawing24.xml" />
</Relationships>
</file>

<file path=xl/worksheets/_rels/sheet30.xml.rels>&#65279;<?xml version="1.0" encoding="utf-8" standalone="yes"?>
<Relationships xmlns="http://schemas.openxmlformats.org/package/2006/relationships">
  <Relationship Id="rId2" Type="http://schemas.openxmlformats.org/officeDocument/2006/relationships/drawing" Target="../drawings/drawing25.xml" />
</Relationships>
</file>

<file path=xl/worksheets/_rels/sheet31.xml.rels>&#65279;<?xml version="1.0" encoding="utf-8" standalone="yes"?>
<Relationships xmlns="http://schemas.openxmlformats.org/package/2006/relationships">
  <Relationship Id="rId2" Type="http://schemas.openxmlformats.org/officeDocument/2006/relationships/drawing" Target="../drawings/drawing26.xml" />
</Relationships>
</file>

<file path=xl/worksheets/_rels/sheet32.xml.rels>&#65279;<?xml version="1.0" encoding="utf-8" standalone="yes"?>
<Relationships xmlns="http://schemas.openxmlformats.org/package/2006/relationships">
  <Relationship Id="rId2" Type="http://schemas.openxmlformats.org/officeDocument/2006/relationships/drawing" Target="../drawings/drawing27.xml" />
</Relationships>
</file>

<file path=xl/worksheets/_rels/sheet33.xml.rels>&#65279;<?xml version="1.0" encoding="utf-8" standalone="yes"?>
<Relationships xmlns="http://schemas.openxmlformats.org/package/2006/relationships">
  <Relationship Id="rId2" Type="http://schemas.openxmlformats.org/officeDocument/2006/relationships/drawing" Target="../drawings/drawing28.xml" />
</Relationships>
</file>

<file path=xl/worksheets/_rels/sheet34.xml.rels>&#65279;<?xml version="1.0" encoding="utf-8" standalone="yes"?>
<Relationships xmlns="http://schemas.openxmlformats.org/package/2006/relationships">
  <Relationship Id="rId2" Type="http://schemas.openxmlformats.org/officeDocument/2006/relationships/drawing" Target="../drawings/drawing29.xml" />
</Relationships>
</file>

<file path=xl/worksheets/_rels/sheet35.xml.rels>&#65279;<?xml version="1.0" encoding="utf-8" standalone="yes"?>
<Relationships xmlns="http://schemas.openxmlformats.org/package/2006/relationships">
  <Relationship Id="rId2" Type="http://schemas.openxmlformats.org/officeDocument/2006/relationships/drawing" Target="../drawings/drawing30.xml" />
</Relationships>
</file>

<file path=xl/worksheets/_rels/sheet36.xml.rels>&#65279;<?xml version="1.0" encoding="utf-8" standalone="yes"?>
<Relationships xmlns="http://schemas.openxmlformats.org/package/2006/relationships">
  <Relationship Id="rId2" Type="http://schemas.openxmlformats.org/officeDocument/2006/relationships/drawing" Target="../drawings/drawing31.xml" />
</Relationships>
</file>

<file path=xl/worksheets/_rels/sheet37.xml.rels>&#65279;<?xml version="1.0" encoding="utf-8" standalone="yes"?>
<Relationships xmlns="http://schemas.openxmlformats.org/package/2006/relationships">
  <Relationship Id="rId2" Type="http://schemas.openxmlformats.org/officeDocument/2006/relationships/drawing" Target="../drawings/drawing32.xml" />
</Relationships>
</file>

<file path=xl/worksheets/_rels/sheet38.xml.rels>&#65279;<?xml version="1.0" encoding="utf-8" standalone="yes"?>
<Relationships xmlns="http://schemas.openxmlformats.org/package/2006/relationships">
  <Relationship Id="rId2" Type="http://schemas.openxmlformats.org/officeDocument/2006/relationships/drawing" Target="../drawings/drawing33.xml" />
</Relationships>
</file>

<file path=xl/worksheets/_rels/sheet39.xml.rels>&#65279;<?xml version="1.0" encoding="utf-8" standalone="yes"?>
<Relationships xmlns="http://schemas.openxmlformats.org/package/2006/relationships">
  <Relationship Id="rId2" Type="http://schemas.openxmlformats.org/officeDocument/2006/relationships/drawing" Target="../drawings/drawing34.xml" />
</Relationships>
</file>

<file path=xl/worksheets/_rels/sheet40.xml.rels>&#65279;<?xml version="1.0" encoding="utf-8" standalone="yes"?>
<Relationships xmlns="http://schemas.openxmlformats.org/package/2006/relationships">
  <Relationship Id="rId2" Type="http://schemas.openxmlformats.org/officeDocument/2006/relationships/drawing" Target="../drawings/drawing35.xml" />
</Relationships>
</file>

<file path=xl/worksheets/_rels/sheet41.xml.rels>&#65279;<?xml version="1.0" encoding="utf-8" standalone="yes"?>
<Relationships xmlns="http://schemas.openxmlformats.org/package/2006/relationships">
  <Relationship Id="rId2" Type="http://schemas.openxmlformats.org/officeDocument/2006/relationships/drawing" Target="../drawings/drawing36.xml" />
</Relationships>
</file>

<file path=xl/worksheets/_rels/sheet42.xml.rels>&#65279;<?xml version="1.0" encoding="utf-8" standalone="yes"?>
<Relationships xmlns="http://schemas.openxmlformats.org/package/2006/relationships">
  <Relationship Id="rId2" Type="http://schemas.openxmlformats.org/officeDocument/2006/relationships/drawing" Target="../drawings/drawing37.xml" />
</Relationships>
</file>

<file path=xl/worksheets/_rels/sheet43.xml.rels>&#65279;<?xml version="1.0" encoding="utf-8" standalone="yes"?>
<Relationships xmlns="http://schemas.openxmlformats.org/package/2006/relationships">
  <Relationship Id="rId2" Type="http://schemas.openxmlformats.org/officeDocument/2006/relationships/drawing" Target="../drawings/drawing38.xml" />
</Relationships>
</file>

<file path=xl/worksheets/_rels/sheet44.xml.rels>&#65279;<?xml version="1.0" encoding="utf-8" standalone="yes"?>
<Relationships xmlns="http://schemas.openxmlformats.org/package/2006/relationships">
  <Relationship Id="rId2" Type="http://schemas.openxmlformats.org/officeDocument/2006/relationships/drawing" Target="../drawings/drawing39.xml" />
</Relationships>
</file>

<file path=xl/worksheets/_rels/sheet45.xml.rels>&#65279;<?xml version="1.0" encoding="utf-8" standalone="yes"?>
<Relationships xmlns="http://schemas.openxmlformats.org/package/2006/relationships">
  <Relationship Id="rId2" Type="http://schemas.openxmlformats.org/officeDocument/2006/relationships/drawing" Target="../drawings/drawing40.xml" />
</Relationships>
</file>

<file path=xl/worksheets/_rels/sheet46.xml.rels>&#65279;<?xml version="1.0" encoding="utf-8" standalone="yes"?>
<Relationships xmlns="http://schemas.openxmlformats.org/package/2006/relationships">
  <Relationship Id="rId2" Type="http://schemas.openxmlformats.org/officeDocument/2006/relationships/drawing" Target="../drawings/drawing41.xml" />
</Relationships>
</file>

<file path=xl/worksheets/_rels/sheet47.xml.rels>&#65279;<?xml version="1.0" encoding="utf-8" standalone="yes"?>
<Relationships xmlns="http://schemas.openxmlformats.org/package/2006/relationships">
  <Relationship Id="rId2" Type="http://schemas.openxmlformats.org/officeDocument/2006/relationships/drawing" Target="../drawings/drawing42.xml" />
</Relationships>
</file>

<file path=xl/worksheets/_rels/sheet48.xml.rels>&#65279;<?xml version="1.0" encoding="utf-8" standalone="yes"?>
<Relationships xmlns="http://schemas.openxmlformats.org/package/2006/relationships">
  <Relationship Id="rId2" Type="http://schemas.openxmlformats.org/officeDocument/2006/relationships/drawing" Target="../drawings/drawing43.xml" />
</Relationships>
</file>

<file path=xl/worksheets/_rels/sheet49.xml.rels>&#65279;<?xml version="1.0" encoding="utf-8" standalone="yes"?>
<Relationships xmlns="http://schemas.openxmlformats.org/package/2006/relationships">
  <Relationship Id="rId2" Type="http://schemas.openxmlformats.org/officeDocument/2006/relationships/drawing" Target="../drawings/drawing44.xml" />
</Relationships>
</file>

<file path=xl/worksheets/_rels/sheet50.xml.rels>&#65279;<?xml version="1.0" encoding="utf-8" standalone="yes"?>
<Relationships xmlns="http://schemas.openxmlformats.org/package/2006/relationships">
  <Relationship Id="rId2" Type="http://schemas.openxmlformats.org/officeDocument/2006/relationships/drawing" Target="../drawings/drawing45.xml" />
</Relationships>
</file>

<file path=xl/worksheets/_rels/sheet51.xml.rels>&#65279;<?xml version="1.0" encoding="utf-8" standalone="yes"?>
<Relationships xmlns="http://schemas.openxmlformats.org/package/2006/relationships">
  <Relationship Id="rId2" Type="http://schemas.openxmlformats.org/officeDocument/2006/relationships/drawing" Target="../drawings/drawing46.xml" />
</Relationships>
</file>

<file path=xl/worksheets/_rels/sheet52.xml.rels>&#65279;<?xml version="1.0" encoding="utf-8" standalone="yes"?>
<Relationships xmlns="http://schemas.openxmlformats.org/package/2006/relationships">
  <Relationship Id="rId2" Type="http://schemas.openxmlformats.org/officeDocument/2006/relationships/drawing" Target="../drawings/drawing47.xml" />
</Relationships>
</file>

<file path=xl/worksheets/_rels/sheet53.xml.rels>&#65279;<?xml version="1.0" encoding="utf-8" standalone="yes"?>
<Relationships xmlns="http://schemas.openxmlformats.org/package/2006/relationships">
  <Relationship Id="rId2" Type="http://schemas.openxmlformats.org/officeDocument/2006/relationships/drawing" Target="../drawings/drawing48.xml" />
</Relationships>
</file>

<file path=xl/worksheets/_rels/sheet54.xml.rels>&#65279;<?xml version="1.0" encoding="utf-8" standalone="yes"?>
<Relationships xmlns="http://schemas.openxmlformats.org/package/2006/relationships">
  <Relationship Id="rId2" Type="http://schemas.openxmlformats.org/officeDocument/2006/relationships/drawing" Target="../drawings/drawing49.xml" />
</Relationships>
</file>

<file path=xl/worksheets/_rels/sheet55.xml.rels>&#65279;<?xml version="1.0" encoding="utf-8" standalone="yes"?>
<Relationships xmlns="http://schemas.openxmlformats.org/package/2006/relationships">
  <Relationship Id="rId2" Type="http://schemas.openxmlformats.org/officeDocument/2006/relationships/drawing" Target="../drawings/drawing50.xml" />
</Relationships>
</file>

<file path=xl/worksheets/_rels/sheet56.xml.rels>&#65279;<?xml version="1.0" encoding="utf-8" standalone="yes"?>
<Relationships xmlns="http://schemas.openxmlformats.org/package/2006/relationships">
  <Relationship Id="rId2" Type="http://schemas.openxmlformats.org/officeDocument/2006/relationships/drawing" Target="../drawings/drawing51.xml" />
</Relationships>
</file>

<file path=xl/worksheets/_rels/sheet57.xml.rels>&#65279;<?xml version="1.0" encoding="utf-8" standalone="yes"?>
<Relationships xmlns="http://schemas.openxmlformats.org/package/2006/relationships">
  <Relationship Id="rId2" Type="http://schemas.openxmlformats.org/officeDocument/2006/relationships/drawing" Target="../drawings/drawing52.xml" />
</Relationships>
</file>

<file path=xl/worksheets/_rels/sheet58.xml.rels>&#65279;<?xml version="1.0" encoding="utf-8" standalone="yes"?>
<Relationships xmlns="http://schemas.openxmlformats.org/package/2006/relationships">
  <Relationship Id="rId2" Type="http://schemas.openxmlformats.org/officeDocument/2006/relationships/drawing" Target="../drawings/drawing53.xml" />
</Relationships>
</file>

<file path=xl/worksheets/_rels/sheet59.xml.rels>&#65279;<?xml version="1.0" encoding="utf-8" standalone="yes"?>
<Relationships xmlns="http://schemas.openxmlformats.org/package/2006/relationships">
  <Relationship Id="rId2" Type="http://schemas.openxmlformats.org/officeDocument/2006/relationships/drawing" Target="../drawings/drawing54.xml" />
</Relationships>
</file>

<file path=xl/worksheets/_rels/sheet60.xml.rels>&#65279;<?xml version="1.0" encoding="utf-8" standalone="yes"?>
<Relationships xmlns="http://schemas.openxmlformats.org/package/2006/relationships">
  <Relationship Id="rId2" Type="http://schemas.openxmlformats.org/officeDocument/2006/relationships/drawing" Target="../drawings/drawing55.xml" />
</Relationships>
</file>

<file path=xl/worksheets/_rels/sheet61.xml.rels>&#65279;<?xml version="1.0" encoding="utf-8" standalone="yes"?>
<Relationships xmlns="http://schemas.openxmlformats.org/package/2006/relationships">
  <Relationship Id="rId2" Type="http://schemas.openxmlformats.org/officeDocument/2006/relationships/drawing" Target="../drawings/drawing56.xml" />
</Relationships>
</file>

<file path=xl/worksheets/_rels/sheet62.xml.rels>&#65279;<?xml version="1.0" encoding="utf-8" standalone="yes"?>
<Relationships xmlns="http://schemas.openxmlformats.org/package/2006/relationships">
  <Relationship Id="rId2" Type="http://schemas.openxmlformats.org/officeDocument/2006/relationships/drawing" Target="../drawings/drawing57.xml" />
</Relationships>
</file>

<file path=xl/worksheets/_rels/sheet63.xml.rels>&#65279;<?xml version="1.0" encoding="utf-8" standalone="yes"?>
<Relationships xmlns="http://schemas.openxmlformats.org/package/2006/relationships">
  <Relationship Id="rId2" Type="http://schemas.openxmlformats.org/officeDocument/2006/relationships/drawing" Target="../drawings/drawing58.xml" />
</Relationships>
</file>

<file path=xl/worksheets/_rels/sheet64.xml.rels>&#65279;<?xml version="1.0" encoding="utf-8" standalone="yes"?>
<Relationships xmlns="http://schemas.openxmlformats.org/package/2006/relationships">
  <Relationship Id="rId2" Type="http://schemas.openxmlformats.org/officeDocument/2006/relationships/drawing" Target="../drawings/drawing59.xml" />
</Relationships>
</file>

<file path=xl/worksheets/_rels/sheet65.xml.rels>&#65279;<?xml version="1.0" encoding="utf-8" standalone="yes"?>
<Relationships xmlns="http://schemas.openxmlformats.org/package/2006/relationships">
  <Relationship Id="rId2" Type="http://schemas.openxmlformats.org/officeDocument/2006/relationships/drawing" Target="../drawings/drawing60.xml" />
</Relationships>
</file>

<file path=xl/worksheets/_rels/sheet66.xml.rels>&#65279;<?xml version="1.0" encoding="utf-8" standalone="yes"?>
<Relationships xmlns="http://schemas.openxmlformats.org/package/2006/relationships">
  <Relationship Id="rId2" Type="http://schemas.openxmlformats.org/officeDocument/2006/relationships/drawing" Target="../drawings/drawing61.xml" />
</Relationships>
</file>

<file path=xl/worksheets/_rels/sheet67.xml.rels>&#65279;<?xml version="1.0" encoding="utf-8" standalone="yes"?>
<Relationships xmlns="http://schemas.openxmlformats.org/package/2006/relationships">
  <Relationship Id="rId2" Type="http://schemas.openxmlformats.org/officeDocument/2006/relationships/drawing" Target="../drawings/drawing62.xml" />
</Relationships>
</file>

<file path=xl/worksheets/_rels/sheet68.xml.rels>&#65279;<?xml version="1.0" encoding="utf-8" standalone="yes"?>
<Relationships xmlns="http://schemas.openxmlformats.org/package/2006/relationships">
  <Relationship Id="rId2" Type="http://schemas.openxmlformats.org/officeDocument/2006/relationships/drawing" Target="../drawings/drawing63.xml" />
</Relationships>
</file>

<file path=xl/worksheets/_rels/sheet69.xml.rels>&#65279;<?xml version="1.0" encoding="utf-8" standalone="yes"?>
<Relationships xmlns="http://schemas.openxmlformats.org/package/2006/relationships">
  <Relationship Id="rId2" Type="http://schemas.openxmlformats.org/officeDocument/2006/relationships/drawing" Target="../drawings/drawing64.xml" />
</Relationships>
</file>

<file path=xl/worksheets/_rels/sheet70.xml.rels>&#65279;<?xml version="1.0" encoding="utf-8" standalone="yes"?>
<Relationships xmlns="http://schemas.openxmlformats.org/package/2006/relationships">
  <Relationship Id="rId2" Type="http://schemas.openxmlformats.org/officeDocument/2006/relationships/drawing" Target="../drawings/drawing65.xml" />
</Relationships>
</file>

<file path=xl/worksheets/_rels/sheet71.xml.rels>&#65279;<?xml version="1.0" encoding="utf-8" standalone="yes"?>
<Relationships xmlns="http://schemas.openxmlformats.org/package/2006/relationships">
  <Relationship Id="rId2" Type="http://schemas.openxmlformats.org/officeDocument/2006/relationships/drawing" Target="../drawings/drawing66.xml" />
</Relationships>
</file>

<file path=xl/worksheets/_rels/sheet72.xml.rels>&#65279;<?xml version="1.0" encoding="utf-8" standalone="yes"?>
<Relationships xmlns="http://schemas.openxmlformats.org/package/2006/relationships">
  <Relationship Id="rId2" Type="http://schemas.openxmlformats.org/officeDocument/2006/relationships/drawing" Target="../drawings/drawing67.xml" />
</Relationships>
</file>

<file path=xl/worksheets/_rels/sheet73.xml.rels>&#65279;<?xml version="1.0" encoding="utf-8" standalone="yes"?>
<Relationships xmlns="http://schemas.openxmlformats.org/package/2006/relationships">
  <Relationship Id="rId2" Type="http://schemas.openxmlformats.org/officeDocument/2006/relationships/drawing" Target="../drawings/drawing68.xml" />
</Relationships>
</file>

<file path=xl/worksheets/_rels/sheet74.xml.rels>&#65279;<?xml version="1.0" encoding="utf-8" standalone="yes"?>
<Relationships xmlns="http://schemas.openxmlformats.org/package/2006/relationships">
  <Relationship Id="rId2" Type="http://schemas.openxmlformats.org/officeDocument/2006/relationships/drawing" Target="../drawings/drawing69.xml" />
</Relationships>
</file>

<file path=xl/worksheets/_rels/sheet75.xml.rels>&#65279;<?xml version="1.0" encoding="utf-8" standalone="yes"?>
<Relationships xmlns="http://schemas.openxmlformats.org/package/2006/relationships">
  <Relationship Id="rId2" Type="http://schemas.openxmlformats.org/officeDocument/2006/relationships/drawing" Target="../drawings/drawing70.xml" />
</Relationships>
</file>

<file path=xl/worksheets/_rels/sheet76.xml.rels>&#65279;<?xml version="1.0" encoding="utf-8" standalone="yes"?>
<Relationships xmlns="http://schemas.openxmlformats.org/package/2006/relationships">
  <Relationship Id="rId2" Type="http://schemas.openxmlformats.org/officeDocument/2006/relationships/drawing" Target="../drawings/drawing71.xml" />
</Relationships>
</file>

<file path=xl/worksheets/_rels/sheet77.xml.rels>&#65279;<?xml version="1.0" encoding="utf-8" standalone="yes"?>
<Relationships xmlns="http://schemas.openxmlformats.org/package/2006/relationships">
  <Relationship Id="rId2" Type="http://schemas.openxmlformats.org/officeDocument/2006/relationships/drawing" Target="../drawings/drawing72.xml" />
</Relationships>
</file>

<file path=xl/worksheets/_rels/sheet78.xml.rels>&#65279;<?xml version="1.0" encoding="utf-8" standalone="yes"?>
<Relationships xmlns="http://schemas.openxmlformats.org/package/2006/relationships">
  <Relationship Id="rId2" Type="http://schemas.openxmlformats.org/officeDocument/2006/relationships/drawing" Target="../drawings/drawing73.xml" />
</Relationships>
</file>

<file path=xl/worksheets/_rels/sheet79.xml.rels>&#65279;<?xml version="1.0" encoding="utf-8" standalone="yes"?>
<Relationships xmlns="http://schemas.openxmlformats.org/package/2006/relationships">
  <Relationship Id="rId2" Type="http://schemas.openxmlformats.org/officeDocument/2006/relationships/drawing" Target="../drawings/drawing74.xml" />
</Relationships>
</file>

<file path=xl/worksheets/_rels/sheet80.xml.rels>&#65279;<?xml version="1.0" encoding="utf-8" standalone="yes"?>
<Relationships xmlns="http://schemas.openxmlformats.org/package/2006/relationships">
  <Relationship Id="rId2" Type="http://schemas.openxmlformats.org/officeDocument/2006/relationships/drawing" Target="../drawings/drawing75.xml" />
</Relationships>
</file>

<file path=xl/worksheets/_rels/sheet81.xml.rels>&#65279;<?xml version="1.0" encoding="utf-8" standalone="yes"?>
<Relationships xmlns="http://schemas.openxmlformats.org/package/2006/relationships">
  <Relationship Id="rId2" Type="http://schemas.openxmlformats.org/officeDocument/2006/relationships/drawing" Target="../drawings/drawing76.xml" />
</Relationships>
</file>

<file path=xl/worksheets/_rels/sheet82.xml.rels>&#65279;<?xml version="1.0" encoding="utf-8" standalone="yes"?>
<Relationships xmlns="http://schemas.openxmlformats.org/package/2006/relationships">
  <Relationship Id="rId2" Type="http://schemas.openxmlformats.org/officeDocument/2006/relationships/drawing" Target="../drawings/drawing77.xml" />
</Relationships>
</file>

<file path=xl/worksheets/_rels/sheet83.xml.rels>&#65279;<?xml version="1.0" encoding="utf-8" standalone="yes"?>
<Relationships xmlns="http://schemas.openxmlformats.org/package/2006/relationships">
  <Relationship Id="rId2" Type="http://schemas.openxmlformats.org/officeDocument/2006/relationships/drawing" Target="../drawings/drawing78.xml" />
</Relationships>
</file>

<file path=xl/worksheets/_rels/sheet84.xml.rels>&#65279;<?xml version="1.0" encoding="utf-8" standalone="yes"?>
<Relationships xmlns="http://schemas.openxmlformats.org/package/2006/relationships">
  <Relationship Id="rId2" Type="http://schemas.openxmlformats.org/officeDocument/2006/relationships/drawing" Target="../drawings/drawing79.xml" />
</Relationships>
</file>

<file path=xl/worksheets/_rels/sheet85.xml.rels>&#65279;<?xml version="1.0" encoding="utf-8" standalone="yes"?>
<Relationships xmlns="http://schemas.openxmlformats.org/package/2006/relationships">
  <Relationship Id="rId2" Type="http://schemas.openxmlformats.org/officeDocument/2006/relationships/drawing" Target="../drawings/drawing80.xml" />
</Relationships>
</file>

<file path=xl/worksheets/_rels/sheet86.xml.rels>&#65279;<?xml version="1.0" encoding="utf-8" standalone="yes"?>
<Relationships xmlns="http://schemas.openxmlformats.org/package/2006/relationships">
  <Relationship Id="rId2" Type="http://schemas.openxmlformats.org/officeDocument/2006/relationships/drawing" Target="../drawings/drawing81.xml" />
</Relationships>
</file>

<file path=xl/worksheets/_rels/sheet87.xml.rels>&#65279;<?xml version="1.0" encoding="utf-8" standalone="yes"?>
<Relationships xmlns="http://schemas.openxmlformats.org/package/2006/relationships">
  <Relationship Id="rId2" Type="http://schemas.openxmlformats.org/officeDocument/2006/relationships/drawing" Target="../drawings/drawing82.xml" />
</Relationships>
</file>

<file path=xl/worksheets/_rels/sheet88.xml.rels>&#65279;<?xml version="1.0" encoding="utf-8" standalone="yes"?>
<Relationships xmlns="http://schemas.openxmlformats.org/package/2006/relationships">
  <Relationship Id="rId2" Type="http://schemas.openxmlformats.org/officeDocument/2006/relationships/drawing" Target="../drawings/drawing83.xml" />
</Relationships>
</file>

<file path=xl/worksheets/_rels/sheet89.xml.rels>&#65279;<?xml version="1.0" encoding="utf-8" standalone="yes"?>
<Relationships xmlns="http://schemas.openxmlformats.org/package/2006/relationships">
  <Relationship Id="rId2" Type="http://schemas.openxmlformats.org/officeDocument/2006/relationships/drawing" Target="../drawings/drawing84.xml" />
</Relationships>
</file>

<file path=xl/worksheets/_rels/sheet90.xml.rels>&#65279;<?xml version="1.0" encoding="utf-8" standalone="yes"?>
<Relationships xmlns="http://schemas.openxmlformats.org/package/2006/relationships">
  <Relationship Id="rId2" Type="http://schemas.openxmlformats.org/officeDocument/2006/relationships/drawing" Target="../drawings/drawing85.xml" />
</Relationships>
</file>

<file path=xl/worksheets/_rels/sheet91.xml.rels>&#65279;<?xml version="1.0" encoding="utf-8" standalone="yes"?>
<Relationships xmlns="http://schemas.openxmlformats.org/package/2006/relationships">
  <Relationship Id="rId2" Type="http://schemas.openxmlformats.org/officeDocument/2006/relationships/drawing" Target="../drawings/drawing86.xml" />
</Relationships>
</file>

<file path=xl/worksheets/_rels/sheet92.xml.rels>&#65279;<?xml version="1.0" encoding="utf-8" standalone="yes"?>
<Relationships xmlns="http://schemas.openxmlformats.org/package/2006/relationships">
  <Relationship Id="rId2" Type="http://schemas.openxmlformats.org/officeDocument/2006/relationships/drawing" Target="../drawings/drawing87.xml" />
</Relationships>
</file>

<file path=xl/worksheets/_rels/sheet93.xml.rels>&#65279;<?xml version="1.0" encoding="utf-8" standalone="yes"?>
<Relationships xmlns="http://schemas.openxmlformats.org/package/2006/relationships">
  <Relationship Id="rId2" Type="http://schemas.openxmlformats.org/officeDocument/2006/relationships/drawing" Target="../drawings/drawing88.xml" />
</Relationships>
</file>

<file path=xl/worksheets/_rels/sheet94.xml.rels>&#65279;<?xml version="1.0" encoding="utf-8" standalone="yes"?>
<Relationships xmlns="http://schemas.openxmlformats.org/package/2006/relationships">
  <Relationship Id="rId2" Type="http://schemas.openxmlformats.org/officeDocument/2006/relationships/drawing" Target="../drawings/drawing89.xml" />
</Relationships>
</file>

<file path=xl/worksheets/_rels/sheet95.xml.rels>&#65279;<?xml version="1.0" encoding="utf-8" standalone="yes"?>
<Relationships xmlns="http://schemas.openxmlformats.org/package/2006/relationships">
  <Relationship Id="rId2" Type="http://schemas.openxmlformats.org/officeDocument/2006/relationships/drawing" Target="../drawings/drawing90.xml" />
</Relationships>
</file>

<file path=xl/worksheets/_rels/sheet96.xml.rels>&#65279;<?xml version="1.0" encoding="utf-8" standalone="yes"?>
<Relationships xmlns="http://schemas.openxmlformats.org/package/2006/relationships">
  <Relationship Id="rId2" Type="http://schemas.openxmlformats.org/officeDocument/2006/relationships/drawing" Target="../drawings/drawing91.xml" />
</Relationships>
</file>

<file path=xl/worksheets/_rels/sheet97.xml.rels>&#65279;<?xml version="1.0" encoding="utf-8" standalone="yes"?>
<Relationships xmlns="http://schemas.openxmlformats.org/package/2006/relationships">
  <Relationship Id="rId2" Type="http://schemas.openxmlformats.org/officeDocument/2006/relationships/drawing" Target="../drawings/drawing92.xml" />
</Relationships>
</file>

<file path=xl/worksheets/_rels/sheet98.xml.rels>&#65279;<?xml version="1.0" encoding="utf-8" standalone="yes"?>
<Relationships xmlns="http://schemas.openxmlformats.org/package/2006/relationships">
  <Relationship Id="rId2" Type="http://schemas.openxmlformats.org/officeDocument/2006/relationships/drawing" Target="../drawings/drawing93.xml" />
</Relationships>
</file>

<file path=xl/worksheets/_rels/sheet99.xml.rels>&#65279;<?xml version="1.0" encoding="utf-8" standalone="yes"?>
<Relationships xmlns="http://schemas.openxmlformats.org/package/2006/relationships">
  <Relationship Id="rId2" Type="http://schemas.openxmlformats.org/officeDocument/2006/relationships/drawing" Target="../drawings/drawing94.xml" />
</Relationships>
</file>

<file path=xl/worksheets/_rels/sheet100.xml.rels>&#65279;<?xml version="1.0" encoding="utf-8" standalone="yes"?>
<Relationships xmlns="http://schemas.openxmlformats.org/package/2006/relationships">
  <Relationship Id="rId2" Type="http://schemas.openxmlformats.org/officeDocument/2006/relationships/drawing" Target="../drawings/drawing95.xml" />
</Relationships>
</file>

<file path=xl/worksheets/_rels/sheet101.xml.rels>&#65279;<?xml version="1.0" encoding="utf-8" standalone="yes"?>
<Relationships xmlns="http://schemas.openxmlformats.org/package/2006/relationships">
  <Relationship Id="rId2" Type="http://schemas.openxmlformats.org/officeDocument/2006/relationships/drawing" Target="../drawings/drawing96.xml" />
</Relationships>
</file>

<file path=xl/worksheets/_rels/sheet102.xml.rels>&#65279;<?xml version="1.0" encoding="utf-8" standalone="yes"?>
<Relationships xmlns="http://schemas.openxmlformats.org/package/2006/relationships">
  <Relationship Id="rId2" Type="http://schemas.openxmlformats.org/officeDocument/2006/relationships/drawing" Target="../drawings/drawing97.xml" />
</Relationships>
</file>

<file path=xl/worksheets/_rels/sheet103.xml.rels>&#65279;<?xml version="1.0" encoding="utf-8" standalone="yes"?>
<Relationships xmlns="http://schemas.openxmlformats.org/package/2006/relationships">
  <Relationship Id="rId2" Type="http://schemas.openxmlformats.org/officeDocument/2006/relationships/drawing" Target="../drawings/drawing98.xml" />
</Relationships>
</file>

<file path=xl/worksheets/_rels/sheet104.xml.rels>&#65279;<?xml version="1.0" encoding="utf-8" standalone="yes"?>
<Relationships xmlns="http://schemas.openxmlformats.org/package/2006/relationships">
  <Relationship Id="rId2" Type="http://schemas.openxmlformats.org/officeDocument/2006/relationships/drawing" Target="../drawings/drawing99.xml" />
</Relationships>
</file>

<file path=xl/worksheets/_rels/sheet105.xml.rels>&#65279;<?xml version="1.0" encoding="utf-8" standalone="yes"?>
<Relationships xmlns="http://schemas.openxmlformats.org/package/2006/relationships">
  <Relationship Id="rId2" Type="http://schemas.openxmlformats.org/officeDocument/2006/relationships/drawing" Target="../drawings/drawing100.xml" />
</Relationships>
</file>

<file path=xl/worksheets/_rels/sheet106.xml.rels>&#65279;<?xml version="1.0" encoding="utf-8" standalone="yes"?>
<Relationships xmlns="http://schemas.openxmlformats.org/package/2006/relationships">
  <Relationship Id="rId2" Type="http://schemas.openxmlformats.org/officeDocument/2006/relationships/drawing" Target="../drawings/drawing101.xml" />
</Relationships>
</file>

<file path=xl/worksheets/_rels/sheet107.xml.rels>&#65279;<?xml version="1.0" encoding="utf-8" standalone="yes"?>
<Relationships xmlns="http://schemas.openxmlformats.org/package/2006/relationships" />
</file>

<file path=xl/worksheets/_rels/sheet108.xml.rels>&#65279;<?xml version="1.0" encoding="utf-8" standalone="yes"?>
<Relationships xmlns="http://schemas.openxmlformats.org/package/2006/relationships" />
</file>

<file path=xl/worksheets/_rels/sheet10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2123-6B20-4D86-9B6A-E62D3430E3CD}">
  <sheetPr codeName="Sheet1">
    <pageSetUpPr fitToPage="1"/>
  </sheetPr>
  <dimension ref="B1:AK31"/>
  <sheetViews>
    <sheetView showGridLines="0" tabSelected="1" view="pageBreakPreview" zoomScale="85" zoomScaleNormal="55" zoomScaleSheetLayoutView="85" workbookViewId="0">
      <selection activeCell="W2" sqref="W2:AB2"/>
    </sheetView>
  </sheetViews>
  <sheetFormatPr defaultColWidth="9" defaultRowHeight="18" customHeight="1" x14ac:dyDescent="0.15"/>
  <cols>
    <col min="1" max="1" width="1.75" style="15" customWidth="1"/>
    <col min="2" max="12" width="5.875" style="24" customWidth="1"/>
    <col min="13" max="14" width="3.25" style="24" customWidth="1"/>
    <col min="15" max="18" width="5.875" style="24" customWidth="1"/>
    <col min="19" max="22" width="3.25" style="24" customWidth="1"/>
    <col min="23" max="23" width="5.875" style="163" customWidth="1"/>
    <col min="24" max="24" width="9.625" style="163" customWidth="1"/>
    <col min="25" max="25" width="5.875" style="163" customWidth="1"/>
    <col min="26" max="26" width="5.875" style="24" customWidth="1"/>
    <col min="27" max="28" width="3.25" style="24" customWidth="1"/>
    <col min="29" max="29" width="1.5" style="15" customWidth="1"/>
    <col min="30" max="30" width="9" style="15"/>
    <col min="31" max="33" width="9.125" style="15" bestFit="1" customWidth="1"/>
    <col min="34" max="34" width="10.875" style="15" bestFit="1" customWidth="1"/>
    <col min="35" max="16384" width="9" style="15"/>
  </cols>
  <sheetData>
    <row r="1" spans="2:37" ht="10.5" customHeight="1" x14ac:dyDescent="0.15"/>
    <row r="2" spans="2:37" ht="24.95" customHeight="1" x14ac:dyDescent="0.15">
      <c r="B2" s="175" t="s">
        <v>527</v>
      </c>
      <c r="C2" s="175"/>
      <c r="D2" s="175"/>
      <c r="E2" s="175"/>
      <c r="F2" s="175"/>
      <c r="G2" s="175"/>
      <c r="H2" s="175"/>
      <c r="I2" s="175"/>
      <c r="J2" s="175"/>
      <c r="K2" s="175"/>
      <c r="L2" s="175"/>
      <c r="M2" s="175"/>
      <c r="N2" s="175"/>
      <c r="O2" s="175"/>
      <c r="P2" s="175"/>
      <c r="Q2" s="175"/>
      <c r="R2" s="175"/>
      <c r="S2" s="266" t="s">
        <v>528</v>
      </c>
      <c r="T2" s="267"/>
      <c r="U2" s="267"/>
      <c r="V2" s="268"/>
      <c r="W2" s="372" t="s">
        <v>675</v>
      </c>
      <c r="X2" s="372"/>
      <c r="Y2" s="372"/>
      <c r="Z2" s="372"/>
      <c r="AA2" s="372"/>
      <c r="AB2" s="372"/>
    </row>
    <row r="3" spans="2:37" ht="20.100000000000001" customHeight="1" x14ac:dyDescent="0.15">
      <c r="B3" s="373" t="s">
        <v>263</v>
      </c>
      <c r="C3" s="373"/>
      <c r="D3" s="374" t="s">
        <v>529</v>
      </c>
      <c r="E3" s="375"/>
      <c r="F3" s="375"/>
      <c r="G3" s="376"/>
      <c r="H3" s="377" t="s">
        <v>264</v>
      </c>
      <c r="I3" s="377"/>
      <c r="J3" s="374" t="s">
        <v>530</v>
      </c>
      <c r="K3" s="375"/>
      <c r="L3" s="375"/>
      <c r="M3" s="375"/>
      <c r="N3" s="375"/>
      <c r="O3" s="180"/>
      <c r="P3" s="305" t="s">
        <v>531</v>
      </c>
      <c r="Q3" s="307"/>
      <c r="R3" s="378" t="s">
        <v>532</v>
      </c>
      <c r="S3" s="379"/>
      <c r="T3" s="379"/>
      <c r="U3" s="379"/>
      <c r="V3" s="380"/>
      <c r="W3" s="266" t="s">
        <v>533</v>
      </c>
      <c r="X3" s="267"/>
      <c r="Y3" s="267"/>
      <c r="Z3" s="351" t="s">
        <v>16</v>
      </c>
      <c r="AA3" s="352"/>
      <c r="AB3" s="353"/>
    </row>
    <row r="4" spans="2:37" ht="20.100000000000001" customHeight="1" x14ac:dyDescent="0.15">
      <c r="B4" s="337" t="s">
        <v>490</v>
      </c>
      <c r="C4" s="337"/>
      <c r="D4" s="348" t="s">
        <v>534</v>
      </c>
      <c r="E4" s="349"/>
      <c r="F4" s="349"/>
      <c r="G4" s="350"/>
      <c r="H4" s="377"/>
      <c r="I4" s="377"/>
      <c r="J4" s="348"/>
      <c r="K4" s="349"/>
      <c r="L4" s="349"/>
      <c r="M4" s="349"/>
      <c r="N4" s="349"/>
      <c r="O4" s="184"/>
      <c r="P4" s="302"/>
      <c r="Q4" s="304"/>
      <c r="R4" s="381"/>
      <c r="S4" s="382"/>
      <c r="T4" s="382"/>
      <c r="U4" s="382"/>
      <c r="V4" s="383"/>
      <c r="W4" s="266" t="s">
        <v>535</v>
      </c>
      <c r="X4" s="267"/>
      <c r="Y4" s="267"/>
      <c r="Z4" s="351" t="s">
        <v>16</v>
      </c>
      <c r="AA4" s="352"/>
      <c r="AB4" s="353"/>
    </row>
    <row r="5" spans="2:37" ht="20.100000000000001" customHeight="1" x14ac:dyDescent="0.15">
      <c r="B5" s="354" t="s">
        <v>492</v>
      </c>
      <c r="C5" s="354"/>
      <c r="D5" s="185" t="s">
        <v>493</v>
      </c>
      <c r="E5" s="355" t="s">
        <v>536</v>
      </c>
      <c r="F5" s="355"/>
      <c r="G5" s="355"/>
      <c r="H5" s="305" t="s">
        <v>537</v>
      </c>
      <c r="I5" s="306"/>
      <c r="J5" s="307"/>
      <c r="K5" s="356" t="s">
        <v>538</v>
      </c>
      <c r="L5" s="357"/>
      <c r="M5" s="357"/>
      <c r="N5" s="357"/>
      <c r="O5" s="358"/>
      <c r="P5" s="362" t="s">
        <v>539</v>
      </c>
      <c r="Q5" s="363"/>
      <c r="R5" s="366">
        <v>45747</v>
      </c>
      <c r="S5" s="367"/>
      <c r="T5" s="368"/>
      <c r="U5" s="302" t="s">
        <v>497</v>
      </c>
      <c r="V5" s="303"/>
      <c r="W5" s="304"/>
      <c r="X5" s="293" t="s">
        <v>498</v>
      </c>
      <c r="Y5" s="294"/>
      <c r="Z5" s="344">
        <v>480</v>
      </c>
      <c r="AA5" s="344"/>
      <c r="AB5" s="189" t="s">
        <v>499</v>
      </c>
    </row>
    <row r="6" spans="2:37" ht="20.100000000000001" customHeight="1" x14ac:dyDescent="0.15">
      <c r="B6" s="354"/>
      <c r="C6" s="354"/>
      <c r="D6" s="185" t="s">
        <v>505</v>
      </c>
      <c r="E6" s="345" t="s">
        <v>536</v>
      </c>
      <c r="F6" s="345"/>
      <c r="G6" s="345"/>
      <c r="H6" s="302"/>
      <c r="I6" s="303"/>
      <c r="J6" s="304"/>
      <c r="K6" s="359"/>
      <c r="L6" s="360"/>
      <c r="M6" s="360"/>
      <c r="N6" s="360"/>
      <c r="O6" s="361"/>
      <c r="P6" s="364"/>
      <c r="Q6" s="365"/>
      <c r="R6" s="369"/>
      <c r="S6" s="370"/>
      <c r="T6" s="371"/>
      <c r="U6" s="266" t="s">
        <v>540</v>
      </c>
      <c r="V6" s="267"/>
      <c r="W6" s="268"/>
      <c r="X6" s="346" t="s">
        <v>18</v>
      </c>
      <c r="Y6" s="344"/>
      <c r="Z6" s="344"/>
      <c r="AA6" s="344"/>
      <c r="AB6" s="347"/>
    </row>
    <row r="7" spans="2:37" ht="18.95" customHeight="1" x14ac:dyDescent="0.15">
      <c r="B7" s="329" t="s">
        <v>541</v>
      </c>
      <c r="C7" s="298" t="s">
        <v>542</v>
      </c>
      <c r="D7" s="299"/>
      <c r="E7" s="324">
        <v>342245.1</v>
      </c>
      <c r="F7" s="339"/>
      <c r="G7" s="340"/>
      <c r="H7" s="298" t="s">
        <v>543</v>
      </c>
      <c r="I7" s="336"/>
      <c r="J7" s="299"/>
      <c r="K7" s="341" t="s">
        <v>544</v>
      </c>
      <c r="L7" s="342"/>
      <c r="M7" s="343" t="s">
        <v>545</v>
      </c>
      <c r="N7" s="314"/>
      <c r="O7" s="298" t="s">
        <v>546</v>
      </c>
      <c r="P7" s="299"/>
      <c r="Q7" s="334" t="s">
        <v>547</v>
      </c>
      <c r="R7" s="335"/>
      <c r="S7" s="282" t="s">
        <v>548</v>
      </c>
      <c r="T7" s="298" t="s">
        <v>549</v>
      </c>
      <c r="U7" s="336"/>
      <c r="V7" s="336"/>
      <c r="W7" s="299"/>
      <c r="X7" s="178" t="s">
        <v>550</v>
      </c>
      <c r="Y7" s="207" t="s">
        <v>551</v>
      </c>
      <c r="Z7" s="183" t="s">
        <v>552</v>
      </c>
      <c r="AA7" s="337" t="s">
        <v>553</v>
      </c>
      <c r="AB7" s="337"/>
      <c r="AD7" s="39"/>
      <c r="AE7" s="15">
        <f>INT(E7/10000)</f>
        <v>34</v>
      </c>
      <c r="AF7" s="15">
        <f>INT(E7/100)-AE7*100</f>
        <v>22</v>
      </c>
      <c r="AG7" s="208">
        <f>E7-AE7*10000-AF7*100</f>
        <v>45.099999999976717</v>
      </c>
      <c r="AH7" s="209">
        <f>ROUND(AE7+AF7/60+AG7/60/60,5)</f>
        <v>34.379190000000001</v>
      </c>
      <c r="AI7" s="209" t="str">
        <f>TEXT(AH7,"0.00000")</f>
        <v>34.37919</v>
      </c>
    </row>
    <row r="8" spans="2:37" ht="18.95" customHeight="1" x14ac:dyDescent="0.15">
      <c r="B8" s="302"/>
      <c r="C8" s="288" t="s">
        <v>554</v>
      </c>
      <c r="D8" s="289"/>
      <c r="E8" s="324">
        <v>1313505.5</v>
      </c>
      <c r="F8" s="325"/>
      <c r="G8" s="326"/>
      <c r="H8" s="288" t="s">
        <v>555</v>
      </c>
      <c r="I8" s="312"/>
      <c r="J8" s="289"/>
      <c r="K8" s="338"/>
      <c r="L8" s="332"/>
      <c r="M8" s="343"/>
      <c r="N8" s="314"/>
      <c r="O8" s="288" t="s">
        <v>556</v>
      </c>
      <c r="P8" s="289"/>
      <c r="Q8" s="275"/>
      <c r="R8" s="316"/>
      <c r="S8" s="283"/>
      <c r="T8" s="290" t="s">
        <v>557</v>
      </c>
      <c r="U8" s="266" t="s">
        <v>558</v>
      </c>
      <c r="V8" s="267"/>
      <c r="W8" s="268"/>
      <c r="X8" s="210"/>
      <c r="Y8" s="210"/>
      <c r="Z8" s="210"/>
      <c r="AA8" s="269"/>
      <c r="AB8" s="269"/>
      <c r="AD8" s="164"/>
      <c r="AE8" s="15">
        <f>INT(E8/10000)</f>
        <v>131</v>
      </c>
      <c r="AF8" s="15">
        <f>INT(E8/100)-AE8*100</f>
        <v>35</v>
      </c>
      <c r="AG8" s="208">
        <f>E8-AE8*10000-AF8*100</f>
        <v>5.5</v>
      </c>
      <c r="AH8" s="209">
        <f>ROUND(AE8+AF8/60+AG8/60/60,5)</f>
        <v>131.58485999999999</v>
      </c>
      <c r="AI8" s="209" t="str">
        <f>TEXT(AH8,"0.00000")</f>
        <v>131.58486</v>
      </c>
    </row>
    <row r="9" spans="2:37" ht="18.95" customHeight="1" x14ac:dyDescent="0.15">
      <c r="B9" s="296" t="s">
        <v>559</v>
      </c>
      <c r="C9" s="288" t="s">
        <v>542</v>
      </c>
      <c r="D9" s="289"/>
      <c r="E9" s="324">
        <v>342246.40000000002</v>
      </c>
      <c r="F9" s="325"/>
      <c r="G9" s="326"/>
      <c r="H9" s="327" t="s">
        <v>560</v>
      </c>
      <c r="I9" s="328"/>
      <c r="J9" s="328"/>
      <c r="K9" s="275" t="s">
        <v>561</v>
      </c>
      <c r="L9" s="316"/>
      <c r="M9" s="343"/>
      <c r="N9" s="314"/>
      <c r="O9" s="288" t="s">
        <v>562</v>
      </c>
      <c r="P9" s="289"/>
      <c r="Q9" s="330"/>
      <c r="R9" s="330"/>
      <c r="S9" s="283"/>
      <c r="T9" s="291"/>
      <c r="U9" s="266" t="s">
        <v>563</v>
      </c>
      <c r="V9" s="267"/>
      <c r="W9" s="268"/>
      <c r="X9" s="210"/>
      <c r="Y9" s="210"/>
      <c r="Z9" s="210"/>
      <c r="AA9" s="269"/>
      <c r="AB9" s="269"/>
      <c r="AD9" s="164"/>
    </row>
    <row r="10" spans="2:37" ht="18.95" customHeight="1" x14ac:dyDescent="0.15">
      <c r="B10" s="298"/>
      <c r="C10" s="288" t="s">
        <v>554</v>
      </c>
      <c r="D10" s="289"/>
      <c r="E10" s="324">
        <v>1313524</v>
      </c>
      <c r="F10" s="325"/>
      <c r="G10" s="326"/>
      <c r="H10" s="288" t="s">
        <v>564</v>
      </c>
      <c r="I10" s="312"/>
      <c r="J10" s="289"/>
      <c r="K10" s="331" t="s">
        <v>55</v>
      </c>
      <c r="L10" s="332"/>
      <c r="M10" s="320"/>
      <c r="N10" s="315"/>
      <c r="O10" s="288" t="s">
        <v>565</v>
      </c>
      <c r="P10" s="289"/>
      <c r="Q10" s="333"/>
      <c r="R10" s="333"/>
      <c r="S10" s="283"/>
      <c r="T10" s="323"/>
      <c r="U10" s="266" t="s">
        <v>566</v>
      </c>
      <c r="V10" s="267"/>
      <c r="W10" s="268"/>
      <c r="X10" s="210"/>
      <c r="Y10" s="210"/>
      <c r="Z10" s="210"/>
      <c r="AA10" s="269"/>
      <c r="AB10" s="269"/>
      <c r="AD10" s="164"/>
    </row>
    <row r="11" spans="2:37" ht="18.95" customHeight="1" x14ac:dyDescent="0.15">
      <c r="B11" s="288" t="s">
        <v>567</v>
      </c>
      <c r="C11" s="312"/>
      <c r="D11" s="289"/>
      <c r="E11" s="275" t="s">
        <v>568</v>
      </c>
      <c r="F11" s="276"/>
      <c r="G11" s="316"/>
      <c r="H11" s="288" t="s">
        <v>569</v>
      </c>
      <c r="I11" s="312"/>
      <c r="J11" s="289"/>
      <c r="K11" s="331" t="s">
        <v>570</v>
      </c>
      <c r="L11" s="332"/>
      <c r="M11" s="319" t="s">
        <v>571</v>
      </c>
      <c r="N11" s="313"/>
      <c r="O11" s="288" t="s">
        <v>546</v>
      </c>
      <c r="P11" s="289"/>
      <c r="Q11" s="321" t="s">
        <v>572</v>
      </c>
      <c r="R11" s="321"/>
      <c r="S11" s="283"/>
      <c r="T11" s="212" t="s">
        <v>573</v>
      </c>
      <c r="U11" s="266" t="s">
        <v>574</v>
      </c>
      <c r="V11" s="267"/>
      <c r="W11" s="268"/>
      <c r="X11" s="210"/>
      <c r="Y11" s="210"/>
      <c r="Z11" s="210"/>
      <c r="AA11" s="269"/>
      <c r="AB11" s="269"/>
      <c r="AD11" s="164"/>
    </row>
    <row r="12" spans="2:37" ht="18.95" customHeight="1" x14ac:dyDescent="0.15">
      <c r="B12" s="288" t="s">
        <v>575</v>
      </c>
      <c r="C12" s="312"/>
      <c r="D12" s="289"/>
      <c r="E12" s="275"/>
      <c r="F12" s="276"/>
      <c r="G12" s="22" t="s">
        <v>576</v>
      </c>
      <c r="H12" s="313" t="s">
        <v>577</v>
      </c>
      <c r="I12" s="282" t="s">
        <v>541</v>
      </c>
      <c r="J12" s="213" t="s">
        <v>578</v>
      </c>
      <c r="K12" s="275" t="s">
        <v>579</v>
      </c>
      <c r="L12" s="316"/>
      <c r="M12" s="320"/>
      <c r="N12" s="315"/>
      <c r="O12" s="288" t="s">
        <v>565</v>
      </c>
      <c r="P12" s="289"/>
      <c r="Q12" s="322"/>
      <c r="R12" s="322"/>
      <c r="S12" s="283"/>
      <c r="T12" s="290" t="s">
        <v>580</v>
      </c>
      <c r="U12" s="266" t="s">
        <v>581</v>
      </c>
      <c r="V12" s="267"/>
      <c r="W12" s="268"/>
      <c r="X12" s="210"/>
      <c r="Y12" s="210"/>
      <c r="Z12" s="210"/>
      <c r="AA12" s="269"/>
      <c r="AB12" s="269"/>
      <c r="AD12" s="164"/>
    </row>
    <row r="13" spans="2:37" ht="18.95" customHeight="1" x14ac:dyDescent="0.15">
      <c r="B13" s="296" t="s">
        <v>582</v>
      </c>
      <c r="C13" s="308"/>
      <c r="D13" s="297"/>
      <c r="E13" s="275"/>
      <c r="F13" s="276"/>
      <c r="G13" s="22" t="s">
        <v>583</v>
      </c>
      <c r="H13" s="314"/>
      <c r="I13" s="284"/>
      <c r="J13" s="213" t="s">
        <v>584</v>
      </c>
      <c r="K13" s="172">
        <v>8.1</v>
      </c>
      <c r="L13" s="214" t="s">
        <v>585</v>
      </c>
      <c r="M13" s="309" t="s">
        <v>586</v>
      </c>
      <c r="N13" s="310"/>
      <c r="O13" s="311"/>
      <c r="P13" s="178" t="s">
        <v>550</v>
      </c>
      <c r="Q13" s="188" t="s">
        <v>552</v>
      </c>
      <c r="R13" s="178" t="s">
        <v>565</v>
      </c>
      <c r="S13" s="283"/>
      <c r="T13" s="323"/>
      <c r="U13" s="266" t="s">
        <v>587</v>
      </c>
      <c r="V13" s="267"/>
      <c r="W13" s="268"/>
      <c r="X13" s="210"/>
      <c r="Y13" s="210"/>
      <c r="Z13" s="210"/>
      <c r="AA13" s="269"/>
      <c r="AB13" s="269"/>
      <c r="AD13" s="164"/>
      <c r="AF13" s="215"/>
      <c r="AG13" s="216"/>
      <c r="AH13" s="216"/>
      <c r="AI13" s="216"/>
      <c r="AJ13" s="217"/>
      <c r="AK13" s="218"/>
    </row>
    <row r="14" spans="2:37" ht="18.95" customHeight="1" x14ac:dyDescent="0.15">
      <c r="B14" s="296" t="s">
        <v>588</v>
      </c>
      <c r="C14" s="308"/>
      <c r="D14" s="297"/>
      <c r="E14" s="317">
        <v>1847</v>
      </c>
      <c r="F14" s="318"/>
      <c r="G14" s="23" t="s">
        <v>589</v>
      </c>
      <c r="H14" s="314"/>
      <c r="I14" s="282" t="s">
        <v>559</v>
      </c>
      <c r="J14" s="213" t="s">
        <v>578</v>
      </c>
      <c r="K14" s="275" t="s">
        <v>579</v>
      </c>
      <c r="L14" s="316"/>
      <c r="M14" s="282" t="s">
        <v>590</v>
      </c>
      <c r="N14" s="266" t="s">
        <v>591</v>
      </c>
      <c r="O14" s="268"/>
      <c r="P14" s="7" t="s">
        <v>592</v>
      </c>
      <c r="Q14" s="58">
        <v>72</v>
      </c>
      <c r="R14" s="219"/>
      <c r="S14" s="283"/>
      <c r="T14" s="290" t="s">
        <v>593</v>
      </c>
      <c r="U14" s="266" t="s">
        <v>594</v>
      </c>
      <c r="V14" s="267"/>
      <c r="W14" s="268"/>
      <c r="X14" s="210"/>
      <c r="Y14" s="210"/>
      <c r="Z14" s="210"/>
      <c r="AA14" s="269"/>
      <c r="AB14" s="269"/>
      <c r="AD14" s="164"/>
      <c r="AF14" s="215"/>
      <c r="AG14" s="216"/>
      <c r="AH14" s="216"/>
      <c r="AI14" s="216"/>
      <c r="AJ14" s="217"/>
      <c r="AK14" s="218"/>
    </row>
    <row r="15" spans="2:37" ht="18.95" customHeight="1" x14ac:dyDescent="0.15">
      <c r="B15" s="220"/>
      <c r="C15" s="288" t="s">
        <v>595</v>
      </c>
      <c r="D15" s="289"/>
      <c r="E15" s="275">
        <v>9.25</v>
      </c>
      <c r="F15" s="276"/>
      <c r="G15" s="22" t="s">
        <v>576</v>
      </c>
      <c r="H15" s="315"/>
      <c r="I15" s="284"/>
      <c r="J15" s="221" t="s">
        <v>584</v>
      </c>
      <c r="K15" s="222">
        <v>8.6</v>
      </c>
      <c r="L15" s="223" t="s">
        <v>585</v>
      </c>
      <c r="M15" s="283"/>
      <c r="N15" s="266" t="s">
        <v>596</v>
      </c>
      <c r="O15" s="268"/>
      <c r="P15" s="7" t="s">
        <v>597</v>
      </c>
      <c r="Q15" s="58"/>
      <c r="R15" s="219"/>
      <c r="S15" s="283"/>
      <c r="T15" s="291"/>
      <c r="U15" s="305" t="s">
        <v>598</v>
      </c>
      <c r="V15" s="306"/>
      <c r="W15" s="307"/>
      <c r="X15" s="224"/>
      <c r="Y15" s="210"/>
      <c r="Z15" s="210"/>
      <c r="AA15" s="269"/>
      <c r="AB15" s="269"/>
      <c r="AD15" s="164"/>
      <c r="AF15" s="215"/>
      <c r="AG15" s="216"/>
      <c r="AH15" s="216"/>
      <c r="AI15" s="216"/>
      <c r="AJ15" s="217"/>
      <c r="AK15" s="218"/>
    </row>
    <row r="16" spans="2:37" ht="18.95" customHeight="1" x14ac:dyDescent="0.15">
      <c r="B16" s="283" t="s">
        <v>599</v>
      </c>
      <c r="C16" s="296" t="s">
        <v>600</v>
      </c>
      <c r="D16" s="297"/>
      <c r="E16" s="275">
        <v>3</v>
      </c>
      <c r="F16" s="276"/>
      <c r="G16" s="21" t="s">
        <v>576</v>
      </c>
      <c r="H16" s="282" t="s">
        <v>601</v>
      </c>
      <c r="I16" s="288" t="s">
        <v>602</v>
      </c>
      <c r="J16" s="289"/>
      <c r="K16" s="172" t="s">
        <v>603</v>
      </c>
      <c r="L16" s="214" t="s">
        <v>604</v>
      </c>
      <c r="M16" s="283"/>
      <c r="N16" s="266" t="s">
        <v>605</v>
      </c>
      <c r="O16" s="268"/>
      <c r="P16" s="211"/>
      <c r="Q16" s="210"/>
      <c r="R16" s="219"/>
      <c r="S16" s="283"/>
      <c r="T16" s="291"/>
      <c r="U16" s="302"/>
      <c r="V16" s="303"/>
      <c r="W16" s="304"/>
      <c r="X16" s="210"/>
      <c r="Y16" s="210"/>
      <c r="Z16" s="210"/>
      <c r="AA16" s="269"/>
      <c r="AB16" s="269"/>
      <c r="AD16" s="164"/>
      <c r="AF16" s="215"/>
      <c r="AG16" s="216"/>
      <c r="AH16" s="216"/>
      <c r="AI16" s="216"/>
      <c r="AJ16" s="217"/>
      <c r="AK16" s="218"/>
    </row>
    <row r="17" spans="2:37" ht="18.95" customHeight="1" x14ac:dyDescent="0.15">
      <c r="B17" s="283"/>
      <c r="C17" s="298"/>
      <c r="D17" s="299"/>
      <c r="E17" s="275">
        <v>3</v>
      </c>
      <c r="F17" s="276"/>
      <c r="G17" s="21" t="s">
        <v>576</v>
      </c>
      <c r="H17" s="283"/>
      <c r="I17" s="296" t="s">
        <v>606</v>
      </c>
      <c r="J17" s="297"/>
      <c r="K17" s="172" t="s">
        <v>603</v>
      </c>
      <c r="L17" s="214" t="s">
        <v>604</v>
      </c>
      <c r="M17" s="283"/>
      <c r="N17" s="266" t="s">
        <v>607</v>
      </c>
      <c r="O17" s="268"/>
      <c r="P17" s="225"/>
      <c r="Q17" s="210"/>
      <c r="R17" s="219"/>
      <c r="S17" s="283"/>
      <c r="T17" s="291"/>
      <c r="U17" s="266" t="s">
        <v>608</v>
      </c>
      <c r="V17" s="267"/>
      <c r="W17" s="268"/>
      <c r="X17" s="210"/>
      <c r="Y17" s="210"/>
      <c r="Z17" s="211"/>
      <c r="AA17" s="300"/>
      <c r="AB17" s="301"/>
      <c r="AD17" s="164"/>
      <c r="AF17" s="215"/>
      <c r="AG17" s="216"/>
      <c r="AH17" s="216"/>
      <c r="AI17" s="216"/>
      <c r="AJ17" s="226"/>
      <c r="AK17" s="218"/>
    </row>
    <row r="18" spans="2:37" ht="18.95" customHeight="1" x14ac:dyDescent="0.15">
      <c r="B18" s="227"/>
      <c r="C18" s="288" t="s">
        <v>609</v>
      </c>
      <c r="D18" s="289"/>
      <c r="E18" s="275">
        <v>2.25</v>
      </c>
      <c r="F18" s="276"/>
      <c r="G18" s="21" t="s">
        <v>576</v>
      </c>
      <c r="H18" s="283"/>
      <c r="I18" s="298"/>
      <c r="J18" s="299"/>
      <c r="K18" s="172" t="s">
        <v>603</v>
      </c>
      <c r="L18" s="214" t="s">
        <v>604</v>
      </c>
      <c r="M18" s="283"/>
      <c r="N18" s="266" t="s">
        <v>610</v>
      </c>
      <c r="O18" s="268"/>
      <c r="P18" s="225"/>
      <c r="Q18" s="210"/>
      <c r="R18" s="219"/>
      <c r="S18" s="283"/>
      <c r="T18" s="291"/>
      <c r="U18" s="302" t="s">
        <v>611</v>
      </c>
      <c r="V18" s="303"/>
      <c r="W18" s="304"/>
      <c r="X18" s="228"/>
      <c r="Y18" s="228"/>
      <c r="Z18" s="229"/>
      <c r="AA18" s="269"/>
      <c r="AB18" s="269"/>
      <c r="AD18" s="164"/>
      <c r="AF18" s="215"/>
      <c r="AG18" s="216"/>
      <c r="AH18" s="216"/>
      <c r="AI18" s="216"/>
      <c r="AJ18" s="226"/>
      <c r="AK18" s="218"/>
    </row>
    <row r="19" spans="2:37" ht="18.95" customHeight="1" x14ac:dyDescent="0.15">
      <c r="B19" s="283" t="s">
        <v>612</v>
      </c>
      <c r="C19" s="298" t="s">
        <v>613</v>
      </c>
      <c r="D19" s="299"/>
      <c r="E19" s="275">
        <v>4.7</v>
      </c>
      <c r="F19" s="276"/>
      <c r="G19" s="25" t="s">
        <v>576</v>
      </c>
      <c r="H19" s="284"/>
      <c r="I19" s="288" t="s">
        <v>614</v>
      </c>
      <c r="J19" s="289"/>
      <c r="K19" s="172">
        <v>50</v>
      </c>
      <c r="L19" s="214" t="s">
        <v>604</v>
      </c>
      <c r="M19" s="283"/>
      <c r="N19" s="266"/>
      <c r="O19" s="268"/>
      <c r="P19" s="225"/>
      <c r="Q19" s="210"/>
      <c r="R19" s="219"/>
      <c r="S19" s="283"/>
      <c r="T19" s="290" t="s">
        <v>615</v>
      </c>
      <c r="U19" s="266" t="s">
        <v>616</v>
      </c>
      <c r="V19" s="267"/>
      <c r="W19" s="268"/>
      <c r="X19" s="228"/>
      <c r="Y19" s="228"/>
      <c r="Z19" s="210"/>
      <c r="AA19" s="269"/>
      <c r="AB19" s="269"/>
      <c r="AD19" s="164"/>
    </row>
    <row r="20" spans="2:37" ht="18.95" customHeight="1" x14ac:dyDescent="0.15">
      <c r="B20" s="283"/>
      <c r="C20" s="288" t="s">
        <v>617</v>
      </c>
      <c r="D20" s="289"/>
      <c r="E20" s="275"/>
      <c r="F20" s="276"/>
      <c r="G20" s="22" t="s">
        <v>576</v>
      </c>
      <c r="H20" s="282" t="s">
        <v>618</v>
      </c>
      <c r="I20" s="288" t="s">
        <v>602</v>
      </c>
      <c r="J20" s="289"/>
      <c r="K20" s="202"/>
      <c r="L20" s="230" t="s">
        <v>604</v>
      </c>
      <c r="M20" s="283"/>
      <c r="N20" s="266"/>
      <c r="O20" s="268"/>
      <c r="P20" s="225"/>
      <c r="Q20" s="231"/>
      <c r="R20" s="219"/>
      <c r="S20" s="283"/>
      <c r="T20" s="291"/>
      <c r="U20" s="266" t="s">
        <v>619</v>
      </c>
      <c r="V20" s="267"/>
      <c r="W20" s="268"/>
      <c r="X20" s="228"/>
      <c r="Y20" s="228"/>
      <c r="Z20" s="210"/>
      <c r="AA20" s="269"/>
      <c r="AB20" s="269"/>
      <c r="AD20" s="164"/>
    </row>
    <row r="21" spans="2:37" ht="18.95" customHeight="1" x14ac:dyDescent="0.15">
      <c r="B21" s="284"/>
      <c r="C21" s="288" t="s">
        <v>620</v>
      </c>
      <c r="D21" s="289"/>
      <c r="E21" s="275">
        <v>4.7</v>
      </c>
      <c r="F21" s="276"/>
      <c r="G21" s="22" t="s">
        <v>576</v>
      </c>
      <c r="H21" s="283"/>
      <c r="I21" s="288" t="s">
        <v>606</v>
      </c>
      <c r="J21" s="289"/>
      <c r="K21" s="199"/>
      <c r="L21" s="232" t="s">
        <v>604</v>
      </c>
      <c r="M21" s="283"/>
      <c r="N21" s="266"/>
      <c r="O21" s="268"/>
      <c r="P21" s="225"/>
      <c r="Q21" s="231"/>
      <c r="R21" s="219"/>
      <c r="S21" s="283"/>
      <c r="T21" s="291"/>
      <c r="U21" s="266" t="s">
        <v>621</v>
      </c>
      <c r="V21" s="267"/>
      <c r="W21" s="268"/>
      <c r="X21" s="228"/>
      <c r="Y21" s="228"/>
      <c r="Z21" s="210"/>
      <c r="AA21" s="269"/>
      <c r="AB21" s="269"/>
      <c r="AD21" s="164"/>
    </row>
    <row r="22" spans="2:37" ht="18.95" customHeight="1" x14ac:dyDescent="0.15">
      <c r="B22" s="221"/>
      <c r="C22" s="233" t="s">
        <v>622</v>
      </c>
      <c r="D22" s="234"/>
      <c r="E22" s="292"/>
      <c r="F22" s="292"/>
      <c r="G22" s="292"/>
      <c r="H22" s="284"/>
      <c r="I22" s="288" t="s">
        <v>614</v>
      </c>
      <c r="J22" s="289"/>
      <c r="K22" s="200"/>
      <c r="L22" s="235" t="s">
        <v>604</v>
      </c>
      <c r="M22" s="293"/>
      <c r="N22" s="294"/>
      <c r="O22" s="294"/>
      <c r="P22" s="295"/>
      <c r="Q22" s="293"/>
      <c r="R22" s="295"/>
      <c r="S22" s="283"/>
      <c r="T22" s="291"/>
      <c r="U22" s="266" t="s">
        <v>623</v>
      </c>
      <c r="V22" s="267"/>
      <c r="W22" s="268"/>
      <c r="X22" s="228"/>
      <c r="Y22" s="228"/>
      <c r="Z22" s="210"/>
      <c r="AA22" s="269"/>
      <c r="AB22" s="269"/>
      <c r="AD22" s="164"/>
    </row>
    <row r="23" spans="2:37" ht="18.95" customHeight="1" x14ac:dyDescent="0.15">
      <c r="B23" s="283" t="s">
        <v>624</v>
      </c>
      <c r="C23" s="233" t="s">
        <v>625</v>
      </c>
      <c r="D23" s="234"/>
      <c r="E23" s="287"/>
      <c r="F23" s="287"/>
      <c r="G23" s="287"/>
      <c r="H23" s="282" t="s">
        <v>626</v>
      </c>
      <c r="I23" s="288" t="s">
        <v>627</v>
      </c>
      <c r="J23" s="289"/>
      <c r="K23" s="288" t="s">
        <v>628</v>
      </c>
      <c r="L23" s="289"/>
      <c r="M23" s="266" t="s">
        <v>629</v>
      </c>
      <c r="N23" s="267"/>
      <c r="O23" s="267"/>
      <c r="P23" s="268"/>
      <c r="Q23" s="266" t="s">
        <v>565</v>
      </c>
      <c r="R23" s="268"/>
      <c r="S23" s="280" t="s">
        <v>630</v>
      </c>
      <c r="T23" s="281"/>
      <c r="U23" s="266" t="s">
        <v>631</v>
      </c>
      <c r="V23" s="267"/>
      <c r="W23" s="268"/>
      <c r="X23" s="228"/>
      <c r="Y23" s="228"/>
      <c r="Z23" s="210"/>
      <c r="AA23" s="269"/>
      <c r="AB23" s="269"/>
      <c r="AD23" s="164"/>
    </row>
    <row r="24" spans="2:37" ht="18.95" customHeight="1" x14ac:dyDescent="0.15">
      <c r="B24" s="283"/>
      <c r="C24" s="282" t="s">
        <v>632</v>
      </c>
      <c r="D24" s="266" t="s">
        <v>633</v>
      </c>
      <c r="E24" s="267"/>
      <c r="F24" s="285"/>
      <c r="G24" s="286"/>
      <c r="H24" s="283"/>
      <c r="I24" s="264"/>
      <c r="J24" s="265"/>
      <c r="K24" s="264"/>
      <c r="L24" s="265"/>
      <c r="M24" s="264"/>
      <c r="N24" s="270"/>
      <c r="O24" s="270"/>
      <c r="P24" s="265"/>
      <c r="Q24" s="264"/>
      <c r="R24" s="265"/>
      <c r="S24" s="271"/>
      <c r="T24" s="272"/>
      <c r="U24" s="266"/>
      <c r="V24" s="267"/>
      <c r="W24" s="268"/>
      <c r="X24" s="210"/>
      <c r="Y24" s="210"/>
      <c r="Z24" s="210"/>
      <c r="AA24" s="269"/>
      <c r="AB24" s="269"/>
      <c r="AD24" s="164"/>
    </row>
    <row r="25" spans="2:37" ht="18.95" customHeight="1" x14ac:dyDescent="0.15">
      <c r="B25" s="283"/>
      <c r="C25" s="283"/>
      <c r="D25" s="266" t="s">
        <v>634</v>
      </c>
      <c r="E25" s="267"/>
      <c r="F25" s="285"/>
      <c r="G25" s="286"/>
      <c r="H25" s="283"/>
      <c r="I25" s="264"/>
      <c r="J25" s="265"/>
      <c r="K25" s="264"/>
      <c r="L25" s="265"/>
      <c r="M25" s="264"/>
      <c r="N25" s="270"/>
      <c r="O25" s="270"/>
      <c r="P25" s="265"/>
      <c r="Q25" s="264"/>
      <c r="R25" s="265"/>
      <c r="S25" s="271"/>
      <c r="T25" s="272"/>
      <c r="U25" s="266"/>
      <c r="V25" s="267"/>
      <c r="W25" s="268"/>
      <c r="X25" s="210"/>
      <c r="Y25" s="210"/>
      <c r="Z25" s="210"/>
      <c r="AA25" s="269"/>
      <c r="AB25" s="269"/>
      <c r="AD25" s="164"/>
    </row>
    <row r="26" spans="2:37" ht="18.95" customHeight="1" x14ac:dyDescent="0.15">
      <c r="B26" s="283"/>
      <c r="C26" s="283"/>
      <c r="D26" s="266" t="s">
        <v>635</v>
      </c>
      <c r="E26" s="267"/>
      <c r="F26" s="285"/>
      <c r="G26" s="286"/>
      <c r="H26" s="283"/>
      <c r="I26" s="264"/>
      <c r="J26" s="265"/>
      <c r="K26" s="264"/>
      <c r="L26" s="265"/>
      <c r="M26" s="264"/>
      <c r="N26" s="270"/>
      <c r="O26" s="270"/>
      <c r="P26" s="265"/>
      <c r="Q26" s="264"/>
      <c r="R26" s="265"/>
      <c r="S26" s="273"/>
      <c r="T26" s="274"/>
      <c r="U26" s="266"/>
      <c r="V26" s="267"/>
      <c r="W26" s="268"/>
      <c r="X26" s="210"/>
      <c r="Y26" s="210"/>
      <c r="Z26" s="210"/>
      <c r="AA26" s="269"/>
      <c r="AB26" s="269"/>
      <c r="AD26" s="164"/>
    </row>
    <row r="27" spans="2:37" ht="18.95" customHeight="1" x14ac:dyDescent="0.15">
      <c r="B27" s="236"/>
      <c r="C27" s="284"/>
      <c r="D27" s="266" t="s">
        <v>636</v>
      </c>
      <c r="E27" s="267"/>
      <c r="F27" s="285"/>
      <c r="G27" s="286"/>
      <c r="H27" s="284"/>
      <c r="I27" s="264"/>
      <c r="J27" s="265"/>
      <c r="K27" s="264"/>
      <c r="L27" s="265"/>
      <c r="M27" s="264"/>
      <c r="N27" s="270"/>
      <c r="O27" s="270"/>
      <c r="P27" s="265"/>
      <c r="Q27" s="264"/>
      <c r="R27" s="265"/>
      <c r="S27" s="271" t="s">
        <v>637</v>
      </c>
      <c r="T27" s="272"/>
      <c r="U27" s="266" t="s">
        <v>638</v>
      </c>
      <c r="V27" s="267"/>
      <c r="W27" s="268"/>
      <c r="X27" s="210"/>
      <c r="Y27" s="210"/>
      <c r="Z27" s="210"/>
      <c r="AA27" s="269"/>
      <c r="AB27" s="269"/>
      <c r="AD27" s="164"/>
    </row>
    <row r="28" spans="2:37" ht="18.95" customHeight="1" x14ac:dyDescent="0.15">
      <c r="B28" s="233" t="s">
        <v>639</v>
      </c>
      <c r="C28" s="237"/>
      <c r="D28" s="234"/>
      <c r="E28" s="275" t="s">
        <v>19</v>
      </c>
      <c r="F28" s="276"/>
      <c r="G28" s="276"/>
      <c r="H28" s="276"/>
      <c r="I28" s="276"/>
      <c r="J28" s="276"/>
      <c r="K28" s="277"/>
      <c r="L28" s="278"/>
      <c r="M28" s="278"/>
      <c r="N28" s="278"/>
      <c r="O28" s="278"/>
      <c r="P28" s="278"/>
      <c r="Q28" s="278"/>
      <c r="R28" s="279"/>
      <c r="S28" s="273"/>
      <c r="T28" s="274"/>
      <c r="U28" s="266" t="s">
        <v>640</v>
      </c>
      <c r="V28" s="267"/>
      <c r="W28" s="268"/>
      <c r="X28" s="210"/>
      <c r="Y28" s="210"/>
      <c r="Z28" s="210"/>
      <c r="AA28" s="269"/>
      <c r="AB28" s="269"/>
      <c r="AD28" s="164"/>
    </row>
    <row r="29" spans="2:37" ht="15" customHeight="1" x14ac:dyDescent="0.15">
      <c r="B29" s="176"/>
      <c r="C29" s="176" t="s">
        <v>641</v>
      </c>
      <c r="D29" s="176"/>
      <c r="E29" s="176"/>
      <c r="F29" s="176"/>
      <c r="G29" s="176"/>
      <c r="H29" s="176"/>
      <c r="I29" s="176"/>
      <c r="J29" s="176"/>
      <c r="K29" s="176"/>
      <c r="L29" s="176"/>
      <c r="M29" s="176"/>
      <c r="N29" s="176"/>
      <c r="O29" s="176"/>
      <c r="P29" s="176"/>
      <c r="Q29" s="176"/>
      <c r="R29" s="176"/>
      <c r="S29" s="176"/>
      <c r="T29" s="176"/>
      <c r="U29" s="176"/>
      <c r="V29" s="176"/>
      <c r="W29" s="238"/>
      <c r="X29" s="238"/>
      <c r="Y29" s="238"/>
      <c r="Z29" s="176"/>
      <c r="AA29" s="176"/>
      <c r="AB29" s="176"/>
    </row>
    <row r="31" spans="2:37" s="24" customFormat="1" ht="18" customHeight="1" x14ac:dyDescent="0.15">
      <c r="J31" s="18"/>
      <c r="W31" s="163"/>
      <c r="X31" s="163"/>
      <c r="Y31" s="163"/>
    </row>
  </sheetData>
  <dataConsolidate/>
  <mergeCells count="193">
    <mergeCell ref="S2:V2"/>
    <mergeCell ref="W2:AB2"/>
    <mergeCell ref="B3:C3"/>
    <mergeCell ref="D3:G3"/>
    <mergeCell ref="H3:I4"/>
    <mergeCell ref="J3:N4"/>
    <mergeCell ref="P3:Q4"/>
    <mergeCell ref="R3:V4"/>
    <mergeCell ref="W3:Y3"/>
    <mergeCell ref="Z3:AB3"/>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B11:D11"/>
    <mergeCell ref="E11:G11"/>
    <mergeCell ref="H11:J11"/>
    <mergeCell ref="K11:L11"/>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M11:N12"/>
    <mergeCell ref="O11:P11"/>
    <mergeCell ref="Q11:R11"/>
    <mergeCell ref="U11:W11"/>
    <mergeCell ref="AA11:AB11"/>
    <mergeCell ref="Q12:R12"/>
    <mergeCell ref="T12:T13"/>
    <mergeCell ref="U12:W12"/>
    <mergeCell ref="AA12:AB12"/>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B23:B26"/>
    <mergeCell ref="E23:G23"/>
    <mergeCell ref="H23:H27"/>
    <mergeCell ref="I23:J23"/>
    <mergeCell ref="K23:L23"/>
    <mergeCell ref="M23:P23"/>
    <mergeCell ref="D27:E27"/>
    <mergeCell ref="F27:G27"/>
    <mergeCell ref="I27:J27"/>
    <mergeCell ref="K27:L27"/>
    <mergeCell ref="K26:L26"/>
    <mergeCell ref="M26:P26"/>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Q26:R26"/>
    <mergeCell ref="U26:W26"/>
    <mergeCell ref="AA26:AB26"/>
    <mergeCell ref="M27:P27"/>
    <mergeCell ref="Q27:R27"/>
    <mergeCell ref="S27:T28"/>
    <mergeCell ref="U27:W27"/>
    <mergeCell ref="AA27:AB27"/>
    <mergeCell ref="E28:J28"/>
    <mergeCell ref="K28:R28"/>
    <mergeCell ref="U28:W28"/>
    <mergeCell ref="AA28:AB28"/>
  </mergeCells>
  <phoneticPr fontId="11"/>
  <dataValidations count="2">
    <dataValidation type="list" allowBlank="1" showInputMessage="1" showErrorMessage="1" sqref="AM13:AM16" xr:uid="{AB27E108-0ADC-4F14-A85D-57E503ECF7B2}">
      <formula1>更新年次</formula1>
    </dataValidation>
    <dataValidation type="list" allowBlank="1" showInputMessage="1" showErrorMessage="1" sqref="AJ13:AJ17" xr:uid="{DCC05E6B-66E6-4C43-8F81-231CB153F034}">
      <formula1>個数</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ED1D-58D6-4868-857C-CDE7F3F04D25}">
  <sheetPr codeName="Sheet2">
    <pageSetUpPr fitToPage="1"/>
  </sheetPr>
  <dimension ref="B2:AN71"/>
  <sheetViews>
    <sheetView showGridLines="0" showZeros="0" view="pageBreakPreview" zoomScale="80" zoomScaleNormal="55" zoomScaleSheetLayoutView="80" workbookViewId="0"/>
  </sheetViews>
  <sheetFormatPr defaultColWidth="9" defaultRowHeight="12" x14ac:dyDescent="0.15"/>
  <cols>
    <col min="1" max="1" width="1.625" style="1" customWidth="1"/>
    <col min="2" max="2" width="5.625" style="1" bestFit="1" customWidth="1"/>
    <col min="3" max="3" width="6.125" style="1" customWidth="1"/>
    <col min="4" max="5" width="5.875" style="1" customWidth="1"/>
    <col min="6" max="14" width="4.125" style="1" customWidth="1"/>
    <col min="15" max="26" width="4.5" style="1" customWidth="1"/>
    <col min="27" max="36" width="4.125" style="1" customWidth="1"/>
    <col min="37" max="40" width="3.25" style="1" customWidth="1"/>
    <col min="41" max="41" width="1.375" style="1" customWidth="1"/>
    <col min="42" max="16384" width="9" style="1"/>
  </cols>
  <sheetData>
    <row r="2" spans="2:40" ht="8.25" customHeight="1" x14ac:dyDescent="0.15"/>
    <row r="3" spans="2:40" ht="24.95" customHeight="1" x14ac:dyDescent="0.15">
      <c r="B3" s="455" t="s">
        <v>642</v>
      </c>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row>
    <row r="4" spans="2:40" ht="20.100000000000001" customHeight="1" x14ac:dyDescent="0.15">
      <c r="B4" s="456" t="s">
        <v>263</v>
      </c>
      <c r="C4" s="456"/>
      <c r="D4" s="456"/>
      <c r="E4" s="457" t="str">
        <f>'様式A-1'!D3</f>
        <v>(ｲｸﾓﾄﾝﾈﾙ)</v>
      </c>
      <c r="F4" s="458"/>
      <c r="G4" s="458"/>
      <c r="H4" s="458"/>
      <c r="I4" s="459"/>
      <c r="J4" s="460" t="s">
        <v>264</v>
      </c>
      <c r="K4" s="460"/>
      <c r="L4" s="460"/>
      <c r="M4" s="461" t="str">
        <f>'様式A-1'!J3</f>
        <v>県道萩篠生線</v>
      </c>
      <c r="N4" s="462"/>
      <c r="O4" s="462"/>
      <c r="P4" s="462"/>
      <c r="Q4" s="462"/>
      <c r="R4" s="463"/>
      <c r="S4" s="464" t="s">
        <v>537</v>
      </c>
      <c r="T4" s="464"/>
      <c r="U4" s="464"/>
      <c r="V4" s="464"/>
      <c r="W4" s="464"/>
      <c r="X4" s="464"/>
      <c r="Y4" s="465" t="str">
        <f>'様式A-1'!K5</f>
        <v>大日本ダイヤコンサルタント株式会社
斉藤 寿英</v>
      </c>
      <c r="Z4" s="466"/>
      <c r="AA4" s="466"/>
      <c r="AB4" s="466"/>
      <c r="AC4" s="466"/>
      <c r="AD4" s="467"/>
      <c r="AE4" s="421" t="s">
        <v>539</v>
      </c>
      <c r="AF4" s="421"/>
      <c r="AG4" s="421"/>
      <c r="AH4" s="421"/>
      <c r="AI4" s="471">
        <f>'様式A-1'!R5</f>
        <v>45747</v>
      </c>
      <c r="AJ4" s="471"/>
      <c r="AK4" s="471"/>
      <c r="AL4" s="471"/>
      <c r="AM4" s="471"/>
      <c r="AN4" s="471"/>
    </row>
    <row r="5" spans="2:40" ht="20.100000000000001" customHeight="1" x14ac:dyDescent="0.15">
      <c r="B5" s="472" t="s">
        <v>266</v>
      </c>
      <c r="C5" s="472"/>
      <c r="D5" s="472"/>
      <c r="E5" s="473" t="str">
        <f>'様式A-1'!D4</f>
        <v>生雲トンネル</v>
      </c>
      <c r="F5" s="474"/>
      <c r="G5" s="474"/>
      <c r="H5" s="474"/>
      <c r="I5" s="475"/>
      <c r="J5" s="428" t="s">
        <v>267</v>
      </c>
      <c r="K5" s="428"/>
      <c r="L5" s="428"/>
      <c r="M5" s="461" t="str">
        <f>'様式A-1'!R3</f>
        <v>防府土木建築事務所
山口支所</v>
      </c>
      <c r="N5" s="462"/>
      <c r="O5" s="462"/>
      <c r="P5" s="462"/>
      <c r="Q5" s="462"/>
      <c r="R5" s="463"/>
      <c r="S5" s="464"/>
      <c r="T5" s="464"/>
      <c r="U5" s="464"/>
      <c r="V5" s="464"/>
      <c r="W5" s="464"/>
      <c r="X5" s="464"/>
      <c r="Y5" s="468"/>
      <c r="Z5" s="469"/>
      <c r="AA5" s="469"/>
      <c r="AB5" s="469"/>
      <c r="AC5" s="469"/>
      <c r="AD5" s="470"/>
      <c r="AE5" s="421"/>
      <c r="AF5" s="421"/>
      <c r="AG5" s="421"/>
      <c r="AH5" s="421"/>
      <c r="AI5" s="471"/>
      <c r="AJ5" s="471"/>
      <c r="AK5" s="471"/>
      <c r="AL5" s="471"/>
      <c r="AM5" s="471"/>
      <c r="AN5" s="471"/>
    </row>
    <row r="6" spans="2:40" ht="13.5" customHeight="1" x14ac:dyDescent="0.15">
      <c r="B6" s="427" t="s">
        <v>643</v>
      </c>
      <c r="C6" s="427" t="s">
        <v>644</v>
      </c>
      <c r="D6" s="431" t="s">
        <v>645</v>
      </c>
      <c r="E6" s="432"/>
      <c r="F6" s="435" t="s">
        <v>646</v>
      </c>
      <c r="G6" s="436"/>
      <c r="H6" s="436"/>
      <c r="I6" s="436"/>
      <c r="J6" s="437"/>
      <c r="K6" s="441" t="s">
        <v>647</v>
      </c>
      <c r="L6" s="442"/>
      <c r="M6" s="442"/>
      <c r="N6" s="443"/>
      <c r="O6" s="447" t="s">
        <v>648</v>
      </c>
      <c r="P6" s="448"/>
      <c r="Q6" s="448"/>
      <c r="R6" s="448"/>
      <c r="S6" s="417"/>
      <c r="T6" s="417"/>
      <c r="U6" s="417"/>
      <c r="V6" s="417"/>
      <c r="W6" s="417"/>
      <c r="X6" s="417"/>
      <c r="Y6" s="417"/>
      <c r="Z6" s="417"/>
      <c r="AA6" s="417"/>
      <c r="AB6" s="417"/>
      <c r="AC6" s="417"/>
      <c r="AD6" s="418"/>
      <c r="AE6" s="411" t="s">
        <v>649</v>
      </c>
      <c r="AF6" s="412"/>
      <c r="AG6" s="412"/>
      <c r="AH6" s="412"/>
      <c r="AI6" s="412"/>
      <c r="AJ6" s="413"/>
      <c r="AK6" s="417" t="s">
        <v>650</v>
      </c>
      <c r="AL6" s="417"/>
      <c r="AM6" s="417"/>
      <c r="AN6" s="418"/>
    </row>
    <row r="7" spans="2:40" ht="13.5" customHeight="1" x14ac:dyDescent="0.15">
      <c r="B7" s="427"/>
      <c r="C7" s="429"/>
      <c r="D7" s="433"/>
      <c r="E7" s="434"/>
      <c r="F7" s="438"/>
      <c r="G7" s="439"/>
      <c r="H7" s="439"/>
      <c r="I7" s="439"/>
      <c r="J7" s="440"/>
      <c r="K7" s="444"/>
      <c r="L7" s="445"/>
      <c r="M7" s="445"/>
      <c r="N7" s="446"/>
      <c r="O7" s="421" t="s">
        <v>651</v>
      </c>
      <c r="P7" s="421"/>
      <c r="Q7" s="421"/>
      <c r="R7" s="239" t="s">
        <v>652</v>
      </c>
      <c r="S7" s="421" t="s">
        <v>653</v>
      </c>
      <c r="T7" s="421"/>
      <c r="U7" s="421" t="s">
        <v>654</v>
      </c>
      <c r="V7" s="421"/>
      <c r="W7" s="421"/>
      <c r="X7" s="421"/>
      <c r="Y7" s="422" t="s">
        <v>655</v>
      </c>
      <c r="Z7" s="423"/>
      <c r="AA7" s="423"/>
      <c r="AB7" s="424"/>
      <c r="AC7" s="401" t="s">
        <v>656</v>
      </c>
      <c r="AD7" s="402"/>
      <c r="AE7" s="414"/>
      <c r="AF7" s="415"/>
      <c r="AG7" s="415"/>
      <c r="AH7" s="415"/>
      <c r="AI7" s="415"/>
      <c r="AJ7" s="416"/>
      <c r="AK7" s="417"/>
      <c r="AL7" s="417"/>
      <c r="AM7" s="417"/>
      <c r="AN7" s="418"/>
    </row>
    <row r="8" spans="2:40" ht="13.5" customHeight="1" x14ac:dyDescent="0.15">
      <c r="B8" s="428"/>
      <c r="C8" s="430"/>
      <c r="D8" s="240" t="s">
        <v>657</v>
      </c>
      <c r="E8" s="241" t="s">
        <v>658</v>
      </c>
      <c r="F8" s="428" t="s">
        <v>659</v>
      </c>
      <c r="G8" s="428"/>
      <c r="H8" s="428"/>
      <c r="I8" s="449" t="s">
        <v>660</v>
      </c>
      <c r="J8" s="449" t="s">
        <v>661</v>
      </c>
      <c r="K8" s="449" t="s">
        <v>662</v>
      </c>
      <c r="L8" s="451" t="s">
        <v>663</v>
      </c>
      <c r="M8" s="401" t="s">
        <v>656</v>
      </c>
      <c r="N8" s="453"/>
      <c r="O8" s="405" t="s">
        <v>21</v>
      </c>
      <c r="P8" s="405" t="s">
        <v>22</v>
      </c>
      <c r="Q8" s="405" t="s">
        <v>23</v>
      </c>
      <c r="R8" s="405" t="s">
        <v>24</v>
      </c>
      <c r="S8" s="407" t="s">
        <v>25</v>
      </c>
      <c r="T8" s="407" t="s">
        <v>26</v>
      </c>
      <c r="U8" s="407" t="s">
        <v>664</v>
      </c>
      <c r="V8" s="405" t="s">
        <v>27</v>
      </c>
      <c r="W8" s="407" t="s">
        <v>665</v>
      </c>
      <c r="X8" s="407" t="s">
        <v>28</v>
      </c>
      <c r="Y8" s="405" t="s">
        <v>29</v>
      </c>
      <c r="Z8" s="405" t="s">
        <v>30</v>
      </c>
      <c r="AA8" s="405" t="s">
        <v>31</v>
      </c>
      <c r="AB8" s="407" t="s">
        <v>32</v>
      </c>
      <c r="AC8" s="425"/>
      <c r="AD8" s="426"/>
      <c r="AE8" s="409" t="s">
        <v>666</v>
      </c>
      <c r="AF8" s="397" t="s">
        <v>667</v>
      </c>
      <c r="AG8" s="397" t="s">
        <v>668</v>
      </c>
      <c r="AH8" s="399" t="s">
        <v>669</v>
      </c>
      <c r="AI8" s="401" t="s">
        <v>656</v>
      </c>
      <c r="AJ8" s="402"/>
      <c r="AK8" s="417"/>
      <c r="AL8" s="417"/>
      <c r="AM8" s="417"/>
      <c r="AN8" s="418"/>
    </row>
    <row r="9" spans="2:40" x14ac:dyDescent="0.15">
      <c r="B9" s="428"/>
      <c r="C9" s="242" t="s">
        <v>670</v>
      </c>
      <c r="D9" s="243" t="s">
        <v>670</v>
      </c>
      <c r="E9" s="243" t="s">
        <v>670</v>
      </c>
      <c r="F9" s="428"/>
      <c r="G9" s="428"/>
      <c r="H9" s="428"/>
      <c r="I9" s="450"/>
      <c r="J9" s="450"/>
      <c r="K9" s="450"/>
      <c r="L9" s="452"/>
      <c r="M9" s="454"/>
      <c r="N9" s="420"/>
      <c r="O9" s="406"/>
      <c r="P9" s="406"/>
      <c r="Q9" s="406"/>
      <c r="R9" s="406"/>
      <c r="S9" s="408"/>
      <c r="T9" s="408"/>
      <c r="U9" s="408"/>
      <c r="V9" s="406"/>
      <c r="W9" s="408"/>
      <c r="X9" s="408"/>
      <c r="Y9" s="406"/>
      <c r="Z9" s="406"/>
      <c r="AA9" s="406"/>
      <c r="AB9" s="408"/>
      <c r="AC9" s="403"/>
      <c r="AD9" s="404"/>
      <c r="AE9" s="410"/>
      <c r="AF9" s="398"/>
      <c r="AG9" s="398"/>
      <c r="AH9" s="400"/>
      <c r="AI9" s="403"/>
      <c r="AJ9" s="404"/>
      <c r="AK9" s="419"/>
      <c r="AL9" s="419"/>
      <c r="AM9" s="419"/>
      <c r="AN9" s="420"/>
    </row>
    <row r="10" spans="2:40" ht="13.5" customHeight="1" x14ac:dyDescent="0.15">
      <c r="B10" s="244" t="s">
        <v>132</v>
      </c>
      <c r="C10" s="245">
        <v>8.1</v>
      </c>
      <c r="D10" s="245">
        <v>0</v>
      </c>
      <c r="E10" s="245">
        <v>8.1</v>
      </c>
      <c r="F10" s="384" t="s">
        <v>671</v>
      </c>
      <c r="G10" s="385"/>
      <c r="H10" s="385"/>
      <c r="I10" s="246"/>
      <c r="J10" s="246"/>
      <c r="K10" s="246" t="s">
        <v>377</v>
      </c>
      <c r="L10" s="247"/>
      <c r="M10" s="386"/>
      <c r="N10" s="387"/>
      <c r="O10" s="246"/>
      <c r="P10" s="247"/>
      <c r="Q10" s="247"/>
      <c r="R10" s="247"/>
      <c r="S10" s="247"/>
      <c r="T10" s="250"/>
      <c r="U10" s="250"/>
      <c r="V10" s="250"/>
      <c r="W10" s="250"/>
      <c r="X10" s="250"/>
      <c r="Y10" s="250"/>
      <c r="Z10" s="250"/>
      <c r="AA10" s="251"/>
      <c r="AB10" s="252"/>
      <c r="AC10" s="388"/>
      <c r="AD10" s="389"/>
      <c r="AE10" s="250"/>
      <c r="AF10" s="250"/>
      <c r="AG10" s="250"/>
      <c r="AH10" s="250"/>
      <c r="AI10" s="390"/>
      <c r="AJ10" s="385"/>
      <c r="AK10" s="393"/>
      <c r="AL10" s="394"/>
      <c r="AM10" s="394"/>
      <c r="AN10" s="395"/>
    </row>
    <row r="11" spans="2:40" ht="13.5" customHeight="1" x14ac:dyDescent="0.15">
      <c r="B11" s="255" t="s">
        <v>336</v>
      </c>
      <c r="C11" s="245">
        <v>10.3</v>
      </c>
      <c r="D11" s="245">
        <v>8.1</v>
      </c>
      <c r="E11" s="245">
        <v>18.399999999999999</v>
      </c>
      <c r="F11" s="390"/>
      <c r="G11" s="385"/>
      <c r="H11" s="385"/>
      <c r="I11" s="246"/>
      <c r="J11" s="246"/>
      <c r="K11" s="246" t="s">
        <v>377</v>
      </c>
      <c r="L11" s="247"/>
      <c r="M11" s="386"/>
      <c r="N11" s="387"/>
      <c r="O11" s="246"/>
      <c r="P11" s="247"/>
      <c r="Q11" s="247"/>
      <c r="R11" s="247"/>
      <c r="S11" s="247"/>
      <c r="T11" s="250"/>
      <c r="U11" s="250"/>
      <c r="V11" s="250"/>
      <c r="W11" s="250"/>
      <c r="X11" s="250"/>
      <c r="Y11" s="250"/>
      <c r="Z11" s="250"/>
      <c r="AA11" s="251"/>
      <c r="AB11" s="252"/>
      <c r="AC11" s="388"/>
      <c r="AD11" s="389"/>
      <c r="AE11" s="250"/>
      <c r="AF11" s="250"/>
      <c r="AG11" s="250"/>
      <c r="AH11" s="246"/>
      <c r="AI11" s="390"/>
      <c r="AJ11" s="385"/>
      <c r="AK11" s="393"/>
      <c r="AL11" s="394"/>
      <c r="AM11" s="394"/>
      <c r="AN11" s="395"/>
    </row>
    <row r="12" spans="2:40" ht="13.5" customHeight="1" x14ac:dyDescent="0.15">
      <c r="B12" s="255" t="s">
        <v>112</v>
      </c>
      <c r="C12" s="245">
        <v>10.3</v>
      </c>
      <c r="D12" s="245">
        <v>18.399999999999999</v>
      </c>
      <c r="E12" s="245">
        <v>28.7</v>
      </c>
      <c r="F12" s="390"/>
      <c r="G12" s="385"/>
      <c r="H12" s="385"/>
      <c r="I12" s="246"/>
      <c r="J12" s="246"/>
      <c r="K12" s="246" t="s">
        <v>377</v>
      </c>
      <c r="L12" s="247"/>
      <c r="M12" s="386"/>
      <c r="N12" s="387"/>
      <c r="O12" s="246"/>
      <c r="P12" s="247"/>
      <c r="Q12" s="247"/>
      <c r="R12" s="247"/>
      <c r="S12" s="247"/>
      <c r="T12" s="250"/>
      <c r="U12" s="250"/>
      <c r="V12" s="250"/>
      <c r="W12" s="250"/>
      <c r="X12" s="250"/>
      <c r="Y12" s="250"/>
      <c r="Z12" s="250"/>
      <c r="AA12" s="251"/>
      <c r="AB12" s="252"/>
      <c r="AC12" s="388"/>
      <c r="AD12" s="389"/>
      <c r="AE12" s="250"/>
      <c r="AF12" s="246"/>
      <c r="AG12" s="246"/>
      <c r="AH12" s="250"/>
      <c r="AI12" s="390"/>
      <c r="AJ12" s="385"/>
      <c r="AK12" s="393"/>
      <c r="AL12" s="394"/>
      <c r="AM12" s="394"/>
      <c r="AN12" s="395"/>
    </row>
    <row r="13" spans="2:40" ht="13.5" customHeight="1" x14ac:dyDescent="0.15">
      <c r="B13" s="255" t="s">
        <v>81</v>
      </c>
      <c r="C13" s="245">
        <v>10.3</v>
      </c>
      <c r="D13" s="245">
        <v>28.7</v>
      </c>
      <c r="E13" s="245">
        <v>39</v>
      </c>
      <c r="F13" s="390"/>
      <c r="G13" s="385"/>
      <c r="H13" s="385"/>
      <c r="I13" s="246"/>
      <c r="J13" s="246"/>
      <c r="K13" s="246" t="s">
        <v>377</v>
      </c>
      <c r="L13" s="247"/>
      <c r="M13" s="386"/>
      <c r="N13" s="387"/>
      <c r="O13" s="246"/>
      <c r="P13" s="247"/>
      <c r="Q13" s="247"/>
      <c r="R13" s="247"/>
      <c r="S13" s="247"/>
      <c r="T13" s="250"/>
      <c r="U13" s="250"/>
      <c r="V13" s="250"/>
      <c r="W13" s="250"/>
      <c r="X13" s="250"/>
      <c r="Y13" s="250"/>
      <c r="Z13" s="250"/>
      <c r="AA13" s="251"/>
      <c r="AB13" s="252"/>
      <c r="AC13" s="388"/>
      <c r="AD13" s="389"/>
      <c r="AE13" s="246"/>
      <c r="AF13" s="250"/>
      <c r="AG13" s="250"/>
      <c r="AH13" s="250"/>
      <c r="AI13" s="386"/>
      <c r="AJ13" s="396"/>
      <c r="AK13" s="391"/>
      <c r="AL13" s="392"/>
      <c r="AM13" s="392"/>
      <c r="AN13" s="387"/>
    </row>
    <row r="14" spans="2:40" ht="13.5" customHeight="1" x14ac:dyDescent="0.15">
      <c r="B14" s="255" t="s">
        <v>68</v>
      </c>
      <c r="C14" s="245">
        <v>10.3</v>
      </c>
      <c r="D14" s="245">
        <v>39</v>
      </c>
      <c r="E14" s="245">
        <v>49.3</v>
      </c>
      <c r="F14" s="390"/>
      <c r="G14" s="385"/>
      <c r="H14" s="385"/>
      <c r="I14" s="246"/>
      <c r="J14" s="246"/>
      <c r="K14" s="246" t="s">
        <v>377</v>
      </c>
      <c r="L14" s="247"/>
      <c r="M14" s="386"/>
      <c r="N14" s="387"/>
      <c r="O14" s="246"/>
      <c r="P14" s="247"/>
      <c r="Q14" s="247"/>
      <c r="R14" s="247"/>
      <c r="S14" s="247"/>
      <c r="T14" s="250"/>
      <c r="U14" s="250"/>
      <c r="V14" s="250"/>
      <c r="W14" s="250"/>
      <c r="X14" s="250"/>
      <c r="Y14" s="250"/>
      <c r="Z14" s="250"/>
      <c r="AA14" s="251"/>
      <c r="AB14" s="252"/>
      <c r="AC14" s="388"/>
      <c r="AD14" s="389"/>
      <c r="AE14" s="250"/>
      <c r="AF14" s="250"/>
      <c r="AG14" s="251"/>
      <c r="AH14" s="252"/>
      <c r="AI14" s="390"/>
      <c r="AJ14" s="385"/>
      <c r="AK14" s="391"/>
      <c r="AL14" s="392"/>
      <c r="AM14" s="392"/>
      <c r="AN14" s="387"/>
    </row>
    <row r="15" spans="2:40" ht="13.5" customHeight="1" x14ac:dyDescent="0.15">
      <c r="B15" s="255" t="s">
        <v>84</v>
      </c>
      <c r="C15" s="245">
        <v>10.3</v>
      </c>
      <c r="D15" s="245">
        <v>49.3</v>
      </c>
      <c r="E15" s="245">
        <v>59.599999999999994</v>
      </c>
      <c r="F15" s="390"/>
      <c r="G15" s="385"/>
      <c r="H15" s="385"/>
      <c r="I15" s="246"/>
      <c r="J15" s="246"/>
      <c r="K15" s="246" t="s">
        <v>377</v>
      </c>
      <c r="L15" s="247"/>
      <c r="M15" s="386"/>
      <c r="N15" s="387"/>
      <c r="O15" s="246"/>
      <c r="P15" s="247"/>
      <c r="Q15" s="247"/>
      <c r="R15" s="247"/>
      <c r="S15" s="247"/>
      <c r="T15" s="250"/>
      <c r="U15" s="250"/>
      <c r="V15" s="250"/>
      <c r="W15" s="250"/>
      <c r="X15" s="250"/>
      <c r="Y15" s="250"/>
      <c r="Z15" s="250"/>
      <c r="AA15" s="251"/>
      <c r="AB15" s="252"/>
      <c r="AC15" s="388"/>
      <c r="AD15" s="389"/>
      <c r="AE15" s="250"/>
      <c r="AF15" s="250"/>
      <c r="AG15" s="251"/>
      <c r="AH15" s="252"/>
      <c r="AI15" s="390"/>
      <c r="AJ15" s="385"/>
      <c r="AK15" s="391"/>
      <c r="AL15" s="392"/>
      <c r="AM15" s="392"/>
      <c r="AN15" s="387"/>
    </row>
    <row r="16" spans="2:40" ht="13.5" customHeight="1" x14ac:dyDescent="0.15">
      <c r="B16" s="255" t="s">
        <v>69</v>
      </c>
      <c r="C16" s="245">
        <v>10.3</v>
      </c>
      <c r="D16" s="245">
        <v>59.599999999999994</v>
      </c>
      <c r="E16" s="245">
        <v>69.899999999999991</v>
      </c>
      <c r="F16" s="390"/>
      <c r="G16" s="385"/>
      <c r="H16" s="385"/>
      <c r="I16" s="246"/>
      <c r="J16" s="246"/>
      <c r="K16" s="246" t="s">
        <v>377</v>
      </c>
      <c r="L16" s="247"/>
      <c r="M16" s="386"/>
      <c r="N16" s="387"/>
      <c r="O16" s="246"/>
      <c r="P16" s="247"/>
      <c r="Q16" s="247"/>
      <c r="R16" s="247"/>
      <c r="S16" s="247"/>
      <c r="T16" s="250"/>
      <c r="U16" s="250"/>
      <c r="V16" s="250"/>
      <c r="W16" s="250"/>
      <c r="X16" s="250"/>
      <c r="Y16" s="250"/>
      <c r="Z16" s="250"/>
      <c r="AA16" s="251"/>
      <c r="AB16" s="252"/>
      <c r="AC16" s="388"/>
      <c r="AD16" s="389"/>
      <c r="AE16" s="250"/>
      <c r="AF16" s="250"/>
      <c r="AG16" s="251"/>
      <c r="AH16" s="252"/>
      <c r="AI16" s="390"/>
      <c r="AJ16" s="385"/>
      <c r="AK16" s="391"/>
      <c r="AL16" s="392"/>
      <c r="AM16" s="392"/>
      <c r="AN16" s="387"/>
    </row>
    <row r="17" spans="2:40" ht="13.5" customHeight="1" x14ac:dyDescent="0.15">
      <c r="B17" s="255" t="s">
        <v>338</v>
      </c>
      <c r="C17" s="245">
        <v>10.3</v>
      </c>
      <c r="D17" s="245">
        <v>69.899999999999991</v>
      </c>
      <c r="E17" s="245">
        <v>80.199999999999989</v>
      </c>
      <c r="F17" s="390"/>
      <c r="G17" s="385"/>
      <c r="H17" s="385"/>
      <c r="I17" s="246"/>
      <c r="J17" s="246"/>
      <c r="K17" s="246"/>
      <c r="L17" s="247"/>
      <c r="M17" s="386"/>
      <c r="N17" s="387"/>
      <c r="O17" s="246"/>
      <c r="P17" s="247"/>
      <c r="Q17" s="247"/>
      <c r="R17" s="247"/>
      <c r="S17" s="247"/>
      <c r="T17" s="250"/>
      <c r="U17" s="250"/>
      <c r="V17" s="250"/>
      <c r="W17" s="250"/>
      <c r="X17" s="250"/>
      <c r="Y17" s="250"/>
      <c r="Z17" s="250"/>
      <c r="AA17" s="251"/>
      <c r="AB17" s="252"/>
      <c r="AC17" s="388"/>
      <c r="AD17" s="389"/>
      <c r="AE17" s="250"/>
      <c r="AF17" s="250"/>
      <c r="AG17" s="251"/>
      <c r="AH17" s="252"/>
      <c r="AI17" s="390"/>
      <c r="AJ17" s="385"/>
      <c r="AK17" s="391"/>
      <c r="AL17" s="392"/>
      <c r="AM17" s="392"/>
      <c r="AN17" s="387"/>
    </row>
    <row r="18" spans="2:40" ht="13.5" customHeight="1" x14ac:dyDescent="0.15">
      <c r="B18" s="255" t="s">
        <v>64</v>
      </c>
      <c r="C18" s="245">
        <v>10.3</v>
      </c>
      <c r="D18" s="245">
        <v>80.199999999999989</v>
      </c>
      <c r="E18" s="245">
        <v>90.499999999999986</v>
      </c>
      <c r="F18" s="390"/>
      <c r="G18" s="385"/>
      <c r="H18" s="385"/>
      <c r="I18" s="246"/>
      <c r="J18" s="246"/>
      <c r="K18" s="246" t="s">
        <v>377</v>
      </c>
      <c r="L18" s="247"/>
      <c r="M18" s="386"/>
      <c r="N18" s="387"/>
      <c r="O18" s="246"/>
      <c r="P18" s="247"/>
      <c r="Q18" s="247"/>
      <c r="R18" s="247"/>
      <c r="S18" s="247"/>
      <c r="T18" s="250"/>
      <c r="U18" s="250"/>
      <c r="V18" s="250"/>
      <c r="W18" s="250"/>
      <c r="X18" s="250"/>
      <c r="Y18" s="250"/>
      <c r="Z18" s="250"/>
      <c r="AA18" s="251"/>
      <c r="AB18" s="252"/>
      <c r="AC18" s="388"/>
      <c r="AD18" s="389"/>
      <c r="AE18" s="250"/>
      <c r="AF18" s="250"/>
      <c r="AG18" s="251"/>
      <c r="AH18" s="252"/>
      <c r="AI18" s="390"/>
      <c r="AJ18" s="385"/>
      <c r="AK18" s="391"/>
      <c r="AL18" s="392"/>
      <c r="AM18" s="392"/>
      <c r="AN18" s="387"/>
    </row>
    <row r="19" spans="2:40" ht="13.5" customHeight="1" x14ac:dyDescent="0.15">
      <c r="B19" s="255" t="s">
        <v>86</v>
      </c>
      <c r="C19" s="245">
        <v>10.3</v>
      </c>
      <c r="D19" s="245">
        <v>90.499999999999986</v>
      </c>
      <c r="E19" s="245">
        <v>100.79999999999998</v>
      </c>
      <c r="F19" s="390"/>
      <c r="G19" s="385"/>
      <c r="H19" s="385"/>
      <c r="I19" s="246"/>
      <c r="J19" s="246"/>
      <c r="K19" s="246" t="s">
        <v>377</v>
      </c>
      <c r="L19" s="247"/>
      <c r="M19" s="386"/>
      <c r="N19" s="387"/>
      <c r="O19" s="246"/>
      <c r="P19" s="247"/>
      <c r="Q19" s="247"/>
      <c r="R19" s="247"/>
      <c r="S19" s="247"/>
      <c r="T19" s="250"/>
      <c r="U19" s="250"/>
      <c r="V19" s="250"/>
      <c r="W19" s="250"/>
      <c r="X19" s="250"/>
      <c r="Y19" s="250"/>
      <c r="Z19" s="250"/>
      <c r="AA19" s="251"/>
      <c r="AB19" s="252"/>
      <c r="AC19" s="388"/>
      <c r="AD19" s="389"/>
      <c r="AE19" s="250"/>
      <c r="AF19" s="250"/>
      <c r="AG19" s="251"/>
      <c r="AH19" s="252"/>
      <c r="AI19" s="390"/>
      <c r="AJ19" s="385"/>
      <c r="AK19" s="391"/>
      <c r="AL19" s="392"/>
      <c r="AM19" s="392"/>
      <c r="AN19" s="387"/>
    </row>
    <row r="20" spans="2:40" ht="13.5" customHeight="1" x14ac:dyDescent="0.15">
      <c r="B20" s="255" t="s">
        <v>87</v>
      </c>
      <c r="C20" s="245">
        <v>10.3</v>
      </c>
      <c r="D20" s="245">
        <v>100.79999999999998</v>
      </c>
      <c r="E20" s="245">
        <v>111.09999999999998</v>
      </c>
      <c r="F20" s="390"/>
      <c r="G20" s="385"/>
      <c r="H20" s="385"/>
      <c r="I20" s="246"/>
      <c r="J20" s="246"/>
      <c r="K20" s="246" t="s">
        <v>377</v>
      </c>
      <c r="L20" s="247"/>
      <c r="M20" s="248"/>
      <c r="N20" s="249"/>
      <c r="O20" s="246"/>
      <c r="P20" s="247"/>
      <c r="Q20" s="247"/>
      <c r="R20" s="247"/>
      <c r="S20" s="247"/>
      <c r="T20" s="250"/>
      <c r="U20" s="250"/>
      <c r="V20" s="250"/>
      <c r="W20" s="250"/>
      <c r="X20" s="250"/>
      <c r="Y20" s="250"/>
      <c r="Z20" s="250"/>
      <c r="AA20" s="251"/>
      <c r="AB20" s="252"/>
      <c r="AC20" s="253"/>
      <c r="AD20" s="254"/>
      <c r="AE20" s="250"/>
      <c r="AF20" s="250"/>
      <c r="AG20" s="251"/>
      <c r="AH20" s="252"/>
      <c r="AI20" s="390"/>
      <c r="AJ20" s="385"/>
      <c r="AK20" s="256"/>
      <c r="AL20" s="257"/>
      <c r="AM20" s="257"/>
      <c r="AN20" s="249"/>
    </row>
    <row r="21" spans="2:40" ht="13.5" customHeight="1" x14ac:dyDescent="0.15">
      <c r="B21" s="255" t="s">
        <v>88</v>
      </c>
      <c r="C21" s="245">
        <v>10.3</v>
      </c>
      <c r="D21" s="245">
        <v>111.09999999999998</v>
      </c>
      <c r="E21" s="245">
        <v>121.39999999999998</v>
      </c>
      <c r="F21" s="390"/>
      <c r="G21" s="385"/>
      <c r="H21" s="385"/>
      <c r="I21" s="246"/>
      <c r="J21" s="246"/>
      <c r="K21" s="246" t="s">
        <v>377</v>
      </c>
      <c r="L21" s="247"/>
      <c r="M21" s="248"/>
      <c r="N21" s="249"/>
      <c r="O21" s="246"/>
      <c r="P21" s="247"/>
      <c r="Q21" s="247"/>
      <c r="R21" s="247"/>
      <c r="S21" s="247"/>
      <c r="T21" s="250"/>
      <c r="U21" s="250"/>
      <c r="V21" s="250"/>
      <c r="W21" s="250"/>
      <c r="X21" s="250"/>
      <c r="Y21" s="250"/>
      <c r="Z21" s="250"/>
      <c r="AA21" s="251"/>
      <c r="AB21" s="252"/>
      <c r="AC21" s="253"/>
      <c r="AD21" s="254"/>
      <c r="AE21" s="250"/>
      <c r="AF21" s="250"/>
      <c r="AG21" s="251"/>
      <c r="AH21" s="252"/>
      <c r="AI21" s="390"/>
      <c r="AJ21" s="385"/>
      <c r="AK21" s="256"/>
      <c r="AL21" s="257"/>
      <c r="AM21" s="257"/>
      <c r="AN21" s="249"/>
    </row>
    <row r="22" spans="2:40" ht="13.5" customHeight="1" x14ac:dyDescent="0.15">
      <c r="B22" s="255" t="s">
        <v>339</v>
      </c>
      <c r="C22" s="245">
        <v>10.3</v>
      </c>
      <c r="D22" s="245">
        <v>121.39999999999998</v>
      </c>
      <c r="E22" s="245">
        <v>131.69999999999999</v>
      </c>
      <c r="F22" s="390"/>
      <c r="G22" s="385"/>
      <c r="H22" s="385"/>
      <c r="I22" s="246"/>
      <c r="J22" s="246"/>
      <c r="K22" s="246" t="s">
        <v>377</v>
      </c>
      <c r="L22" s="247"/>
      <c r="M22" s="248"/>
      <c r="N22" s="249"/>
      <c r="O22" s="246"/>
      <c r="P22" s="247"/>
      <c r="Q22" s="247"/>
      <c r="R22" s="247"/>
      <c r="S22" s="247"/>
      <c r="T22" s="250"/>
      <c r="U22" s="250"/>
      <c r="V22" s="250"/>
      <c r="W22" s="250"/>
      <c r="X22" s="250"/>
      <c r="Y22" s="250"/>
      <c r="Z22" s="250"/>
      <c r="AA22" s="251"/>
      <c r="AB22" s="252"/>
      <c r="AC22" s="253"/>
      <c r="AD22" s="254"/>
      <c r="AE22" s="250"/>
      <c r="AF22" s="250"/>
      <c r="AG22" s="251"/>
      <c r="AH22" s="252"/>
      <c r="AI22" s="390"/>
      <c r="AJ22" s="385"/>
      <c r="AK22" s="256"/>
      <c r="AL22" s="257"/>
      <c r="AM22" s="257"/>
      <c r="AN22" s="249"/>
    </row>
    <row r="23" spans="2:40" ht="13.5" customHeight="1" x14ac:dyDescent="0.15">
      <c r="B23" s="255" t="s">
        <v>90</v>
      </c>
      <c r="C23" s="245">
        <v>10.3</v>
      </c>
      <c r="D23" s="245">
        <v>131.69999999999999</v>
      </c>
      <c r="E23" s="245">
        <v>142</v>
      </c>
      <c r="F23" s="390"/>
      <c r="G23" s="385"/>
      <c r="H23" s="385"/>
      <c r="I23" s="246"/>
      <c r="J23" s="246"/>
      <c r="K23" s="246" t="s">
        <v>377</v>
      </c>
      <c r="L23" s="247"/>
      <c r="M23" s="248"/>
      <c r="N23" s="249"/>
      <c r="O23" s="246"/>
      <c r="P23" s="247"/>
      <c r="Q23" s="247"/>
      <c r="R23" s="247"/>
      <c r="S23" s="247"/>
      <c r="T23" s="250"/>
      <c r="U23" s="250"/>
      <c r="V23" s="250"/>
      <c r="W23" s="250"/>
      <c r="X23" s="250"/>
      <c r="Y23" s="250"/>
      <c r="Z23" s="250"/>
      <c r="AA23" s="251"/>
      <c r="AB23" s="252"/>
      <c r="AC23" s="253"/>
      <c r="AD23" s="254"/>
      <c r="AE23" s="250"/>
      <c r="AF23" s="250"/>
      <c r="AG23" s="251"/>
      <c r="AH23" s="252"/>
      <c r="AI23" s="390"/>
      <c r="AJ23" s="385"/>
      <c r="AK23" s="256"/>
      <c r="AL23" s="257"/>
      <c r="AM23" s="257"/>
      <c r="AN23" s="249"/>
    </row>
    <row r="24" spans="2:40" ht="13.5" customHeight="1" x14ac:dyDescent="0.15">
      <c r="B24" s="255" t="s">
        <v>91</v>
      </c>
      <c r="C24" s="245">
        <v>10.1</v>
      </c>
      <c r="D24" s="245">
        <v>142</v>
      </c>
      <c r="E24" s="245">
        <v>152.1</v>
      </c>
      <c r="F24" s="384"/>
      <c r="G24" s="385"/>
      <c r="H24" s="385"/>
      <c r="I24" s="246"/>
      <c r="J24" s="246"/>
      <c r="K24" s="246" t="s">
        <v>377</v>
      </c>
      <c r="L24" s="247"/>
      <c r="M24" s="248"/>
      <c r="N24" s="249"/>
      <c r="O24" s="246"/>
      <c r="P24" s="247"/>
      <c r="Q24" s="247"/>
      <c r="R24" s="247"/>
      <c r="S24" s="247"/>
      <c r="T24" s="250"/>
      <c r="U24" s="250"/>
      <c r="V24" s="250"/>
      <c r="W24" s="250"/>
      <c r="X24" s="250"/>
      <c r="Y24" s="250"/>
      <c r="Z24" s="250"/>
      <c r="AA24" s="251"/>
      <c r="AB24" s="252"/>
      <c r="AC24" s="253"/>
      <c r="AD24" s="254"/>
      <c r="AE24" s="250"/>
      <c r="AF24" s="250"/>
      <c r="AG24" s="251"/>
      <c r="AH24" s="252"/>
      <c r="AI24" s="390"/>
      <c r="AJ24" s="385"/>
      <c r="AK24" s="256"/>
      <c r="AL24" s="257"/>
      <c r="AM24" s="257"/>
      <c r="AN24" s="249"/>
    </row>
    <row r="25" spans="2:40" ht="13.5" customHeight="1" x14ac:dyDescent="0.15">
      <c r="B25" s="255" t="s">
        <v>92</v>
      </c>
      <c r="C25" s="245">
        <v>10.3</v>
      </c>
      <c r="D25" s="245">
        <v>152.1</v>
      </c>
      <c r="E25" s="245">
        <v>162.4</v>
      </c>
      <c r="F25" s="384"/>
      <c r="G25" s="385"/>
      <c r="H25" s="385"/>
      <c r="I25" s="246"/>
      <c r="J25" s="246"/>
      <c r="K25" s="246"/>
      <c r="L25" s="247"/>
      <c r="M25" s="248"/>
      <c r="N25" s="249"/>
      <c r="O25" s="246"/>
      <c r="P25" s="247"/>
      <c r="Q25" s="247"/>
      <c r="R25" s="247"/>
      <c r="S25" s="247"/>
      <c r="T25" s="250"/>
      <c r="U25" s="250"/>
      <c r="V25" s="250"/>
      <c r="W25" s="250"/>
      <c r="X25" s="250"/>
      <c r="Y25" s="250"/>
      <c r="Z25" s="250"/>
      <c r="AA25" s="251"/>
      <c r="AB25" s="252"/>
      <c r="AC25" s="253"/>
      <c r="AD25" s="254"/>
      <c r="AE25" s="250"/>
      <c r="AF25" s="250"/>
      <c r="AG25" s="251"/>
      <c r="AH25" s="252"/>
      <c r="AI25" s="390"/>
      <c r="AJ25" s="385"/>
      <c r="AK25" s="256"/>
      <c r="AL25" s="257"/>
      <c r="AM25" s="257"/>
      <c r="AN25" s="249"/>
    </row>
    <row r="26" spans="2:40" ht="13.5" customHeight="1" x14ac:dyDescent="0.15">
      <c r="B26" s="255" t="s">
        <v>93</v>
      </c>
      <c r="C26" s="245">
        <v>10.3</v>
      </c>
      <c r="D26" s="245">
        <v>162.4</v>
      </c>
      <c r="E26" s="245">
        <v>172.70000000000002</v>
      </c>
      <c r="F26" s="384"/>
      <c r="G26" s="385"/>
      <c r="H26" s="385"/>
      <c r="I26" s="246"/>
      <c r="J26" s="246"/>
      <c r="K26" s="246" t="s">
        <v>377</v>
      </c>
      <c r="L26" s="247"/>
      <c r="M26" s="248"/>
      <c r="N26" s="249"/>
      <c r="O26" s="246"/>
      <c r="P26" s="247"/>
      <c r="Q26" s="247"/>
      <c r="R26" s="247"/>
      <c r="S26" s="247"/>
      <c r="T26" s="250"/>
      <c r="U26" s="250"/>
      <c r="V26" s="250"/>
      <c r="W26" s="250"/>
      <c r="X26" s="250"/>
      <c r="Y26" s="250"/>
      <c r="Z26" s="250"/>
      <c r="AA26" s="251"/>
      <c r="AB26" s="252"/>
      <c r="AC26" s="253"/>
      <c r="AD26" s="254"/>
      <c r="AE26" s="250"/>
      <c r="AF26" s="250"/>
      <c r="AG26" s="251"/>
      <c r="AH26" s="252"/>
      <c r="AI26" s="390"/>
      <c r="AJ26" s="385"/>
      <c r="AK26" s="256"/>
      <c r="AL26" s="257"/>
      <c r="AM26" s="257"/>
      <c r="AN26" s="249"/>
    </row>
    <row r="27" spans="2:40" ht="13.5" customHeight="1" x14ac:dyDescent="0.15">
      <c r="B27" s="255" t="s">
        <v>74</v>
      </c>
      <c r="C27" s="245">
        <v>10.3</v>
      </c>
      <c r="D27" s="245">
        <v>172.70000000000002</v>
      </c>
      <c r="E27" s="245">
        <v>183.00000000000003</v>
      </c>
      <c r="F27" s="384"/>
      <c r="G27" s="385"/>
      <c r="H27" s="385"/>
      <c r="I27" s="246"/>
      <c r="J27" s="246"/>
      <c r="K27" s="246"/>
      <c r="L27" s="247"/>
      <c r="M27" s="248"/>
      <c r="N27" s="249"/>
      <c r="O27" s="246"/>
      <c r="P27" s="247"/>
      <c r="Q27" s="247"/>
      <c r="R27" s="247"/>
      <c r="S27" s="247"/>
      <c r="T27" s="250"/>
      <c r="U27" s="250"/>
      <c r="V27" s="250"/>
      <c r="W27" s="250"/>
      <c r="X27" s="250"/>
      <c r="Y27" s="250"/>
      <c r="Z27" s="250"/>
      <c r="AA27" s="251"/>
      <c r="AB27" s="252"/>
      <c r="AC27" s="253"/>
      <c r="AD27" s="254"/>
      <c r="AE27" s="250"/>
      <c r="AF27" s="250"/>
      <c r="AG27" s="251"/>
      <c r="AH27" s="252"/>
      <c r="AI27" s="390"/>
      <c r="AJ27" s="385"/>
      <c r="AK27" s="256"/>
      <c r="AL27" s="257"/>
      <c r="AM27" s="257"/>
      <c r="AN27" s="249"/>
    </row>
    <row r="28" spans="2:40" ht="13.5" customHeight="1" x14ac:dyDescent="0.15">
      <c r="B28" s="255" t="s">
        <v>94</v>
      </c>
      <c r="C28" s="245">
        <v>10.3</v>
      </c>
      <c r="D28" s="245">
        <v>183.00000000000003</v>
      </c>
      <c r="E28" s="245">
        <v>193.30000000000004</v>
      </c>
      <c r="F28" s="384"/>
      <c r="G28" s="385"/>
      <c r="H28" s="385"/>
      <c r="I28" s="246"/>
      <c r="J28" s="246"/>
      <c r="K28" s="246" t="s">
        <v>377</v>
      </c>
      <c r="L28" s="247"/>
      <c r="M28" s="248"/>
      <c r="N28" s="249"/>
      <c r="O28" s="246"/>
      <c r="P28" s="247"/>
      <c r="Q28" s="247"/>
      <c r="R28" s="247"/>
      <c r="S28" s="247"/>
      <c r="T28" s="250"/>
      <c r="U28" s="250"/>
      <c r="V28" s="250"/>
      <c r="W28" s="250"/>
      <c r="X28" s="250"/>
      <c r="Y28" s="250"/>
      <c r="Z28" s="250"/>
      <c r="AA28" s="251"/>
      <c r="AB28" s="252"/>
      <c r="AC28" s="253"/>
      <c r="AD28" s="254"/>
      <c r="AE28" s="250"/>
      <c r="AF28" s="250"/>
      <c r="AG28" s="251"/>
      <c r="AH28" s="252"/>
      <c r="AI28" s="390"/>
      <c r="AJ28" s="385"/>
      <c r="AK28" s="256"/>
      <c r="AL28" s="257"/>
      <c r="AM28" s="257"/>
      <c r="AN28" s="249"/>
    </row>
    <row r="29" spans="2:40" ht="13.5" customHeight="1" x14ac:dyDescent="0.15">
      <c r="B29" s="255" t="s">
        <v>95</v>
      </c>
      <c r="C29" s="245">
        <v>10.3</v>
      </c>
      <c r="D29" s="245">
        <v>193.30000000000004</v>
      </c>
      <c r="E29" s="245">
        <v>203.60000000000005</v>
      </c>
      <c r="F29" s="390"/>
      <c r="G29" s="385"/>
      <c r="H29" s="385"/>
      <c r="I29" s="246"/>
      <c r="J29" s="246"/>
      <c r="K29" s="246" t="s">
        <v>377</v>
      </c>
      <c r="L29" s="247"/>
      <c r="M29" s="248"/>
      <c r="N29" s="249"/>
      <c r="O29" s="246"/>
      <c r="P29" s="247"/>
      <c r="Q29" s="247"/>
      <c r="R29" s="247"/>
      <c r="S29" s="247"/>
      <c r="T29" s="250"/>
      <c r="U29" s="250"/>
      <c r="V29" s="250"/>
      <c r="W29" s="250"/>
      <c r="X29" s="250"/>
      <c r="Y29" s="250"/>
      <c r="Z29" s="250"/>
      <c r="AA29" s="251"/>
      <c r="AB29" s="252"/>
      <c r="AC29" s="253"/>
      <c r="AD29" s="254"/>
      <c r="AE29" s="250"/>
      <c r="AF29" s="250"/>
      <c r="AG29" s="251"/>
      <c r="AH29" s="252"/>
      <c r="AI29" s="390"/>
      <c r="AJ29" s="385"/>
      <c r="AK29" s="256"/>
      <c r="AL29" s="257"/>
      <c r="AM29" s="257"/>
      <c r="AN29" s="249"/>
    </row>
    <row r="30" spans="2:40" ht="13.5" customHeight="1" x14ac:dyDescent="0.15">
      <c r="B30" s="255" t="s">
        <v>96</v>
      </c>
      <c r="C30" s="245">
        <v>10.3</v>
      </c>
      <c r="D30" s="245">
        <v>203.60000000000005</v>
      </c>
      <c r="E30" s="245">
        <v>213.90000000000006</v>
      </c>
      <c r="F30" s="390"/>
      <c r="G30" s="385"/>
      <c r="H30" s="385"/>
      <c r="I30" s="246"/>
      <c r="J30" s="246"/>
      <c r="K30" s="246" t="s">
        <v>377</v>
      </c>
      <c r="L30" s="247"/>
      <c r="M30" s="248"/>
      <c r="N30" s="249"/>
      <c r="O30" s="246"/>
      <c r="P30" s="247"/>
      <c r="Q30" s="247"/>
      <c r="R30" s="247"/>
      <c r="S30" s="247"/>
      <c r="T30" s="250"/>
      <c r="U30" s="250"/>
      <c r="V30" s="250"/>
      <c r="W30" s="250"/>
      <c r="X30" s="250"/>
      <c r="Y30" s="250"/>
      <c r="Z30" s="250"/>
      <c r="AA30" s="251"/>
      <c r="AB30" s="252"/>
      <c r="AC30" s="253"/>
      <c r="AD30" s="254"/>
      <c r="AE30" s="250"/>
      <c r="AF30" s="250"/>
      <c r="AG30" s="251"/>
      <c r="AH30" s="252"/>
      <c r="AI30" s="390"/>
      <c r="AJ30" s="385"/>
      <c r="AK30" s="256"/>
      <c r="AL30" s="257"/>
      <c r="AM30" s="257"/>
      <c r="AN30" s="249"/>
    </row>
    <row r="31" spans="2:40" ht="13.5" customHeight="1" x14ac:dyDescent="0.15">
      <c r="B31" s="255" t="s">
        <v>97</v>
      </c>
      <c r="C31" s="245">
        <v>10.3</v>
      </c>
      <c r="D31" s="245">
        <v>213.90000000000006</v>
      </c>
      <c r="E31" s="245">
        <v>224.20000000000007</v>
      </c>
      <c r="F31" s="390"/>
      <c r="G31" s="385"/>
      <c r="H31" s="385"/>
      <c r="I31" s="246"/>
      <c r="J31" s="246"/>
      <c r="K31" s="246"/>
      <c r="L31" s="247"/>
      <c r="M31" s="248"/>
      <c r="N31" s="249"/>
      <c r="O31" s="246"/>
      <c r="P31" s="247"/>
      <c r="Q31" s="247"/>
      <c r="R31" s="247"/>
      <c r="S31" s="247"/>
      <c r="T31" s="250"/>
      <c r="U31" s="250"/>
      <c r="V31" s="250"/>
      <c r="W31" s="250"/>
      <c r="X31" s="250"/>
      <c r="Y31" s="250"/>
      <c r="Z31" s="250"/>
      <c r="AA31" s="251"/>
      <c r="AB31" s="252"/>
      <c r="AC31" s="253"/>
      <c r="AD31" s="254"/>
      <c r="AE31" s="250"/>
      <c r="AF31" s="250"/>
      <c r="AG31" s="251"/>
      <c r="AH31" s="252"/>
      <c r="AI31" s="390"/>
      <c r="AJ31" s="385"/>
      <c r="AK31" s="256"/>
      <c r="AL31" s="257"/>
      <c r="AM31" s="257"/>
      <c r="AN31" s="249"/>
    </row>
    <row r="32" spans="2:40" ht="13.5" customHeight="1" x14ac:dyDescent="0.15">
      <c r="B32" s="258" t="s">
        <v>341</v>
      </c>
      <c r="C32" s="245">
        <v>10.3</v>
      </c>
      <c r="D32" s="245">
        <v>224.20000000000007</v>
      </c>
      <c r="E32" s="245">
        <v>234.50000000000009</v>
      </c>
      <c r="F32" s="390"/>
      <c r="G32" s="385"/>
      <c r="H32" s="385"/>
      <c r="I32" s="246"/>
      <c r="J32" s="246"/>
      <c r="K32" s="246" t="s">
        <v>377</v>
      </c>
      <c r="L32" s="247"/>
      <c r="M32" s="248"/>
      <c r="N32" s="249"/>
      <c r="O32" s="246"/>
      <c r="P32" s="247"/>
      <c r="Q32" s="247"/>
      <c r="R32" s="247"/>
      <c r="S32" s="247"/>
      <c r="T32" s="250"/>
      <c r="U32" s="250"/>
      <c r="V32" s="250"/>
      <c r="W32" s="250"/>
      <c r="X32" s="250"/>
      <c r="Y32" s="250"/>
      <c r="Z32" s="250"/>
      <c r="AA32" s="251"/>
      <c r="AB32" s="252"/>
      <c r="AC32" s="253"/>
      <c r="AD32" s="254"/>
      <c r="AE32" s="250"/>
      <c r="AF32" s="250"/>
      <c r="AG32" s="251"/>
      <c r="AH32" s="252"/>
      <c r="AI32" s="390"/>
      <c r="AJ32" s="385"/>
      <c r="AK32" s="256"/>
      <c r="AL32" s="257"/>
      <c r="AM32" s="257"/>
      <c r="AN32" s="249"/>
    </row>
    <row r="33" spans="2:40" ht="13.5" customHeight="1" x14ac:dyDescent="0.15">
      <c r="B33" s="258" t="s">
        <v>75</v>
      </c>
      <c r="C33" s="245">
        <v>10.3</v>
      </c>
      <c r="D33" s="245">
        <v>234.50000000000009</v>
      </c>
      <c r="E33" s="245">
        <v>244.8000000000001</v>
      </c>
      <c r="F33" s="390"/>
      <c r="G33" s="385"/>
      <c r="H33" s="385"/>
      <c r="I33" s="246"/>
      <c r="J33" s="246"/>
      <c r="K33" s="246"/>
      <c r="L33" s="247"/>
      <c r="M33" s="248"/>
      <c r="N33" s="249"/>
      <c r="O33" s="246"/>
      <c r="P33" s="247"/>
      <c r="Q33" s="247"/>
      <c r="R33" s="247"/>
      <c r="S33" s="247"/>
      <c r="T33" s="250"/>
      <c r="U33" s="250"/>
      <c r="V33" s="250"/>
      <c r="W33" s="250"/>
      <c r="X33" s="250"/>
      <c r="Y33" s="250"/>
      <c r="Z33" s="250"/>
      <c r="AA33" s="251"/>
      <c r="AB33" s="252"/>
      <c r="AC33" s="253"/>
      <c r="AD33" s="254"/>
      <c r="AE33" s="250"/>
      <c r="AF33" s="250"/>
      <c r="AG33" s="251"/>
      <c r="AH33" s="252"/>
      <c r="AI33" s="390"/>
      <c r="AJ33" s="385"/>
      <c r="AK33" s="256"/>
      <c r="AL33" s="257"/>
      <c r="AM33" s="257"/>
      <c r="AN33" s="249"/>
    </row>
    <row r="34" spans="2:40" ht="13.5" customHeight="1" x14ac:dyDescent="0.15">
      <c r="B34" s="258" t="s">
        <v>98</v>
      </c>
      <c r="C34" s="245">
        <v>10.199999999999999</v>
      </c>
      <c r="D34" s="245">
        <v>244.8000000000001</v>
      </c>
      <c r="E34" s="245">
        <v>255.00000000000009</v>
      </c>
      <c r="F34" s="390"/>
      <c r="G34" s="385"/>
      <c r="H34" s="385"/>
      <c r="I34" s="246"/>
      <c r="J34" s="246"/>
      <c r="K34" s="246" t="s">
        <v>377</v>
      </c>
      <c r="L34" s="247"/>
      <c r="M34" s="248"/>
      <c r="N34" s="249"/>
      <c r="O34" s="246"/>
      <c r="P34" s="247"/>
      <c r="Q34" s="247"/>
      <c r="R34" s="247"/>
      <c r="S34" s="247"/>
      <c r="T34" s="250"/>
      <c r="U34" s="250"/>
      <c r="V34" s="250"/>
      <c r="W34" s="250"/>
      <c r="X34" s="250"/>
      <c r="Y34" s="250"/>
      <c r="Z34" s="250"/>
      <c r="AA34" s="251"/>
      <c r="AB34" s="252"/>
      <c r="AC34" s="253"/>
      <c r="AD34" s="254"/>
      <c r="AE34" s="250"/>
      <c r="AF34" s="250"/>
      <c r="AG34" s="251"/>
      <c r="AH34" s="252"/>
      <c r="AI34" s="390"/>
      <c r="AJ34" s="385"/>
      <c r="AK34" s="256"/>
      <c r="AL34" s="257"/>
      <c r="AM34" s="257"/>
      <c r="AN34" s="249"/>
    </row>
    <row r="35" spans="2:40" ht="13.5" customHeight="1" x14ac:dyDescent="0.15">
      <c r="B35" s="258" t="s">
        <v>76</v>
      </c>
      <c r="C35" s="245">
        <v>10.3</v>
      </c>
      <c r="D35" s="245">
        <v>255.00000000000009</v>
      </c>
      <c r="E35" s="245">
        <v>265.30000000000007</v>
      </c>
      <c r="F35" s="384"/>
      <c r="G35" s="385"/>
      <c r="H35" s="385"/>
      <c r="I35" s="246"/>
      <c r="J35" s="246"/>
      <c r="K35" s="246"/>
      <c r="L35" s="247"/>
      <c r="M35" s="248"/>
      <c r="N35" s="249"/>
      <c r="O35" s="246"/>
      <c r="P35" s="247"/>
      <c r="Q35" s="247"/>
      <c r="R35" s="247"/>
      <c r="S35" s="247"/>
      <c r="T35" s="250"/>
      <c r="U35" s="250"/>
      <c r="V35" s="250"/>
      <c r="W35" s="250"/>
      <c r="X35" s="250"/>
      <c r="Y35" s="250"/>
      <c r="Z35" s="250"/>
      <c r="AA35" s="251"/>
      <c r="AB35" s="252"/>
      <c r="AC35" s="253"/>
      <c r="AD35" s="254"/>
      <c r="AE35" s="250"/>
      <c r="AF35" s="250"/>
      <c r="AG35" s="251"/>
      <c r="AH35" s="252"/>
      <c r="AI35" s="390"/>
      <c r="AJ35" s="385"/>
      <c r="AK35" s="256"/>
      <c r="AL35" s="257"/>
      <c r="AM35" s="257"/>
      <c r="AN35" s="249"/>
    </row>
    <row r="36" spans="2:40" ht="13.5" customHeight="1" x14ac:dyDescent="0.15">
      <c r="B36" s="258" t="s">
        <v>99</v>
      </c>
      <c r="C36" s="245">
        <v>10.3</v>
      </c>
      <c r="D36" s="245">
        <v>265.30000000000007</v>
      </c>
      <c r="E36" s="245">
        <v>275.60000000000008</v>
      </c>
      <c r="F36" s="384"/>
      <c r="G36" s="385"/>
      <c r="H36" s="385"/>
      <c r="I36" s="246"/>
      <c r="J36" s="246"/>
      <c r="K36" s="246" t="s">
        <v>377</v>
      </c>
      <c r="L36" s="247"/>
      <c r="M36" s="386"/>
      <c r="N36" s="387"/>
      <c r="O36" s="246"/>
      <c r="P36" s="247"/>
      <c r="Q36" s="247"/>
      <c r="R36" s="247"/>
      <c r="S36" s="247"/>
      <c r="T36" s="244"/>
      <c r="U36" s="244"/>
      <c r="V36" s="244"/>
      <c r="W36" s="250"/>
      <c r="X36" s="250"/>
      <c r="Y36" s="250"/>
      <c r="Z36" s="250"/>
      <c r="AA36" s="251"/>
      <c r="AB36" s="252"/>
      <c r="AC36" s="388"/>
      <c r="AD36" s="389"/>
      <c r="AE36" s="250"/>
      <c r="AF36" s="250"/>
      <c r="AG36" s="251"/>
      <c r="AH36" s="252"/>
      <c r="AI36" s="390"/>
      <c r="AJ36" s="385"/>
      <c r="AK36" s="391"/>
      <c r="AL36" s="392"/>
      <c r="AM36" s="392"/>
      <c r="AN36" s="387"/>
    </row>
    <row r="37" spans="2:40" ht="13.5" customHeight="1" x14ac:dyDescent="0.15">
      <c r="B37" s="258" t="s">
        <v>120</v>
      </c>
      <c r="C37" s="245">
        <v>10.199999999999999</v>
      </c>
      <c r="D37" s="245">
        <v>275.60000000000008</v>
      </c>
      <c r="E37" s="245">
        <v>285.80000000000007</v>
      </c>
      <c r="F37" s="384"/>
      <c r="G37" s="385"/>
      <c r="H37" s="385"/>
      <c r="I37" s="246"/>
      <c r="J37" s="246"/>
      <c r="K37" s="246" t="s">
        <v>377</v>
      </c>
      <c r="L37" s="247"/>
      <c r="M37" s="386"/>
      <c r="N37" s="387"/>
      <c r="O37" s="246"/>
      <c r="P37" s="247"/>
      <c r="Q37" s="247"/>
      <c r="R37" s="247"/>
      <c r="S37" s="247"/>
      <c r="T37" s="250"/>
      <c r="U37" s="250"/>
      <c r="V37" s="250"/>
      <c r="W37" s="250"/>
      <c r="X37" s="250"/>
      <c r="Y37" s="250"/>
      <c r="Z37" s="250"/>
      <c r="AA37" s="251"/>
      <c r="AB37" s="252"/>
      <c r="AC37" s="388"/>
      <c r="AD37" s="389"/>
      <c r="AE37" s="250"/>
      <c r="AF37" s="250"/>
      <c r="AG37" s="251"/>
      <c r="AH37" s="252"/>
      <c r="AI37" s="390"/>
      <c r="AJ37" s="385"/>
      <c r="AK37" s="391"/>
      <c r="AL37" s="392"/>
      <c r="AM37" s="392"/>
      <c r="AN37" s="387"/>
    </row>
    <row r="38" spans="2:40" ht="13.5" customHeight="1" x14ac:dyDescent="0.15">
      <c r="B38" s="258" t="s">
        <v>121</v>
      </c>
      <c r="C38" s="245">
        <v>10.3</v>
      </c>
      <c r="D38" s="245">
        <v>285.80000000000007</v>
      </c>
      <c r="E38" s="245">
        <v>296.10000000000008</v>
      </c>
      <c r="F38" s="390"/>
      <c r="G38" s="385"/>
      <c r="H38" s="385"/>
      <c r="I38" s="246"/>
      <c r="J38" s="246"/>
      <c r="K38" s="246" t="s">
        <v>377</v>
      </c>
      <c r="L38" s="247"/>
      <c r="M38" s="386"/>
      <c r="N38" s="387"/>
      <c r="O38" s="246"/>
      <c r="P38" s="247"/>
      <c r="Q38" s="247"/>
      <c r="R38" s="247"/>
      <c r="S38" s="247"/>
      <c r="T38" s="250"/>
      <c r="U38" s="250"/>
      <c r="V38" s="250"/>
      <c r="W38" s="250"/>
      <c r="X38" s="250"/>
      <c r="Y38" s="250"/>
      <c r="Z38" s="250"/>
      <c r="AA38" s="251"/>
      <c r="AB38" s="252"/>
      <c r="AC38" s="388"/>
      <c r="AD38" s="389"/>
      <c r="AE38" s="250"/>
      <c r="AF38" s="250"/>
      <c r="AG38" s="251"/>
      <c r="AH38" s="252"/>
      <c r="AI38" s="390"/>
      <c r="AJ38" s="385"/>
      <c r="AK38" s="391"/>
      <c r="AL38" s="392"/>
      <c r="AM38" s="392"/>
      <c r="AN38" s="387"/>
    </row>
    <row r="39" spans="2:40" ht="13.5" customHeight="1" x14ac:dyDescent="0.15">
      <c r="B39" s="258" t="s">
        <v>100</v>
      </c>
      <c r="C39" s="245">
        <v>10.3</v>
      </c>
      <c r="D39" s="245">
        <v>296.10000000000008</v>
      </c>
      <c r="E39" s="245">
        <v>306.40000000000009</v>
      </c>
      <c r="F39" s="390"/>
      <c r="G39" s="385"/>
      <c r="H39" s="385"/>
      <c r="I39" s="246"/>
      <c r="J39" s="246"/>
      <c r="K39" s="246"/>
      <c r="L39" s="247"/>
      <c r="M39" s="386"/>
      <c r="N39" s="387"/>
      <c r="O39" s="246"/>
      <c r="P39" s="247"/>
      <c r="Q39" s="247"/>
      <c r="R39" s="247"/>
      <c r="S39" s="247"/>
      <c r="T39" s="244"/>
      <c r="U39" s="246"/>
      <c r="V39" s="244"/>
      <c r="W39" s="244"/>
      <c r="X39" s="244"/>
      <c r="Y39" s="244"/>
      <c r="Z39" s="244"/>
      <c r="AA39" s="251"/>
      <c r="AB39" s="246"/>
      <c r="AC39" s="388"/>
      <c r="AD39" s="389"/>
      <c r="AE39" s="250"/>
      <c r="AF39" s="250"/>
      <c r="AG39" s="251"/>
      <c r="AH39" s="252"/>
      <c r="AI39" s="390"/>
      <c r="AJ39" s="385"/>
      <c r="AK39" s="391"/>
      <c r="AL39" s="392"/>
      <c r="AM39" s="392"/>
      <c r="AN39" s="387"/>
    </row>
    <row r="40" spans="2:40" ht="13.5" customHeight="1" x14ac:dyDescent="0.15">
      <c r="B40" s="258" t="s">
        <v>101</v>
      </c>
      <c r="C40" s="245">
        <v>10.3</v>
      </c>
      <c r="D40" s="245">
        <v>306.40000000000009</v>
      </c>
      <c r="E40" s="245">
        <v>316.7000000000001</v>
      </c>
      <c r="F40" s="390"/>
      <c r="G40" s="385"/>
      <c r="H40" s="385"/>
      <c r="I40" s="246"/>
      <c r="J40" s="246"/>
      <c r="K40" s="246" t="s">
        <v>377</v>
      </c>
      <c r="L40" s="247"/>
      <c r="M40" s="386"/>
      <c r="N40" s="387"/>
      <c r="O40" s="246"/>
      <c r="P40" s="247"/>
      <c r="Q40" s="247"/>
      <c r="R40" s="247"/>
      <c r="S40" s="247"/>
      <c r="T40" s="250"/>
      <c r="U40" s="250"/>
      <c r="V40" s="250"/>
      <c r="W40" s="250"/>
      <c r="X40" s="250"/>
      <c r="Y40" s="250"/>
      <c r="Z40" s="250"/>
      <c r="AA40" s="251"/>
      <c r="AB40" s="252"/>
      <c r="AC40" s="388"/>
      <c r="AD40" s="389"/>
      <c r="AE40" s="250"/>
      <c r="AF40" s="250"/>
      <c r="AG40" s="251"/>
      <c r="AH40" s="252"/>
      <c r="AI40" s="390"/>
      <c r="AJ40" s="385"/>
      <c r="AK40" s="391"/>
      <c r="AL40" s="392"/>
      <c r="AM40" s="392"/>
      <c r="AN40" s="387"/>
    </row>
    <row r="41" spans="2:40" ht="13.5" customHeight="1" x14ac:dyDescent="0.15">
      <c r="B41" s="258" t="s">
        <v>122</v>
      </c>
      <c r="C41" s="245">
        <v>10.3</v>
      </c>
      <c r="D41" s="245">
        <v>316.7000000000001</v>
      </c>
      <c r="E41" s="245">
        <v>327.00000000000011</v>
      </c>
      <c r="F41" s="390"/>
      <c r="G41" s="385"/>
      <c r="H41" s="385"/>
      <c r="I41" s="246"/>
      <c r="J41" s="246"/>
      <c r="K41" s="246"/>
      <c r="L41" s="247"/>
      <c r="M41" s="386"/>
      <c r="N41" s="387"/>
      <c r="O41" s="246"/>
      <c r="P41" s="247"/>
      <c r="Q41" s="247"/>
      <c r="R41" s="247"/>
      <c r="S41" s="247"/>
      <c r="T41" s="250"/>
      <c r="U41" s="250"/>
      <c r="V41" s="250"/>
      <c r="W41" s="250"/>
      <c r="X41" s="250"/>
      <c r="Y41" s="250"/>
      <c r="Z41" s="250"/>
      <c r="AA41" s="251"/>
      <c r="AB41" s="252"/>
      <c r="AC41" s="388"/>
      <c r="AD41" s="389"/>
      <c r="AE41" s="250"/>
      <c r="AF41" s="250"/>
      <c r="AG41" s="251"/>
      <c r="AH41" s="252"/>
      <c r="AI41" s="390"/>
      <c r="AJ41" s="385"/>
      <c r="AK41" s="391"/>
      <c r="AL41" s="392"/>
      <c r="AM41" s="392"/>
      <c r="AN41" s="387"/>
    </row>
    <row r="42" spans="2:40" ht="13.5" customHeight="1" x14ac:dyDescent="0.15">
      <c r="B42" s="258" t="s">
        <v>102</v>
      </c>
      <c r="C42" s="245">
        <v>10.3</v>
      </c>
      <c r="D42" s="245">
        <v>327.00000000000011</v>
      </c>
      <c r="E42" s="245">
        <v>337.30000000000013</v>
      </c>
      <c r="F42" s="390"/>
      <c r="G42" s="385"/>
      <c r="H42" s="385"/>
      <c r="I42" s="246"/>
      <c r="J42" s="246"/>
      <c r="K42" s="246" t="s">
        <v>377</v>
      </c>
      <c r="L42" s="247"/>
      <c r="M42" s="386"/>
      <c r="N42" s="387"/>
      <c r="O42" s="246"/>
      <c r="P42" s="246"/>
      <c r="Q42" s="247"/>
      <c r="R42" s="247"/>
      <c r="S42" s="246"/>
      <c r="T42" s="250"/>
      <c r="U42" s="250"/>
      <c r="V42" s="250"/>
      <c r="W42" s="250"/>
      <c r="X42" s="250"/>
      <c r="Y42" s="250"/>
      <c r="Z42" s="250"/>
      <c r="AA42" s="251"/>
      <c r="AB42" s="252"/>
      <c r="AC42" s="388"/>
      <c r="AD42" s="389"/>
      <c r="AE42" s="250"/>
      <c r="AF42" s="250"/>
      <c r="AG42" s="251"/>
      <c r="AH42" s="252"/>
      <c r="AI42" s="390"/>
      <c r="AJ42" s="385"/>
      <c r="AK42" s="391"/>
      <c r="AL42" s="392"/>
      <c r="AM42" s="392"/>
      <c r="AN42" s="387"/>
    </row>
    <row r="43" spans="2:40" ht="13.5" customHeight="1" x14ac:dyDescent="0.15">
      <c r="B43" s="258" t="s">
        <v>77</v>
      </c>
      <c r="C43" s="245">
        <v>10.3</v>
      </c>
      <c r="D43" s="245">
        <v>337.30000000000013</v>
      </c>
      <c r="E43" s="245">
        <v>347.60000000000014</v>
      </c>
      <c r="F43" s="390"/>
      <c r="G43" s="385"/>
      <c r="H43" s="385"/>
      <c r="I43" s="246"/>
      <c r="J43" s="246"/>
      <c r="K43" s="246" t="s">
        <v>377</v>
      </c>
      <c r="L43" s="247"/>
      <c r="M43" s="386"/>
      <c r="N43" s="387"/>
      <c r="O43" s="246"/>
      <c r="P43" s="247"/>
      <c r="Q43" s="247"/>
      <c r="R43" s="247"/>
      <c r="S43" s="247"/>
      <c r="T43" s="250"/>
      <c r="U43" s="250"/>
      <c r="V43" s="250"/>
      <c r="W43" s="250"/>
      <c r="X43" s="250"/>
      <c r="Y43" s="250"/>
      <c r="Z43" s="250"/>
      <c r="AA43" s="251"/>
      <c r="AB43" s="252"/>
      <c r="AC43" s="388"/>
      <c r="AD43" s="389"/>
      <c r="AE43" s="250"/>
      <c r="AF43" s="250"/>
      <c r="AG43" s="251"/>
      <c r="AH43" s="252"/>
      <c r="AI43" s="390"/>
      <c r="AJ43" s="385"/>
      <c r="AK43" s="391"/>
      <c r="AL43" s="392"/>
      <c r="AM43" s="392"/>
      <c r="AN43" s="387"/>
    </row>
    <row r="44" spans="2:40" ht="13.5" customHeight="1" x14ac:dyDescent="0.15">
      <c r="B44" s="258" t="s">
        <v>103</v>
      </c>
      <c r="C44" s="245">
        <v>10.3</v>
      </c>
      <c r="D44" s="245">
        <v>347.60000000000014</v>
      </c>
      <c r="E44" s="245">
        <v>357.90000000000015</v>
      </c>
      <c r="F44" s="390"/>
      <c r="G44" s="385"/>
      <c r="H44" s="385"/>
      <c r="I44" s="246"/>
      <c r="J44" s="246"/>
      <c r="K44" s="246" t="s">
        <v>377</v>
      </c>
      <c r="L44" s="247"/>
      <c r="M44" s="386"/>
      <c r="N44" s="387"/>
      <c r="O44" s="246"/>
      <c r="P44" s="247"/>
      <c r="Q44" s="247"/>
      <c r="R44" s="247"/>
      <c r="S44" s="247"/>
      <c r="T44" s="250"/>
      <c r="U44" s="250"/>
      <c r="V44" s="250"/>
      <c r="W44" s="250"/>
      <c r="X44" s="250"/>
      <c r="Y44" s="250"/>
      <c r="Z44" s="250"/>
      <c r="AA44" s="251"/>
      <c r="AB44" s="252"/>
      <c r="AC44" s="388"/>
      <c r="AD44" s="389"/>
      <c r="AE44" s="250"/>
      <c r="AF44" s="250"/>
      <c r="AG44" s="251"/>
      <c r="AH44" s="252"/>
      <c r="AI44" s="390"/>
      <c r="AJ44" s="385"/>
      <c r="AK44" s="391"/>
      <c r="AL44" s="392"/>
      <c r="AM44" s="392"/>
      <c r="AN44" s="387"/>
    </row>
    <row r="45" spans="2:40" ht="13.5" customHeight="1" x14ac:dyDescent="0.15">
      <c r="B45" s="258" t="s">
        <v>78</v>
      </c>
      <c r="C45" s="245">
        <v>10.3</v>
      </c>
      <c r="D45" s="245">
        <v>357.90000000000015</v>
      </c>
      <c r="E45" s="245">
        <v>368.20000000000016</v>
      </c>
      <c r="F45" s="390"/>
      <c r="G45" s="385"/>
      <c r="H45" s="385"/>
      <c r="I45" s="246"/>
      <c r="J45" s="246"/>
      <c r="K45" s="246" t="s">
        <v>377</v>
      </c>
      <c r="L45" s="247"/>
      <c r="M45" s="386"/>
      <c r="N45" s="387"/>
      <c r="O45" s="246"/>
      <c r="P45" s="247"/>
      <c r="Q45" s="247"/>
      <c r="R45" s="247"/>
      <c r="S45" s="247"/>
      <c r="T45" s="250"/>
      <c r="U45" s="250"/>
      <c r="V45" s="250"/>
      <c r="W45" s="250"/>
      <c r="X45" s="250"/>
      <c r="Y45" s="250"/>
      <c r="Z45" s="250"/>
      <c r="AA45" s="251"/>
      <c r="AB45" s="252"/>
      <c r="AC45" s="388"/>
      <c r="AD45" s="389"/>
      <c r="AE45" s="250"/>
      <c r="AF45" s="250"/>
      <c r="AG45" s="251"/>
      <c r="AH45" s="252"/>
      <c r="AI45" s="390"/>
      <c r="AJ45" s="385"/>
      <c r="AK45" s="391"/>
      <c r="AL45" s="392"/>
      <c r="AM45" s="392"/>
      <c r="AN45" s="387"/>
    </row>
    <row r="46" spans="2:40" ht="13.5" customHeight="1" x14ac:dyDescent="0.15">
      <c r="B46" s="258" t="s">
        <v>342</v>
      </c>
      <c r="C46" s="245">
        <v>10.3</v>
      </c>
      <c r="D46" s="245">
        <v>368.20000000000016</v>
      </c>
      <c r="E46" s="245">
        <v>378.50000000000017</v>
      </c>
      <c r="F46" s="390"/>
      <c r="G46" s="385"/>
      <c r="H46" s="385"/>
      <c r="I46" s="246"/>
      <c r="J46" s="246"/>
      <c r="K46" s="246" t="s">
        <v>377</v>
      </c>
      <c r="L46" s="247"/>
      <c r="M46" s="386"/>
      <c r="N46" s="387"/>
      <c r="O46" s="246"/>
      <c r="P46" s="247"/>
      <c r="Q46" s="247"/>
      <c r="R46" s="247"/>
      <c r="S46" s="247"/>
      <c r="T46" s="250"/>
      <c r="U46" s="250"/>
      <c r="V46" s="250"/>
      <c r="W46" s="250"/>
      <c r="X46" s="250"/>
      <c r="Y46" s="250"/>
      <c r="Z46" s="250"/>
      <c r="AA46" s="251"/>
      <c r="AB46" s="252"/>
      <c r="AC46" s="388"/>
      <c r="AD46" s="389"/>
      <c r="AE46" s="250"/>
      <c r="AF46" s="250"/>
      <c r="AG46" s="251"/>
      <c r="AH46" s="252"/>
      <c r="AI46" s="390"/>
      <c r="AJ46" s="385"/>
      <c r="AK46" s="391"/>
      <c r="AL46" s="392"/>
      <c r="AM46" s="392"/>
      <c r="AN46" s="387"/>
    </row>
    <row r="47" spans="2:40" ht="13.5" customHeight="1" x14ac:dyDescent="0.15">
      <c r="B47" s="258" t="s">
        <v>79</v>
      </c>
      <c r="C47" s="245">
        <v>10.3</v>
      </c>
      <c r="D47" s="245">
        <v>378.50000000000017</v>
      </c>
      <c r="E47" s="245">
        <v>388.80000000000018</v>
      </c>
      <c r="F47" s="384"/>
      <c r="G47" s="385"/>
      <c r="H47" s="385"/>
      <c r="I47" s="246"/>
      <c r="J47" s="246"/>
      <c r="K47" s="246" t="s">
        <v>377</v>
      </c>
      <c r="L47" s="247"/>
      <c r="M47" s="386"/>
      <c r="N47" s="387"/>
      <c r="O47" s="246"/>
      <c r="P47" s="247"/>
      <c r="Q47" s="247"/>
      <c r="R47" s="247"/>
      <c r="S47" s="247"/>
      <c r="T47" s="250"/>
      <c r="U47" s="250"/>
      <c r="V47" s="250"/>
      <c r="W47" s="250"/>
      <c r="X47" s="250"/>
      <c r="Y47" s="250"/>
      <c r="Z47" s="250"/>
      <c r="AA47" s="251"/>
      <c r="AB47" s="252"/>
      <c r="AC47" s="388"/>
      <c r="AD47" s="389"/>
      <c r="AE47" s="250"/>
      <c r="AF47" s="250"/>
      <c r="AG47" s="251"/>
      <c r="AH47" s="252"/>
      <c r="AI47" s="390"/>
      <c r="AJ47" s="385"/>
      <c r="AK47" s="391"/>
      <c r="AL47" s="392"/>
      <c r="AM47" s="392"/>
      <c r="AN47" s="387"/>
    </row>
    <row r="48" spans="2:40" ht="13.5" customHeight="1" x14ac:dyDescent="0.15">
      <c r="B48" s="258" t="s">
        <v>104</v>
      </c>
      <c r="C48" s="245">
        <v>10.3</v>
      </c>
      <c r="D48" s="245">
        <v>388.80000000000018</v>
      </c>
      <c r="E48" s="245">
        <v>399.10000000000019</v>
      </c>
      <c r="F48" s="384"/>
      <c r="G48" s="385"/>
      <c r="H48" s="385"/>
      <c r="I48" s="246"/>
      <c r="J48" s="246"/>
      <c r="K48" s="246" t="s">
        <v>377</v>
      </c>
      <c r="L48" s="247"/>
      <c r="M48" s="386"/>
      <c r="N48" s="387"/>
      <c r="O48" s="246"/>
      <c r="P48" s="247"/>
      <c r="Q48" s="247"/>
      <c r="R48" s="247"/>
      <c r="S48" s="247"/>
      <c r="T48" s="250"/>
      <c r="U48" s="250"/>
      <c r="V48" s="250"/>
      <c r="W48" s="250"/>
      <c r="X48" s="250"/>
      <c r="Y48" s="250"/>
      <c r="Z48" s="250"/>
      <c r="AA48" s="251"/>
      <c r="AB48" s="252"/>
      <c r="AC48" s="388"/>
      <c r="AD48" s="389"/>
      <c r="AE48" s="250"/>
      <c r="AF48" s="250"/>
      <c r="AG48" s="251"/>
      <c r="AH48" s="252"/>
      <c r="AI48" s="390"/>
      <c r="AJ48" s="385"/>
      <c r="AK48" s="391"/>
      <c r="AL48" s="392"/>
      <c r="AM48" s="392"/>
      <c r="AN48" s="387"/>
    </row>
    <row r="49" spans="2:40" ht="13.5" customHeight="1" x14ac:dyDescent="0.15">
      <c r="B49" s="258" t="s">
        <v>125</v>
      </c>
      <c r="C49" s="245">
        <v>10.5</v>
      </c>
      <c r="D49" s="245">
        <v>399.10000000000019</v>
      </c>
      <c r="E49" s="245">
        <v>409.60000000000019</v>
      </c>
      <c r="F49" s="384"/>
      <c r="G49" s="385"/>
      <c r="H49" s="385"/>
      <c r="I49" s="246"/>
      <c r="J49" s="246"/>
      <c r="K49" s="246" t="s">
        <v>377</v>
      </c>
      <c r="L49" s="247"/>
      <c r="M49" s="386"/>
      <c r="N49" s="387"/>
      <c r="O49" s="246"/>
      <c r="P49" s="247"/>
      <c r="Q49" s="247"/>
      <c r="R49" s="247"/>
      <c r="S49" s="247"/>
      <c r="T49" s="250"/>
      <c r="U49" s="250"/>
      <c r="V49" s="250"/>
      <c r="W49" s="250"/>
      <c r="X49" s="250"/>
      <c r="Y49" s="250"/>
      <c r="Z49" s="250"/>
      <c r="AA49" s="251"/>
      <c r="AB49" s="252"/>
      <c r="AC49" s="388"/>
      <c r="AD49" s="389"/>
      <c r="AE49" s="250"/>
      <c r="AF49" s="250"/>
      <c r="AG49" s="251"/>
      <c r="AH49" s="252"/>
      <c r="AI49" s="390"/>
      <c r="AJ49" s="385"/>
      <c r="AK49" s="391"/>
      <c r="AL49" s="392"/>
      <c r="AM49" s="392"/>
      <c r="AN49" s="387"/>
    </row>
    <row r="50" spans="2:40" ht="13.5" customHeight="1" x14ac:dyDescent="0.15">
      <c r="B50" s="258" t="s">
        <v>343</v>
      </c>
      <c r="C50" s="245">
        <v>10.3</v>
      </c>
      <c r="D50" s="245">
        <v>409.60000000000019</v>
      </c>
      <c r="E50" s="245">
        <v>419.9000000000002</v>
      </c>
      <c r="F50" s="390"/>
      <c r="G50" s="385"/>
      <c r="H50" s="385"/>
      <c r="I50" s="246"/>
      <c r="J50" s="246"/>
      <c r="K50" s="246" t="s">
        <v>377</v>
      </c>
      <c r="L50" s="247"/>
      <c r="M50" s="386"/>
      <c r="N50" s="387"/>
      <c r="O50" s="246"/>
      <c r="P50" s="247"/>
      <c r="Q50" s="247"/>
      <c r="R50" s="247"/>
      <c r="S50" s="247"/>
      <c r="T50" s="250"/>
      <c r="U50" s="250"/>
      <c r="V50" s="250"/>
      <c r="W50" s="250"/>
      <c r="X50" s="250"/>
      <c r="Y50" s="250"/>
      <c r="Z50" s="250"/>
      <c r="AA50" s="251"/>
      <c r="AB50" s="252"/>
      <c r="AC50" s="388"/>
      <c r="AD50" s="389"/>
      <c r="AE50" s="250"/>
      <c r="AF50" s="250"/>
      <c r="AG50" s="251"/>
      <c r="AH50" s="252"/>
      <c r="AI50" s="390"/>
      <c r="AJ50" s="385"/>
      <c r="AK50" s="391"/>
      <c r="AL50" s="392"/>
      <c r="AM50" s="392"/>
      <c r="AN50" s="387"/>
    </row>
    <row r="51" spans="2:40" ht="13.5" customHeight="1" x14ac:dyDescent="0.15">
      <c r="B51" s="258" t="s">
        <v>105</v>
      </c>
      <c r="C51" s="245">
        <v>10.3</v>
      </c>
      <c r="D51" s="245">
        <v>419.9000000000002</v>
      </c>
      <c r="E51" s="245">
        <v>430.20000000000022</v>
      </c>
      <c r="F51" s="390"/>
      <c r="G51" s="385"/>
      <c r="H51" s="385"/>
      <c r="I51" s="246"/>
      <c r="J51" s="246"/>
      <c r="K51" s="246" t="s">
        <v>377</v>
      </c>
      <c r="L51" s="247"/>
      <c r="M51" s="386"/>
      <c r="N51" s="387"/>
      <c r="O51" s="246"/>
      <c r="P51" s="247"/>
      <c r="Q51" s="247"/>
      <c r="R51" s="247"/>
      <c r="S51" s="247"/>
      <c r="T51" s="250"/>
      <c r="U51" s="250"/>
      <c r="V51" s="250"/>
      <c r="W51" s="250"/>
      <c r="X51" s="250"/>
      <c r="Y51" s="250"/>
      <c r="Z51" s="250"/>
      <c r="AA51" s="251"/>
      <c r="AB51" s="252"/>
      <c r="AC51" s="388"/>
      <c r="AD51" s="389"/>
      <c r="AE51" s="250"/>
      <c r="AF51" s="250"/>
      <c r="AG51" s="251"/>
      <c r="AH51" s="252"/>
      <c r="AI51" s="390"/>
      <c r="AJ51" s="385"/>
      <c r="AK51" s="391"/>
      <c r="AL51" s="392"/>
      <c r="AM51" s="392"/>
      <c r="AN51" s="387"/>
    </row>
    <row r="52" spans="2:40" ht="13.5" customHeight="1" x14ac:dyDescent="0.15">
      <c r="B52" s="258" t="s">
        <v>106</v>
      </c>
      <c r="C52" s="245">
        <v>10.3</v>
      </c>
      <c r="D52" s="245">
        <v>430.20000000000022</v>
      </c>
      <c r="E52" s="245">
        <v>440.50000000000023</v>
      </c>
      <c r="F52" s="390"/>
      <c r="G52" s="385"/>
      <c r="H52" s="385"/>
      <c r="I52" s="246"/>
      <c r="J52" s="246"/>
      <c r="K52" s="246" t="s">
        <v>377</v>
      </c>
      <c r="L52" s="247"/>
      <c r="M52" s="386"/>
      <c r="N52" s="387"/>
      <c r="O52" s="246"/>
      <c r="P52" s="247"/>
      <c r="Q52" s="247"/>
      <c r="R52" s="247"/>
      <c r="S52" s="247"/>
      <c r="T52" s="250"/>
      <c r="U52" s="250"/>
      <c r="V52" s="250"/>
      <c r="W52" s="250"/>
      <c r="X52" s="250"/>
      <c r="Y52" s="250"/>
      <c r="Z52" s="250"/>
      <c r="AA52" s="251"/>
      <c r="AB52" s="252"/>
      <c r="AC52" s="388"/>
      <c r="AD52" s="389"/>
      <c r="AE52" s="250"/>
      <c r="AF52" s="250"/>
      <c r="AG52" s="251"/>
      <c r="AH52" s="252"/>
      <c r="AI52" s="390"/>
      <c r="AJ52" s="385"/>
      <c r="AK52" s="391"/>
      <c r="AL52" s="392"/>
      <c r="AM52" s="392"/>
      <c r="AN52" s="387"/>
    </row>
    <row r="53" spans="2:40" ht="13.5" customHeight="1" x14ac:dyDescent="0.15">
      <c r="B53" s="258" t="s">
        <v>244</v>
      </c>
      <c r="C53" s="245">
        <v>10.3</v>
      </c>
      <c r="D53" s="245">
        <v>440.50000000000023</v>
      </c>
      <c r="E53" s="245">
        <v>450.80000000000024</v>
      </c>
      <c r="F53" s="390"/>
      <c r="G53" s="385"/>
      <c r="H53" s="385"/>
      <c r="I53" s="246"/>
      <c r="J53" s="246"/>
      <c r="K53" s="246" t="s">
        <v>377</v>
      </c>
      <c r="L53" s="247"/>
      <c r="M53" s="386"/>
      <c r="N53" s="387"/>
      <c r="O53" s="246"/>
      <c r="P53" s="246"/>
      <c r="Q53" s="247"/>
      <c r="R53" s="247"/>
      <c r="S53" s="246"/>
      <c r="T53" s="244"/>
      <c r="U53" s="246"/>
      <c r="V53" s="244"/>
      <c r="W53" s="250"/>
      <c r="X53" s="250"/>
      <c r="Y53" s="250"/>
      <c r="Z53" s="250"/>
      <c r="AA53" s="251"/>
      <c r="AB53" s="252"/>
      <c r="AC53" s="388"/>
      <c r="AD53" s="389"/>
      <c r="AE53" s="250"/>
      <c r="AF53" s="250"/>
      <c r="AG53" s="251"/>
      <c r="AH53" s="252"/>
      <c r="AI53" s="390"/>
      <c r="AJ53" s="385"/>
      <c r="AK53" s="391"/>
      <c r="AL53" s="392"/>
      <c r="AM53" s="392"/>
      <c r="AN53" s="387"/>
    </row>
    <row r="54" spans="2:40" ht="13.5" customHeight="1" x14ac:dyDescent="0.15">
      <c r="B54" s="258" t="s">
        <v>247</v>
      </c>
      <c r="C54" s="245">
        <v>10.3</v>
      </c>
      <c r="D54" s="245">
        <v>450.80000000000024</v>
      </c>
      <c r="E54" s="245">
        <v>461.10000000000025</v>
      </c>
      <c r="F54" s="390"/>
      <c r="G54" s="385"/>
      <c r="H54" s="385"/>
      <c r="I54" s="246"/>
      <c r="J54" s="246"/>
      <c r="K54" s="246" t="s">
        <v>377</v>
      </c>
      <c r="L54" s="247"/>
      <c r="M54" s="386"/>
      <c r="N54" s="387"/>
      <c r="O54" s="246"/>
      <c r="P54" s="247"/>
      <c r="Q54" s="247"/>
      <c r="R54" s="247"/>
      <c r="S54" s="247"/>
      <c r="T54" s="250"/>
      <c r="U54" s="250"/>
      <c r="V54" s="250"/>
      <c r="W54" s="250"/>
      <c r="X54" s="250"/>
      <c r="Y54" s="250"/>
      <c r="Z54" s="250"/>
      <c r="AA54" s="251"/>
      <c r="AB54" s="252"/>
      <c r="AC54" s="388"/>
      <c r="AD54" s="389"/>
      <c r="AE54" s="250"/>
      <c r="AF54" s="250"/>
      <c r="AG54" s="251"/>
      <c r="AH54" s="252"/>
      <c r="AI54" s="390"/>
      <c r="AJ54" s="385"/>
      <c r="AK54" s="391"/>
      <c r="AL54" s="392"/>
      <c r="AM54" s="392"/>
      <c r="AN54" s="387"/>
    </row>
    <row r="55" spans="2:40" ht="13.5" customHeight="1" x14ac:dyDescent="0.15">
      <c r="B55" s="258" t="s">
        <v>251</v>
      </c>
      <c r="C55" s="245">
        <v>10.3</v>
      </c>
      <c r="D55" s="245">
        <v>461.10000000000025</v>
      </c>
      <c r="E55" s="245">
        <v>471.40000000000026</v>
      </c>
      <c r="F55" s="390"/>
      <c r="G55" s="385"/>
      <c r="H55" s="385"/>
      <c r="I55" s="246"/>
      <c r="J55" s="246"/>
      <c r="K55" s="246" t="s">
        <v>377</v>
      </c>
      <c r="L55" s="247"/>
      <c r="M55" s="386"/>
      <c r="N55" s="387"/>
      <c r="O55" s="246"/>
      <c r="P55" s="247"/>
      <c r="Q55" s="247"/>
      <c r="R55" s="247"/>
      <c r="S55" s="247"/>
      <c r="T55" s="250"/>
      <c r="U55" s="250"/>
      <c r="V55" s="250"/>
      <c r="W55" s="250"/>
      <c r="X55" s="250"/>
      <c r="Y55" s="250"/>
      <c r="Z55" s="250"/>
      <c r="AA55" s="251"/>
      <c r="AB55" s="252"/>
      <c r="AC55" s="388"/>
      <c r="AD55" s="389"/>
      <c r="AE55" s="250"/>
      <c r="AF55" s="250"/>
      <c r="AG55" s="251"/>
      <c r="AH55" s="252"/>
      <c r="AI55" s="390"/>
      <c r="AJ55" s="385"/>
      <c r="AK55" s="391"/>
      <c r="AL55" s="392"/>
      <c r="AM55" s="392"/>
      <c r="AN55" s="387"/>
    </row>
    <row r="56" spans="2:40" ht="13.5" customHeight="1" x14ac:dyDescent="0.15">
      <c r="B56" s="258" t="s">
        <v>107</v>
      </c>
      <c r="C56" s="245">
        <v>8.6</v>
      </c>
      <c r="D56" s="245">
        <v>471.40000000000026</v>
      </c>
      <c r="E56" s="245">
        <v>480.00000000000028</v>
      </c>
      <c r="F56" s="384" t="s">
        <v>671</v>
      </c>
      <c r="G56" s="385"/>
      <c r="H56" s="385"/>
      <c r="I56" s="246"/>
      <c r="J56" s="246"/>
      <c r="K56" s="246" t="s">
        <v>377</v>
      </c>
      <c r="L56" s="247"/>
      <c r="M56" s="386"/>
      <c r="N56" s="387"/>
      <c r="O56" s="246"/>
      <c r="P56" s="247"/>
      <c r="Q56" s="247"/>
      <c r="R56" s="247"/>
      <c r="S56" s="247"/>
      <c r="T56" s="250"/>
      <c r="U56" s="250"/>
      <c r="V56" s="250"/>
      <c r="W56" s="250"/>
      <c r="X56" s="250"/>
      <c r="Y56" s="250"/>
      <c r="Z56" s="250"/>
      <c r="AA56" s="251"/>
      <c r="AB56" s="252"/>
      <c r="AC56" s="388"/>
      <c r="AD56" s="389"/>
      <c r="AE56" s="250"/>
      <c r="AF56" s="250"/>
      <c r="AG56" s="251"/>
      <c r="AH56" s="252"/>
      <c r="AI56" s="390"/>
      <c r="AJ56" s="385"/>
      <c r="AK56" s="391"/>
      <c r="AL56" s="392"/>
      <c r="AM56" s="392"/>
      <c r="AN56" s="387"/>
    </row>
    <row r="57" spans="2:40" ht="13.5" customHeight="1" x14ac:dyDescent="0.15">
      <c r="B57" s="258"/>
      <c r="C57" s="245"/>
      <c r="D57" s="245"/>
      <c r="E57" s="245"/>
      <c r="F57" s="390"/>
      <c r="G57" s="385"/>
      <c r="H57" s="385"/>
      <c r="I57" s="246"/>
      <c r="J57" s="259"/>
      <c r="K57" s="246"/>
      <c r="L57" s="247"/>
      <c r="M57" s="386"/>
      <c r="N57" s="387"/>
      <c r="O57" s="246"/>
      <c r="P57" s="247"/>
      <c r="Q57" s="247"/>
      <c r="R57" s="247"/>
      <c r="S57" s="247"/>
      <c r="T57" s="250"/>
      <c r="U57" s="250"/>
      <c r="V57" s="250"/>
      <c r="W57" s="250"/>
      <c r="X57" s="250"/>
      <c r="Y57" s="250"/>
      <c r="Z57" s="250"/>
      <c r="AA57" s="251"/>
      <c r="AB57" s="252"/>
      <c r="AC57" s="388"/>
      <c r="AD57" s="389"/>
      <c r="AE57" s="250"/>
      <c r="AF57" s="250"/>
      <c r="AG57" s="251"/>
      <c r="AH57" s="252"/>
      <c r="AI57" s="390"/>
      <c r="AJ57" s="385"/>
      <c r="AK57" s="391"/>
      <c r="AL57" s="392"/>
      <c r="AM57" s="392"/>
      <c r="AN57" s="387"/>
    </row>
    <row r="58" spans="2:40" ht="13.5" customHeight="1" x14ac:dyDescent="0.15">
      <c r="B58" s="1" t="s">
        <v>457</v>
      </c>
    </row>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sheetData>
  <mergeCells count="243">
    <mergeCell ref="B3:AN3"/>
    <mergeCell ref="B4:D4"/>
    <mergeCell ref="E4:I4"/>
    <mergeCell ref="J4:L4"/>
    <mergeCell ref="M4:R4"/>
    <mergeCell ref="S4:X5"/>
    <mergeCell ref="Y4:AD5"/>
    <mergeCell ref="AE4:AH5"/>
    <mergeCell ref="AI4:AN5"/>
    <mergeCell ref="B5:D5"/>
    <mergeCell ref="E5:I5"/>
    <mergeCell ref="J5:L5"/>
    <mergeCell ref="M5:R5"/>
    <mergeCell ref="B6:B9"/>
    <mergeCell ref="C6:C8"/>
    <mergeCell ref="D6:E7"/>
    <mergeCell ref="F6:J7"/>
    <mergeCell ref="K6:N7"/>
    <mergeCell ref="O6:AD6"/>
    <mergeCell ref="F8:H9"/>
    <mergeCell ref="X8:X9"/>
    <mergeCell ref="I8:I9"/>
    <mergeCell ref="J8:J9"/>
    <mergeCell ref="K8:K9"/>
    <mergeCell ref="L8:L9"/>
    <mergeCell ref="M8:N9"/>
    <mergeCell ref="O8:O9"/>
    <mergeCell ref="AE6:AJ7"/>
    <mergeCell ref="AK6:AN9"/>
    <mergeCell ref="O7:Q7"/>
    <mergeCell ref="S7:T7"/>
    <mergeCell ref="U7:X7"/>
    <mergeCell ref="Y7:AB7"/>
    <mergeCell ref="AC7:AD9"/>
    <mergeCell ref="P8:P9"/>
    <mergeCell ref="Q8:Q9"/>
    <mergeCell ref="R8:R9"/>
    <mergeCell ref="AK10:AN10"/>
    <mergeCell ref="F11:H11"/>
    <mergeCell ref="M11:N11"/>
    <mergeCell ref="AC11:AD11"/>
    <mergeCell ref="AI11:AJ11"/>
    <mergeCell ref="AK11:AN11"/>
    <mergeCell ref="AG8:AG9"/>
    <mergeCell ref="AH8:AH9"/>
    <mergeCell ref="AI8:AJ9"/>
    <mergeCell ref="F10:H10"/>
    <mergeCell ref="M10:N10"/>
    <mergeCell ref="AC10:AD10"/>
    <mergeCell ref="AI10:AJ10"/>
    <mergeCell ref="Y8:Y9"/>
    <mergeCell ref="Z8:Z9"/>
    <mergeCell ref="AA8:AA9"/>
    <mergeCell ref="AB8:AB9"/>
    <mergeCell ref="AE8:AE9"/>
    <mergeCell ref="AF8:AF9"/>
    <mergeCell ref="S8:S9"/>
    <mergeCell ref="T8:T9"/>
    <mergeCell ref="U8:U9"/>
    <mergeCell ref="V8:V9"/>
    <mergeCell ref="W8:W9"/>
    <mergeCell ref="F12:H12"/>
    <mergeCell ref="M12:N12"/>
    <mergeCell ref="AC12:AD12"/>
    <mergeCell ref="AI12:AJ12"/>
    <mergeCell ref="AK12:AN12"/>
    <mergeCell ref="F13:H13"/>
    <mergeCell ref="M13:N13"/>
    <mergeCell ref="AC13:AD13"/>
    <mergeCell ref="AI13:AJ13"/>
    <mergeCell ref="AK13:AN13"/>
    <mergeCell ref="F14:H14"/>
    <mergeCell ref="M14:N14"/>
    <mergeCell ref="AC14:AD14"/>
    <mergeCell ref="AI14:AJ14"/>
    <mergeCell ref="AK14:AN14"/>
    <mergeCell ref="F15:H15"/>
    <mergeCell ref="M15:N15"/>
    <mergeCell ref="AC15:AD15"/>
    <mergeCell ref="AI15:AJ15"/>
    <mergeCell ref="AK15:AN15"/>
    <mergeCell ref="AK18:AN18"/>
    <mergeCell ref="F19:H19"/>
    <mergeCell ref="M19:N19"/>
    <mergeCell ref="AC19:AD19"/>
    <mergeCell ref="AI19:AJ19"/>
    <mergeCell ref="AK19:AN19"/>
    <mergeCell ref="F16:H16"/>
    <mergeCell ref="M16:N16"/>
    <mergeCell ref="AC16:AD16"/>
    <mergeCell ref="AI16:AJ16"/>
    <mergeCell ref="AK16:AN16"/>
    <mergeCell ref="F17:H17"/>
    <mergeCell ref="M17:N17"/>
    <mergeCell ref="AC17:AD17"/>
    <mergeCell ref="AI17:AJ17"/>
    <mergeCell ref="AK17:AN17"/>
    <mergeCell ref="F20:H20"/>
    <mergeCell ref="AI20:AJ20"/>
    <mergeCell ref="F21:H21"/>
    <mergeCell ref="AI21:AJ21"/>
    <mergeCell ref="F22:H22"/>
    <mergeCell ref="AI22:AJ22"/>
    <mergeCell ref="F18:H18"/>
    <mergeCell ref="M18:N18"/>
    <mergeCell ref="AC18:AD18"/>
    <mergeCell ref="AI18:AJ18"/>
    <mergeCell ref="F26:H26"/>
    <mergeCell ref="AI26:AJ26"/>
    <mergeCell ref="F27:H27"/>
    <mergeCell ref="AI27:AJ27"/>
    <mergeCell ref="F28:H28"/>
    <mergeCell ref="AI28:AJ28"/>
    <mergeCell ref="F23:H23"/>
    <mergeCell ref="AI23:AJ23"/>
    <mergeCell ref="F24:H24"/>
    <mergeCell ref="AI24:AJ24"/>
    <mergeCell ref="F25:H25"/>
    <mergeCell ref="AI25:AJ25"/>
    <mergeCell ref="F32:H32"/>
    <mergeCell ref="AI32:AJ32"/>
    <mergeCell ref="F33:H33"/>
    <mergeCell ref="AI33:AJ33"/>
    <mergeCell ref="F34:H34"/>
    <mergeCell ref="AI34:AJ34"/>
    <mergeCell ref="F29:H29"/>
    <mergeCell ref="AI29:AJ29"/>
    <mergeCell ref="F30:H30"/>
    <mergeCell ref="AI30:AJ30"/>
    <mergeCell ref="F31:H31"/>
    <mergeCell ref="AI31:AJ31"/>
    <mergeCell ref="AK36:AN36"/>
    <mergeCell ref="F37:H37"/>
    <mergeCell ref="M37:N37"/>
    <mergeCell ref="AC37:AD37"/>
    <mergeCell ref="AI37:AJ37"/>
    <mergeCell ref="AK37:AN37"/>
    <mergeCell ref="F35:H35"/>
    <mergeCell ref="AI35:AJ35"/>
    <mergeCell ref="F36:H36"/>
    <mergeCell ref="M36:N36"/>
    <mergeCell ref="AC36:AD36"/>
    <mergeCell ref="AI36:AJ36"/>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s>
  <phoneticPr fontId="11"/>
  <dataValidations count="1">
    <dataValidation type="list" allowBlank="1" showInputMessage="1" showErrorMessage="1" sqref="AH11 U39 U53 AB39 AE13 AF12:AG12 L10:L57 K57 I10:K56" xr:uid="{7D030BE2-30AE-4CB9-AF7E-D43AADADC030}">
      <formula1>"　,○"</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8402-AB12-4835-AF67-D10BEE5B6C6B}">
  <sheetPr codeName="Sheet3">
    <pageSetUpPr fitToPage="1"/>
  </sheetPr>
  <dimension ref="B2:AI19"/>
  <sheetViews>
    <sheetView showGridLines="0" showZeros="0" view="pageBreakPreview" zoomScaleNormal="70" zoomScaleSheetLayoutView="100" workbookViewId="0"/>
  </sheetViews>
  <sheetFormatPr defaultColWidth="9" defaultRowHeight="12" x14ac:dyDescent="0.15"/>
  <cols>
    <col min="1" max="1" width="1.625" style="15" customWidth="1"/>
    <col min="2" max="35" width="4.125" style="15" customWidth="1"/>
    <col min="36" max="36" width="1.25" style="15" customWidth="1"/>
    <col min="37" max="16384" width="9" style="15"/>
  </cols>
  <sheetData>
    <row r="2" spans="2:35" ht="8.25" customHeight="1" x14ac:dyDescent="0.15"/>
    <row r="3" spans="2:35" s="260" customFormat="1" ht="24.95" customHeight="1" x14ac:dyDescent="0.15">
      <c r="B3" s="480" t="s">
        <v>672</v>
      </c>
      <c r="C3" s="480"/>
      <c r="D3" s="480"/>
      <c r="E3" s="480"/>
      <c r="F3" s="480"/>
      <c r="G3" s="480"/>
      <c r="H3" s="480"/>
      <c r="I3" s="480"/>
      <c r="J3" s="480"/>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480"/>
    </row>
    <row r="4" spans="2:35" ht="20.100000000000001" customHeight="1" x14ac:dyDescent="0.15">
      <c r="B4" s="481" t="s">
        <v>263</v>
      </c>
      <c r="C4" s="482"/>
      <c r="D4" s="483"/>
      <c r="E4" s="484" t="str">
        <f>'様式A-1'!D3</f>
        <v>(ｲｸﾓﾄﾝﾈﾙ)</v>
      </c>
      <c r="F4" s="485"/>
      <c r="G4" s="485"/>
      <c r="H4" s="485"/>
      <c r="I4" s="486"/>
      <c r="J4" s="487" t="s">
        <v>264</v>
      </c>
      <c r="K4" s="487"/>
      <c r="L4" s="487"/>
      <c r="M4" s="488" t="str">
        <f>'様式A-1'!J3</f>
        <v>県道萩篠生線</v>
      </c>
      <c r="N4" s="488"/>
      <c r="O4" s="488"/>
      <c r="P4" s="488"/>
      <c r="Q4" s="488"/>
      <c r="R4" s="488"/>
      <c r="S4" s="489" t="s">
        <v>537</v>
      </c>
      <c r="T4" s="490"/>
      <c r="U4" s="490"/>
      <c r="V4" s="491"/>
      <c r="W4" s="495" t="str">
        <f>'様式A-1'!K5</f>
        <v>大日本ダイヤコンサルタント株式会社
斉藤 寿英</v>
      </c>
      <c r="X4" s="496"/>
      <c r="Y4" s="496"/>
      <c r="Z4" s="496"/>
      <c r="AA4" s="496"/>
      <c r="AB4" s="497"/>
      <c r="AC4" s="501" t="s">
        <v>673</v>
      </c>
      <c r="AD4" s="502"/>
      <c r="AE4" s="503"/>
      <c r="AF4" s="507">
        <f>'様式A-1'!R5</f>
        <v>45747</v>
      </c>
      <c r="AG4" s="508"/>
      <c r="AH4" s="508"/>
      <c r="AI4" s="509"/>
    </row>
    <row r="5" spans="2:35" ht="20.100000000000001" customHeight="1" x14ac:dyDescent="0.15">
      <c r="B5" s="513" t="s">
        <v>266</v>
      </c>
      <c r="C5" s="514"/>
      <c r="D5" s="515"/>
      <c r="E5" s="516" t="str">
        <f>'様式A-1'!D4</f>
        <v>生雲トンネル</v>
      </c>
      <c r="F5" s="517"/>
      <c r="G5" s="517"/>
      <c r="H5" s="517"/>
      <c r="I5" s="518"/>
      <c r="J5" s="519" t="s">
        <v>267</v>
      </c>
      <c r="K5" s="519"/>
      <c r="L5" s="519"/>
      <c r="M5" s="488" t="str">
        <f>'様式A-1'!R3</f>
        <v>防府土木建築事務所
山口支所</v>
      </c>
      <c r="N5" s="488"/>
      <c r="O5" s="488"/>
      <c r="P5" s="488"/>
      <c r="Q5" s="488"/>
      <c r="R5" s="488"/>
      <c r="S5" s="492"/>
      <c r="T5" s="493"/>
      <c r="U5" s="493"/>
      <c r="V5" s="494"/>
      <c r="W5" s="498"/>
      <c r="X5" s="499"/>
      <c r="Y5" s="499"/>
      <c r="Z5" s="499"/>
      <c r="AA5" s="499"/>
      <c r="AB5" s="500"/>
      <c r="AC5" s="504"/>
      <c r="AD5" s="505"/>
      <c r="AE5" s="506"/>
      <c r="AF5" s="510"/>
      <c r="AG5" s="511"/>
      <c r="AH5" s="511"/>
      <c r="AI5" s="512"/>
    </row>
    <row r="6" spans="2:35" ht="26.25" customHeight="1" x14ac:dyDescent="0.15">
      <c r="B6" s="476" t="s">
        <v>674</v>
      </c>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78"/>
    </row>
    <row r="7" spans="2:35" ht="35.450000000000003" customHeight="1" x14ac:dyDescent="0.15">
      <c r="B7" s="477"/>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79"/>
    </row>
    <row r="8" spans="2:35" ht="35.450000000000003" customHeight="1" x14ac:dyDescent="0.15">
      <c r="B8" s="477"/>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row>
    <row r="9" spans="2:35" ht="35.450000000000003" customHeight="1" x14ac:dyDescent="0.15">
      <c r="B9" s="477"/>
      <c r="C9" s="479"/>
      <c r="D9" s="479"/>
      <c r="E9" s="479"/>
      <c r="F9" s="479"/>
      <c r="G9" s="479"/>
      <c r="H9" s="479"/>
      <c r="I9" s="479"/>
      <c r="J9" s="479"/>
      <c r="K9" s="479"/>
      <c r="L9" s="479"/>
      <c r="M9" s="479"/>
      <c r="N9" s="479"/>
      <c r="O9" s="479"/>
      <c r="P9" s="479"/>
      <c r="Q9" s="479"/>
      <c r="R9" s="479"/>
      <c r="S9" s="479"/>
      <c r="T9" s="479"/>
      <c r="U9" s="479"/>
      <c r="V9" s="479"/>
      <c r="W9" s="479"/>
      <c r="X9" s="479"/>
      <c r="Y9" s="479"/>
      <c r="Z9" s="479"/>
      <c r="AA9" s="479"/>
      <c r="AB9" s="479"/>
      <c r="AC9" s="479"/>
      <c r="AD9" s="479"/>
      <c r="AE9" s="479"/>
      <c r="AF9" s="479"/>
      <c r="AG9" s="479"/>
      <c r="AH9" s="479"/>
      <c r="AI9" s="479"/>
    </row>
    <row r="10" spans="2:35" ht="35.450000000000003" customHeight="1" x14ac:dyDescent="0.15">
      <c r="B10" s="477"/>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c r="AG10" s="479"/>
      <c r="AH10" s="479"/>
      <c r="AI10" s="479"/>
    </row>
    <row r="11" spans="2:35" ht="35.450000000000003" customHeight="1" x14ac:dyDescent="0.15">
      <c r="B11" s="477"/>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79"/>
    </row>
    <row r="12" spans="2:35" ht="35.450000000000003" customHeight="1" x14ac:dyDescent="0.15">
      <c r="B12" s="477"/>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c r="AG12" s="479"/>
      <c r="AH12" s="479"/>
      <c r="AI12" s="479"/>
    </row>
    <row r="13" spans="2:35" ht="35.450000000000003" customHeight="1" x14ac:dyDescent="0.15">
      <c r="B13" s="477"/>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c r="AG13" s="479"/>
      <c r="AH13" s="479"/>
      <c r="AI13" s="479"/>
    </row>
    <row r="14" spans="2:35" ht="35.450000000000003" customHeight="1" x14ac:dyDescent="0.15">
      <c r="B14" s="477"/>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c r="AG14" s="479"/>
      <c r="AH14" s="479"/>
      <c r="AI14" s="479"/>
    </row>
    <row r="15" spans="2:35" ht="35.450000000000003" customHeight="1" x14ac:dyDescent="0.15">
      <c r="B15" s="477"/>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79"/>
      <c r="AH15" s="479"/>
      <c r="AI15" s="479"/>
    </row>
    <row r="16" spans="2:35" ht="35.450000000000003" customHeight="1" x14ac:dyDescent="0.15">
      <c r="B16" s="477"/>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79"/>
    </row>
    <row r="17" spans="2:35" ht="35.450000000000003" customHeight="1" x14ac:dyDescent="0.15">
      <c r="B17" s="477"/>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c r="AG17" s="479"/>
      <c r="AH17" s="479"/>
      <c r="AI17" s="479"/>
    </row>
    <row r="18" spans="2:35" ht="53.25" customHeight="1" x14ac:dyDescent="0.15">
      <c r="B18" s="477"/>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c r="AG18" s="479"/>
      <c r="AH18" s="479"/>
      <c r="AI18" s="479"/>
    </row>
    <row r="19" spans="2:35" ht="15" customHeight="1" x14ac:dyDescent="0.15">
      <c r="B19" s="261"/>
      <c r="C19" s="261"/>
      <c r="D19" s="18"/>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F1E21-7F5F-4B85-B758-76966383EC2F}">
  <sheetPr codeName="Sheet7">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49555-D6A8-43AC-B188-23BD0B9D4CC0}">
  <sheetPr codeName="Sheet32">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9EB78-AC01-4F1F-BAA1-1197C2A97026}">
  <sheetPr codeName="Sheet33">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CE69-8E32-48C9-B452-A51A3EBAEE5B}">
  <sheetPr codeName="Sheet34">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7893C-5865-4D43-A60D-65496179847E}">
  <sheetPr codeName="Sheet35">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8C3A9-BD5E-484D-B229-02564A809A2A}">
  <sheetPr codeName="Sheet36">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271C-604F-422B-B68F-7929B86AD1F5}">
  <sheetPr codeName="Sheet37">
    <pageSetUpPr fitToPage="1"/>
  </sheetPr>
  <dimension ref="B1:AA37"/>
  <sheetViews>
    <sheetView showGridLines="0" showZeros="0" view="pageBreakPreview" zoomScale="85" zoomScaleNormal="70" zoomScaleSheetLayoutView="85" workbookViewId="0">
      <selection activeCell="AF16" sqref="AF1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483</v>
      </c>
      <c r="C2" s="176"/>
      <c r="D2" s="176"/>
      <c r="E2" s="176"/>
      <c r="F2" s="176"/>
      <c r="G2" s="176"/>
      <c r="H2" s="176"/>
      <c r="I2" s="176"/>
      <c r="J2" s="176"/>
      <c r="K2" s="176"/>
      <c r="L2" s="176"/>
      <c r="M2" s="177"/>
      <c r="N2" s="377" t="s">
        <v>484</v>
      </c>
      <c r="O2" s="377"/>
      <c r="P2" s="556">
        <v>45639</v>
      </c>
      <c r="Q2" s="557"/>
      <c r="R2" s="558"/>
      <c r="S2" s="377" t="s">
        <v>37</v>
      </c>
      <c r="T2" s="377"/>
      <c r="U2" s="377"/>
      <c r="V2" s="559" t="s">
        <v>675</v>
      </c>
      <c r="W2" s="559"/>
      <c r="X2" s="559"/>
      <c r="Y2" s="559"/>
      <c r="Z2" s="559"/>
    </row>
    <row r="3" spans="2:27" ht="20.100000000000001" customHeight="1" x14ac:dyDescent="0.15">
      <c r="B3" s="179" t="s">
        <v>263</v>
      </c>
      <c r="C3" s="560" t="s">
        <v>128</v>
      </c>
      <c r="D3" s="561"/>
      <c r="E3" s="561"/>
      <c r="F3" s="562"/>
      <c r="G3" s="373" t="s">
        <v>485</v>
      </c>
      <c r="H3" s="560" t="s">
        <v>130</v>
      </c>
      <c r="I3" s="561"/>
      <c r="J3" s="562"/>
      <c r="K3" s="373" t="s">
        <v>486</v>
      </c>
      <c r="L3" s="566" t="s">
        <v>131</v>
      </c>
      <c r="M3" s="561"/>
      <c r="N3" s="561"/>
      <c r="O3" s="561"/>
      <c r="P3" s="561"/>
      <c r="Q3" s="305" t="s">
        <v>487</v>
      </c>
      <c r="R3" s="307"/>
      <c r="S3" s="560" t="s">
        <v>66</v>
      </c>
      <c r="T3" s="561"/>
      <c r="U3" s="562"/>
      <c r="V3" s="567" t="s">
        <v>488</v>
      </c>
      <c r="W3" s="182" t="s">
        <v>489</v>
      </c>
      <c r="X3" s="551">
        <v>34.379190000000001</v>
      </c>
      <c r="Y3" s="552"/>
      <c r="Z3" s="553"/>
    </row>
    <row r="4" spans="2:27" ht="20.100000000000001" customHeight="1" x14ac:dyDescent="0.15">
      <c r="B4" s="183" t="s">
        <v>490</v>
      </c>
      <c r="C4" s="563" t="s">
        <v>129</v>
      </c>
      <c r="D4" s="564"/>
      <c r="E4" s="564"/>
      <c r="F4" s="565"/>
      <c r="G4" s="337"/>
      <c r="H4" s="563"/>
      <c r="I4" s="564"/>
      <c r="J4" s="565"/>
      <c r="K4" s="337"/>
      <c r="L4" s="564"/>
      <c r="M4" s="564"/>
      <c r="N4" s="564"/>
      <c r="O4" s="564"/>
      <c r="P4" s="564"/>
      <c r="Q4" s="302"/>
      <c r="R4" s="304"/>
      <c r="S4" s="563" t="s">
        <v>67</v>
      </c>
      <c r="T4" s="564"/>
      <c r="U4" s="565"/>
      <c r="V4" s="568"/>
      <c r="W4" s="181" t="s">
        <v>491</v>
      </c>
      <c r="X4" s="551">
        <v>131.58485999999999</v>
      </c>
      <c r="Y4" s="552"/>
      <c r="Z4" s="553"/>
    </row>
    <row r="5" spans="2:27" ht="20.100000000000001" customHeight="1" x14ac:dyDescent="0.15">
      <c r="B5" s="554" t="s">
        <v>492</v>
      </c>
      <c r="C5" s="185" t="s">
        <v>493</v>
      </c>
      <c r="D5" s="293" t="s">
        <v>494</v>
      </c>
      <c r="E5" s="294"/>
      <c r="F5" s="294"/>
      <c r="G5" s="266" t="s">
        <v>495</v>
      </c>
      <c r="H5" s="268"/>
      <c r="I5" s="293" t="s">
        <v>496</v>
      </c>
      <c r="J5" s="294"/>
      <c r="K5" s="295"/>
      <c r="L5" s="377" t="s">
        <v>497</v>
      </c>
      <c r="M5" s="377"/>
      <c r="N5" s="186" t="s">
        <v>498</v>
      </c>
      <c r="O5" s="190">
        <v>480</v>
      </c>
      <c r="P5" s="189" t="s">
        <v>499</v>
      </c>
      <c r="Q5" s="535" t="s">
        <v>500</v>
      </c>
      <c r="R5" s="549" t="s">
        <v>501</v>
      </c>
      <c r="S5" s="373" t="s">
        <v>502</v>
      </c>
      <c r="T5" s="373"/>
      <c r="U5" s="191" t="s">
        <v>503</v>
      </c>
      <c r="V5" s="305" t="s">
        <v>504</v>
      </c>
      <c r="W5" s="182" t="s">
        <v>489</v>
      </c>
      <c r="X5" s="551">
        <v>34.379559999999998</v>
      </c>
      <c r="Y5" s="552"/>
      <c r="Z5" s="553"/>
    </row>
    <row r="6" spans="2:27" ht="20.100000000000001" customHeight="1" x14ac:dyDescent="0.15">
      <c r="B6" s="555"/>
      <c r="C6" s="185" t="s">
        <v>505</v>
      </c>
      <c r="D6" s="293" t="s">
        <v>494</v>
      </c>
      <c r="E6" s="294"/>
      <c r="F6" s="294"/>
      <c r="G6" s="377" t="s">
        <v>506</v>
      </c>
      <c r="H6" s="377"/>
      <c r="I6" s="293">
        <v>1994</v>
      </c>
      <c r="J6" s="294"/>
      <c r="K6" s="295"/>
      <c r="L6" s="377" t="s">
        <v>507</v>
      </c>
      <c r="M6" s="377"/>
      <c r="N6" s="186" t="s">
        <v>498</v>
      </c>
      <c r="O6" s="187">
        <v>9.25</v>
      </c>
      <c r="P6" s="189" t="s">
        <v>499</v>
      </c>
      <c r="Q6" s="304"/>
      <c r="R6" s="550"/>
      <c r="S6" s="377" t="s">
        <v>508</v>
      </c>
      <c r="T6" s="377"/>
      <c r="U6" s="192" t="s">
        <v>509</v>
      </c>
      <c r="V6" s="302"/>
      <c r="W6" s="182" t="s">
        <v>491</v>
      </c>
      <c r="X6" s="551">
        <v>131.59</v>
      </c>
      <c r="Y6" s="552"/>
      <c r="Z6" s="553"/>
    </row>
    <row r="7" spans="2:27" ht="7.5" customHeight="1" x14ac:dyDescent="0.15">
      <c r="B7" s="532" t="s">
        <v>510</v>
      </c>
      <c r="C7" s="532"/>
      <c r="D7" s="533" t="s">
        <v>116</v>
      </c>
      <c r="E7" s="533"/>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32"/>
      <c r="C8" s="532"/>
      <c r="D8" s="533"/>
      <c r="E8" s="533"/>
      <c r="F8" s="196"/>
      <c r="G8" s="534" t="s">
        <v>511</v>
      </c>
      <c r="H8" s="535"/>
      <c r="I8" s="540" t="s">
        <v>512</v>
      </c>
      <c r="J8" s="197" t="s">
        <v>513</v>
      </c>
      <c r="K8" s="198" t="s">
        <v>514</v>
      </c>
      <c r="L8" s="264">
        <v>52</v>
      </c>
      <c r="M8" s="265"/>
      <c r="N8" s="185" t="s">
        <v>315</v>
      </c>
      <c r="O8" s="270">
        <v>9</v>
      </c>
      <c r="P8" s="270"/>
      <c r="Q8" s="185" t="s">
        <v>314</v>
      </c>
      <c r="R8" s="264">
        <v>0</v>
      </c>
      <c r="S8" s="265"/>
      <c r="T8" s="534" t="s">
        <v>515</v>
      </c>
      <c r="U8" s="535"/>
      <c r="V8" s="534" t="s">
        <v>516</v>
      </c>
      <c r="W8" s="535"/>
      <c r="X8" s="524">
        <v>0</v>
      </c>
      <c r="Y8" s="525"/>
      <c r="Z8" s="196"/>
      <c r="AA8" s="201"/>
    </row>
    <row r="9" spans="2:27" ht="10.9" customHeight="1" x14ac:dyDescent="0.15">
      <c r="B9" s="532"/>
      <c r="C9" s="532"/>
      <c r="D9" s="533"/>
      <c r="E9" s="533"/>
      <c r="F9" s="196"/>
      <c r="G9" s="536"/>
      <c r="H9" s="537"/>
      <c r="I9" s="541"/>
      <c r="J9" s="545" t="s">
        <v>517</v>
      </c>
      <c r="K9" s="547" t="s">
        <v>514</v>
      </c>
      <c r="L9" s="524">
        <v>4</v>
      </c>
      <c r="M9" s="525"/>
      <c r="N9" s="545" t="s">
        <v>315</v>
      </c>
      <c r="O9" s="524">
        <v>0</v>
      </c>
      <c r="P9" s="525"/>
      <c r="Q9" s="545" t="s">
        <v>314</v>
      </c>
      <c r="R9" s="524">
        <v>0</v>
      </c>
      <c r="S9" s="525"/>
      <c r="T9" s="536"/>
      <c r="U9" s="537"/>
      <c r="V9" s="538"/>
      <c r="W9" s="539"/>
      <c r="X9" s="543"/>
      <c r="Y9" s="544"/>
      <c r="Z9" s="196"/>
      <c r="AA9" s="201"/>
    </row>
    <row r="10" spans="2:27" ht="10.9" customHeight="1" x14ac:dyDescent="0.15">
      <c r="B10" s="532"/>
      <c r="C10" s="532"/>
      <c r="D10" s="533"/>
      <c r="E10" s="533"/>
      <c r="F10" s="196"/>
      <c r="G10" s="536"/>
      <c r="H10" s="537"/>
      <c r="I10" s="541"/>
      <c r="J10" s="546"/>
      <c r="K10" s="548"/>
      <c r="L10" s="526"/>
      <c r="M10" s="527"/>
      <c r="N10" s="546"/>
      <c r="O10" s="526"/>
      <c r="P10" s="527"/>
      <c r="Q10" s="546"/>
      <c r="R10" s="526"/>
      <c r="S10" s="527"/>
      <c r="T10" s="536"/>
      <c r="U10" s="537"/>
      <c r="V10" s="528" t="s">
        <v>518</v>
      </c>
      <c r="W10" s="529"/>
      <c r="X10" s="524">
        <v>6</v>
      </c>
      <c r="Y10" s="525"/>
      <c r="Z10" s="196"/>
      <c r="AA10" s="201"/>
    </row>
    <row r="11" spans="2:27" ht="21.75" customHeight="1" x14ac:dyDescent="0.15">
      <c r="B11" s="532"/>
      <c r="C11" s="532"/>
      <c r="D11" s="533"/>
      <c r="E11" s="533"/>
      <c r="F11" s="196"/>
      <c r="G11" s="538"/>
      <c r="H11" s="539"/>
      <c r="I11" s="542"/>
      <c r="J11" s="185" t="s">
        <v>519</v>
      </c>
      <c r="K11" s="198" t="s">
        <v>514</v>
      </c>
      <c r="L11" s="264">
        <v>0</v>
      </c>
      <c r="M11" s="265"/>
      <c r="N11" s="185" t="s">
        <v>315</v>
      </c>
      <c r="O11" s="270">
        <v>0</v>
      </c>
      <c r="P11" s="270"/>
      <c r="Q11" s="185" t="s">
        <v>314</v>
      </c>
      <c r="R11" s="264">
        <v>0</v>
      </c>
      <c r="S11" s="265"/>
      <c r="T11" s="538"/>
      <c r="U11" s="539"/>
      <c r="V11" s="530"/>
      <c r="W11" s="531"/>
      <c r="X11" s="526"/>
      <c r="Y11" s="527"/>
      <c r="Z11" s="196"/>
      <c r="AA11" s="201"/>
    </row>
    <row r="12" spans="2:27" ht="21.75" customHeight="1" x14ac:dyDescent="0.15">
      <c r="B12" s="282" t="s">
        <v>520</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201"/>
    </row>
    <row r="13" spans="2:27" ht="21.75" customHeight="1" x14ac:dyDescent="0.15">
      <c r="B13" s="283"/>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201"/>
    </row>
    <row r="14" spans="2:27" ht="21.75" customHeight="1" x14ac:dyDescent="0.15">
      <c r="B14" s="283"/>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201"/>
    </row>
    <row r="15" spans="2:27" ht="21.75" customHeight="1" x14ac:dyDescent="0.15">
      <c r="B15" s="283"/>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3"/>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3"/>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3"/>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3"/>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3"/>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3"/>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3"/>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3"/>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3"/>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3"/>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3"/>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3"/>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3"/>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84"/>
      <c r="C29" s="203"/>
      <c r="D29" s="203"/>
      <c r="E29" s="204"/>
      <c r="F29" s="205"/>
      <c r="G29" s="203"/>
      <c r="H29" s="203"/>
      <c r="I29" s="203"/>
      <c r="J29" s="523" t="s">
        <v>521</v>
      </c>
      <c r="K29" s="523"/>
      <c r="L29" s="523"/>
      <c r="M29" s="523"/>
      <c r="N29" s="523"/>
      <c r="O29" s="523"/>
      <c r="P29" s="523"/>
      <c r="Q29" s="523" t="s">
        <v>522</v>
      </c>
      <c r="R29" s="523"/>
      <c r="S29" s="523"/>
      <c r="T29" s="523"/>
      <c r="U29" s="523"/>
      <c r="V29" s="523"/>
      <c r="W29" s="523"/>
      <c r="X29" s="523"/>
      <c r="Y29" s="523"/>
      <c r="Z29" s="206"/>
    </row>
    <row r="30" spans="2:26" ht="15" customHeight="1" x14ac:dyDescent="0.15">
      <c r="C30" s="18" t="s">
        <v>523</v>
      </c>
    </row>
    <row r="31" spans="2:26" ht="15" customHeight="1" x14ac:dyDescent="0.15">
      <c r="C31" s="24" t="s">
        <v>524</v>
      </c>
    </row>
    <row r="32" spans="2:26" ht="15" customHeight="1" x14ac:dyDescent="0.15">
      <c r="C32" s="24" t="s">
        <v>525</v>
      </c>
    </row>
    <row r="33" spans="3:3" ht="15" customHeight="1" x14ac:dyDescent="0.15">
      <c r="C33" s="24" t="s">
        <v>526</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C5A15-DD9D-41C8-883A-410D50B48365}">
  <sheetPr codeName="Sheet38"/>
  <dimension ref="B1:Y128"/>
  <sheetViews>
    <sheetView showGridLines="0" showZeros="0" view="pageBreakPreview" zoomScale="85" zoomScaleNormal="55" zoomScaleSheetLayoutView="85" workbookViewId="0">
      <selection activeCell="A8" sqref="A8:XFD8"/>
    </sheetView>
  </sheetViews>
  <sheetFormatPr defaultColWidth="9" defaultRowHeight="15.95" customHeight="1" x14ac:dyDescent="0.15"/>
  <cols>
    <col min="1" max="1" width="1.75" style="24" customWidth="1"/>
    <col min="2" max="2" width="4.125" style="24" customWidth="1"/>
    <col min="3" max="4" width="3.25" style="24" customWidth="1"/>
    <col min="5" max="5" width="4.125" style="24" customWidth="1"/>
    <col min="6" max="6" width="6.625" style="24" customWidth="1"/>
    <col min="7" max="7" width="10.375" style="24" customWidth="1"/>
    <col min="8" max="8" width="9.625" style="24" customWidth="1"/>
    <col min="9" max="9" width="8.25" style="24" customWidth="1"/>
    <col min="10" max="10" width="8.125" style="24" customWidth="1"/>
    <col min="11" max="11" width="3.75" style="24" customWidth="1"/>
    <col min="12" max="12" width="6" style="24" customWidth="1"/>
    <col min="13" max="14" width="15.375" style="24" customWidth="1"/>
    <col min="15" max="15" width="17.75" style="24" customWidth="1"/>
    <col min="16" max="17" width="9.625" style="24" customWidth="1"/>
    <col min="18" max="19" width="7.125" style="24" customWidth="1"/>
    <col min="20" max="20" width="4" style="24" customWidth="1"/>
    <col min="21" max="21" width="4.125" style="24" customWidth="1"/>
    <col min="22" max="22" width="6.375" style="24" customWidth="1"/>
    <col min="23" max="23" width="5" style="24" customWidth="1"/>
    <col min="24" max="24" width="8.125" style="24" customWidth="1"/>
    <col min="25" max="25" width="11.25" style="24" customWidth="1"/>
    <col min="26" max="16384" width="9" style="24"/>
  </cols>
  <sheetData>
    <row r="1" spans="2:25" ht="9.75" customHeight="1" x14ac:dyDescent="0.15"/>
    <row r="2" spans="2:25" ht="24.75" customHeight="1" x14ac:dyDescent="0.15">
      <c r="B2" s="607" t="s">
        <v>387</v>
      </c>
      <c r="C2" s="607"/>
      <c r="D2" s="607"/>
      <c r="E2" s="607"/>
      <c r="F2" s="480"/>
      <c r="G2" s="480"/>
      <c r="H2" s="480"/>
      <c r="I2" s="607"/>
      <c r="J2" s="607"/>
      <c r="K2" s="607"/>
      <c r="L2" s="607"/>
      <c r="M2" s="607"/>
      <c r="N2" s="607"/>
      <c r="O2" s="607"/>
      <c r="P2" s="607"/>
      <c r="Q2" s="607"/>
      <c r="R2" s="607"/>
      <c r="S2" s="607"/>
      <c r="T2" s="607"/>
      <c r="U2" s="607"/>
      <c r="V2" s="607"/>
      <c r="W2" s="607"/>
      <c r="X2" s="607"/>
    </row>
    <row r="3" spans="2:25" ht="20.100000000000001" customHeight="1" x14ac:dyDescent="0.15">
      <c r="B3" s="481" t="s">
        <v>263</v>
      </c>
      <c r="C3" s="482"/>
      <c r="D3" s="482"/>
      <c r="E3" s="482"/>
      <c r="F3" s="608" t="s">
        <v>128</v>
      </c>
      <c r="G3" s="608"/>
      <c r="H3" s="608"/>
      <c r="I3" s="609" t="s">
        <v>264</v>
      </c>
      <c r="J3" s="610"/>
      <c r="K3" s="346" t="s">
        <v>130</v>
      </c>
      <c r="L3" s="344"/>
      <c r="M3" s="344"/>
      <c r="N3" s="347"/>
      <c r="O3" s="611" t="s">
        <v>272</v>
      </c>
      <c r="P3" s="378" t="s">
        <v>66</v>
      </c>
      <c r="Q3" s="613"/>
      <c r="R3" s="613"/>
      <c r="S3" s="614"/>
      <c r="T3" s="501" t="s">
        <v>10</v>
      </c>
      <c r="U3" s="502"/>
      <c r="V3" s="502"/>
      <c r="W3" s="503"/>
      <c r="X3" s="507">
        <v>45639</v>
      </c>
      <c r="Y3" s="509"/>
    </row>
    <row r="4" spans="2:25" ht="20.100000000000001" customHeight="1" x14ac:dyDescent="0.15">
      <c r="B4" s="513" t="s">
        <v>266</v>
      </c>
      <c r="C4" s="514"/>
      <c r="D4" s="514"/>
      <c r="E4" s="514"/>
      <c r="F4" s="599" t="s">
        <v>129</v>
      </c>
      <c r="G4" s="599"/>
      <c r="H4" s="599"/>
      <c r="I4" s="600" t="s">
        <v>267</v>
      </c>
      <c r="J4" s="601"/>
      <c r="K4" s="346" t="s">
        <v>131</v>
      </c>
      <c r="L4" s="344"/>
      <c r="M4" s="344"/>
      <c r="N4" s="347"/>
      <c r="O4" s="612"/>
      <c r="P4" s="602" t="s">
        <v>67</v>
      </c>
      <c r="Q4" s="603"/>
      <c r="R4" s="603"/>
      <c r="S4" s="604"/>
      <c r="T4" s="615"/>
      <c r="U4" s="616"/>
      <c r="V4" s="616"/>
      <c r="W4" s="604"/>
      <c r="X4" s="617"/>
      <c r="Y4" s="618"/>
    </row>
    <row r="5" spans="2:25" ht="15" customHeight="1" x14ac:dyDescent="0.15">
      <c r="B5" s="573" t="s">
        <v>388</v>
      </c>
      <c r="C5" s="589" t="s">
        <v>389</v>
      </c>
      <c r="D5" s="590"/>
      <c r="E5" s="591" t="s">
        <v>390</v>
      </c>
      <c r="F5" s="591" t="s">
        <v>391</v>
      </c>
      <c r="G5" s="583" t="s">
        <v>392</v>
      </c>
      <c r="H5" s="585"/>
      <c r="I5" s="481" t="s">
        <v>393</v>
      </c>
      <c r="J5" s="482"/>
      <c r="K5" s="482"/>
      <c r="L5" s="482"/>
      <c r="M5" s="482"/>
      <c r="N5" s="483"/>
      <c r="O5" s="156" t="s">
        <v>394</v>
      </c>
      <c r="P5" s="577" t="s">
        <v>395</v>
      </c>
      <c r="Q5" s="578"/>
      <c r="R5" s="578"/>
      <c r="S5" s="579"/>
      <c r="T5" s="583" t="s">
        <v>396</v>
      </c>
      <c r="U5" s="584"/>
      <c r="V5" s="584"/>
      <c r="W5" s="584"/>
      <c r="X5" s="585"/>
      <c r="Y5" s="593" t="s">
        <v>397</v>
      </c>
    </row>
    <row r="6" spans="2:25" ht="15" customHeight="1" x14ac:dyDescent="0.15">
      <c r="B6" s="574"/>
      <c r="C6" s="589"/>
      <c r="D6" s="590"/>
      <c r="E6" s="591"/>
      <c r="F6" s="591"/>
      <c r="G6" s="586"/>
      <c r="H6" s="588"/>
      <c r="I6" s="513"/>
      <c r="J6" s="514"/>
      <c r="K6" s="514"/>
      <c r="L6" s="514"/>
      <c r="M6" s="514"/>
      <c r="N6" s="515"/>
      <c r="O6" s="157">
        <v>43768</v>
      </c>
      <c r="P6" s="580"/>
      <c r="Q6" s="581"/>
      <c r="R6" s="581"/>
      <c r="S6" s="582"/>
      <c r="T6" s="586"/>
      <c r="U6" s="587"/>
      <c r="V6" s="587"/>
      <c r="W6" s="587"/>
      <c r="X6" s="588"/>
      <c r="Y6" s="591"/>
    </row>
    <row r="7" spans="2:25" ht="16.149999999999999" customHeight="1" x14ac:dyDescent="0.15">
      <c r="B7" s="574"/>
      <c r="C7" s="589"/>
      <c r="D7" s="590"/>
      <c r="E7" s="591"/>
      <c r="F7" s="591"/>
      <c r="G7" s="519" t="s">
        <v>9</v>
      </c>
      <c r="H7" s="519" t="s">
        <v>8</v>
      </c>
      <c r="I7" s="487" t="s">
        <v>398</v>
      </c>
      <c r="J7" s="487" t="s">
        <v>4</v>
      </c>
      <c r="K7" s="596"/>
      <c r="L7" s="596"/>
      <c r="M7" s="597" t="s">
        <v>399</v>
      </c>
      <c r="N7" s="598" t="s">
        <v>400</v>
      </c>
      <c r="O7" s="487" t="s">
        <v>401</v>
      </c>
      <c r="P7" s="605" t="s">
        <v>402</v>
      </c>
      <c r="Q7" s="596"/>
      <c r="R7" s="519" t="s">
        <v>403</v>
      </c>
      <c r="S7" s="519" t="s">
        <v>404</v>
      </c>
      <c r="T7" s="606" t="s">
        <v>405</v>
      </c>
      <c r="U7" s="519" t="s">
        <v>406</v>
      </c>
      <c r="V7" s="596"/>
      <c r="W7" s="596"/>
      <c r="X7" s="596"/>
      <c r="Y7" s="591"/>
    </row>
    <row r="8" spans="2:25" ht="16.149999999999999" customHeight="1" x14ac:dyDescent="0.15">
      <c r="B8" s="574"/>
      <c r="C8" s="513"/>
      <c r="D8" s="515"/>
      <c r="E8" s="592"/>
      <c r="F8" s="592"/>
      <c r="G8" s="595"/>
      <c r="H8" s="595"/>
      <c r="I8" s="596"/>
      <c r="J8" s="596"/>
      <c r="K8" s="596"/>
      <c r="L8" s="596"/>
      <c r="M8" s="596"/>
      <c r="N8" s="596"/>
      <c r="O8" s="596"/>
      <c r="P8" s="158" t="s">
        <v>12</v>
      </c>
      <c r="Q8" s="158" t="s">
        <v>14</v>
      </c>
      <c r="R8" s="596"/>
      <c r="S8" s="596"/>
      <c r="T8" s="596"/>
      <c r="U8" s="596"/>
      <c r="V8" s="596"/>
      <c r="W8" s="596"/>
      <c r="X8" s="596"/>
      <c r="Y8" s="594"/>
    </row>
    <row r="9" spans="2:25" ht="15.75" customHeight="1" x14ac:dyDescent="0.15">
      <c r="B9" s="574"/>
      <c r="C9" s="331" t="s">
        <v>132</v>
      </c>
      <c r="D9" s="332"/>
      <c r="E9" s="159">
        <v>1</v>
      </c>
      <c r="F9" s="160">
        <v>0</v>
      </c>
      <c r="G9" s="7" t="s">
        <v>108</v>
      </c>
      <c r="H9" s="7" t="s">
        <v>109</v>
      </c>
      <c r="I9" s="7" t="s">
        <v>48</v>
      </c>
      <c r="J9" s="571" t="s">
        <v>48</v>
      </c>
      <c r="K9" s="571"/>
      <c r="L9" s="571"/>
      <c r="M9" s="7" t="s">
        <v>407</v>
      </c>
      <c r="N9" s="7" t="s">
        <v>408</v>
      </c>
      <c r="O9" s="7" t="s">
        <v>54</v>
      </c>
      <c r="P9" s="7"/>
      <c r="Q9" s="7" t="s">
        <v>54</v>
      </c>
      <c r="R9" s="7" t="s">
        <v>409</v>
      </c>
      <c r="S9" s="7" t="s">
        <v>410</v>
      </c>
      <c r="T9" s="7" t="s">
        <v>62</v>
      </c>
      <c r="U9" s="571" t="s">
        <v>135</v>
      </c>
      <c r="V9" s="572"/>
      <c r="W9" s="572"/>
      <c r="X9" s="572"/>
      <c r="Y9" s="7" t="s">
        <v>411</v>
      </c>
    </row>
    <row r="10" spans="2:25" ht="15.95" customHeight="1" x14ac:dyDescent="0.15">
      <c r="B10" s="574"/>
      <c r="C10" s="331" t="s">
        <v>132</v>
      </c>
      <c r="D10" s="332"/>
      <c r="E10" s="159">
        <v>2</v>
      </c>
      <c r="F10" s="160">
        <v>8.1000003814697266</v>
      </c>
      <c r="G10" s="7" t="s">
        <v>55</v>
      </c>
      <c r="H10" s="7" t="s">
        <v>89</v>
      </c>
      <c r="I10" s="7" t="s">
        <v>48</v>
      </c>
      <c r="J10" s="571" t="s">
        <v>47</v>
      </c>
      <c r="K10" s="571"/>
      <c r="L10" s="571"/>
      <c r="M10" s="7" t="s">
        <v>412</v>
      </c>
      <c r="N10" s="7" t="s">
        <v>413</v>
      </c>
      <c r="O10" s="7" t="s">
        <v>54</v>
      </c>
      <c r="P10" s="7"/>
      <c r="Q10" s="7" t="s">
        <v>54</v>
      </c>
      <c r="R10" s="7" t="s">
        <v>409</v>
      </c>
      <c r="S10" s="7" t="s">
        <v>410</v>
      </c>
      <c r="T10" s="7" t="s">
        <v>62</v>
      </c>
      <c r="U10" s="571" t="s">
        <v>135</v>
      </c>
      <c r="V10" s="572"/>
      <c r="W10" s="572"/>
      <c r="X10" s="572"/>
      <c r="Y10" s="7" t="s">
        <v>411</v>
      </c>
    </row>
    <row r="11" spans="2:25" ht="15.95" customHeight="1" x14ac:dyDescent="0.15">
      <c r="B11" s="574"/>
      <c r="C11" s="331" t="s">
        <v>132</v>
      </c>
      <c r="D11" s="332"/>
      <c r="E11" s="159">
        <v>3</v>
      </c>
      <c r="F11" s="160">
        <v>1.8999999761581421</v>
      </c>
      <c r="G11" s="7" t="s">
        <v>55</v>
      </c>
      <c r="H11" s="7" t="s">
        <v>61</v>
      </c>
      <c r="I11" s="7" t="s">
        <v>52</v>
      </c>
      <c r="J11" s="571" t="s">
        <v>45</v>
      </c>
      <c r="K11" s="571"/>
      <c r="L11" s="571"/>
      <c r="M11" s="7" t="s">
        <v>414</v>
      </c>
      <c r="N11" s="7" t="s">
        <v>415</v>
      </c>
      <c r="O11" s="7" t="s">
        <v>53</v>
      </c>
      <c r="P11" s="7"/>
      <c r="Q11" s="7" t="s">
        <v>53</v>
      </c>
      <c r="R11" s="7" t="s">
        <v>409</v>
      </c>
      <c r="S11" s="7" t="s">
        <v>416</v>
      </c>
      <c r="T11" s="7" t="s">
        <v>63</v>
      </c>
      <c r="U11" s="571" t="s">
        <v>142</v>
      </c>
      <c r="V11" s="572"/>
      <c r="W11" s="572"/>
      <c r="X11" s="572"/>
      <c r="Y11" s="7" t="s">
        <v>417</v>
      </c>
    </row>
    <row r="12" spans="2:25" ht="15.95" customHeight="1" x14ac:dyDescent="0.15">
      <c r="B12" s="574"/>
      <c r="C12" s="331" t="s">
        <v>132</v>
      </c>
      <c r="D12" s="332"/>
      <c r="E12" s="159">
        <v>4</v>
      </c>
      <c r="F12" s="160">
        <v>8.1000003814697266</v>
      </c>
      <c r="G12" s="7" t="s">
        <v>55</v>
      </c>
      <c r="H12" s="7" t="s">
        <v>57</v>
      </c>
      <c r="I12" s="7" t="s">
        <v>52</v>
      </c>
      <c r="J12" s="571" t="s">
        <v>45</v>
      </c>
      <c r="K12" s="571"/>
      <c r="L12" s="571"/>
      <c r="M12" s="7" t="s">
        <v>418</v>
      </c>
      <c r="N12" s="7" t="s">
        <v>418</v>
      </c>
      <c r="O12" s="7" t="s">
        <v>53</v>
      </c>
      <c r="P12" s="7"/>
      <c r="Q12" s="7" t="s">
        <v>53</v>
      </c>
      <c r="R12" s="7" t="s">
        <v>409</v>
      </c>
      <c r="S12" s="7" t="s">
        <v>416</v>
      </c>
      <c r="T12" s="7" t="s">
        <v>63</v>
      </c>
      <c r="U12" s="571" t="s">
        <v>142</v>
      </c>
      <c r="V12" s="572"/>
      <c r="W12" s="572"/>
      <c r="X12" s="572"/>
      <c r="Y12" s="7" t="s">
        <v>417</v>
      </c>
    </row>
    <row r="13" spans="2:25" ht="15.95" customHeight="1" x14ac:dyDescent="0.15">
      <c r="B13" s="574"/>
      <c r="C13" s="331" t="s">
        <v>132</v>
      </c>
      <c r="D13" s="332"/>
      <c r="E13" s="159">
        <v>5</v>
      </c>
      <c r="F13" s="160">
        <v>8.1000003814697266</v>
      </c>
      <c r="G13" s="7" t="s">
        <v>55</v>
      </c>
      <c r="H13" s="7" t="s">
        <v>58</v>
      </c>
      <c r="I13" s="7" t="s">
        <v>52</v>
      </c>
      <c r="J13" s="571" t="s">
        <v>45</v>
      </c>
      <c r="K13" s="571"/>
      <c r="L13" s="571"/>
      <c r="M13" s="7" t="s">
        <v>415</v>
      </c>
      <c r="N13" s="7" t="s">
        <v>65</v>
      </c>
      <c r="O13" s="7" t="s">
        <v>65</v>
      </c>
      <c r="P13" s="7"/>
      <c r="Q13" s="7" t="s">
        <v>116</v>
      </c>
      <c r="R13" s="7" t="s">
        <v>409</v>
      </c>
      <c r="S13" s="7" t="s">
        <v>416</v>
      </c>
      <c r="T13" s="7" t="s">
        <v>65</v>
      </c>
      <c r="U13" s="571" t="s">
        <v>65</v>
      </c>
      <c r="V13" s="572"/>
      <c r="W13" s="572"/>
      <c r="X13" s="572"/>
      <c r="Y13" s="7" t="s">
        <v>417</v>
      </c>
    </row>
    <row r="14" spans="2:25" ht="15.95" customHeight="1" x14ac:dyDescent="0.15">
      <c r="B14" s="574"/>
      <c r="C14" s="331" t="s">
        <v>112</v>
      </c>
      <c r="D14" s="332"/>
      <c r="E14" s="159">
        <v>1</v>
      </c>
      <c r="F14" s="160">
        <v>28.700000762939453</v>
      </c>
      <c r="G14" s="7" t="s">
        <v>55</v>
      </c>
      <c r="H14" s="7" t="s">
        <v>59</v>
      </c>
      <c r="I14" s="7" t="s">
        <v>52</v>
      </c>
      <c r="J14" s="571" t="s">
        <v>45</v>
      </c>
      <c r="K14" s="571"/>
      <c r="L14" s="571"/>
      <c r="M14" s="7" t="s">
        <v>419</v>
      </c>
      <c r="N14" s="7" t="s">
        <v>419</v>
      </c>
      <c r="O14" s="161" t="s">
        <v>54</v>
      </c>
      <c r="P14" s="161"/>
      <c r="Q14" s="161" t="s">
        <v>54</v>
      </c>
      <c r="R14" s="7" t="s">
        <v>409</v>
      </c>
      <c r="S14" s="7" t="s">
        <v>410</v>
      </c>
      <c r="T14" s="7" t="s">
        <v>62</v>
      </c>
      <c r="U14" s="571" t="s">
        <v>135</v>
      </c>
      <c r="V14" s="572"/>
      <c r="W14" s="572"/>
      <c r="X14" s="572"/>
      <c r="Y14" s="7" t="s">
        <v>411</v>
      </c>
    </row>
    <row r="15" spans="2:25" ht="15.95" customHeight="1" x14ac:dyDescent="0.15">
      <c r="B15" s="574"/>
      <c r="C15" s="331" t="s">
        <v>112</v>
      </c>
      <c r="D15" s="332"/>
      <c r="E15" s="159">
        <v>2</v>
      </c>
      <c r="F15" s="160">
        <v>20</v>
      </c>
      <c r="G15" s="7" t="s">
        <v>82</v>
      </c>
      <c r="H15" s="7" t="s">
        <v>83</v>
      </c>
      <c r="I15" s="7" t="s">
        <v>676</v>
      </c>
      <c r="J15" s="571" t="s">
        <v>677</v>
      </c>
      <c r="K15" s="571"/>
      <c r="L15" s="571"/>
      <c r="M15" s="7" t="s">
        <v>419</v>
      </c>
      <c r="N15" s="7" t="s">
        <v>419</v>
      </c>
      <c r="O15" s="161" t="s">
        <v>54</v>
      </c>
      <c r="P15" s="161"/>
      <c r="Q15" s="161"/>
      <c r="R15" s="7" t="s">
        <v>409</v>
      </c>
      <c r="S15" s="7" t="s">
        <v>409</v>
      </c>
      <c r="T15" s="7" t="s">
        <v>62</v>
      </c>
      <c r="U15" s="571" t="s">
        <v>135</v>
      </c>
      <c r="V15" s="572"/>
      <c r="W15" s="572"/>
      <c r="X15" s="572"/>
      <c r="Y15" s="7"/>
    </row>
    <row r="16" spans="2:25" ht="15.95" customHeight="1" x14ac:dyDescent="0.15">
      <c r="B16" s="574"/>
      <c r="C16" s="331" t="s">
        <v>81</v>
      </c>
      <c r="D16" s="332"/>
      <c r="E16" s="159">
        <v>1</v>
      </c>
      <c r="F16" s="160">
        <v>30.5</v>
      </c>
      <c r="G16" s="7" t="s">
        <v>82</v>
      </c>
      <c r="H16" s="7" t="s">
        <v>83</v>
      </c>
      <c r="I16" s="7" t="s">
        <v>676</v>
      </c>
      <c r="J16" s="571" t="s">
        <v>677</v>
      </c>
      <c r="K16" s="571"/>
      <c r="L16" s="571"/>
      <c r="M16" s="7" t="s">
        <v>420</v>
      </c>
      <c r="N16" s="7" t="s">
        <v>420</v>
      </c>
      <c r="O16" s="161" t="s">
        <v>54</v>
      </c>
      <c r="P16" s="161"/>
      <c r="Q16" s="161"/>
      <c r="R16" s="7" t="s">
        <v>409</v>
      </c>
      <c r="S16" s="7" t="s">
        <v>409</v>
      </c>
      <c r="T16" s="7" t="s">
        <v>62</v>
      </c>
      <c r="U16" s="571" t="s">
        <v>135</v>
      </c>
      <c r="V16" s="572"/>
      <c r="W16" s="572"/>
      <c r="X16" s="572"/>
      <c r="Y16" s="7"/>
    </row>
    <row r="17" spans="2:25" ht="15.95" customHeight="1" x14ac:dyDescent="0.15">
      <c r="B17" s="574"/>
      <c r="C17" s="569" t="s">
        <v>81</v>
      </c>
      <c r="D17" s="570"/>
      <c r="E17" s="159">
        <v>2</v>
      </c>
      <c r="F17" s="160">
        <v>30.5</v>
      </c>
      <c r="G17" s="7" t="s">
        <v>82</v>
      </c>
      <c r="H17" s="7" t="s">
        <v>83</v>
      </c>
      <c r="I17" s="7" t="s">
        <v>676</v>
      </c>
      <c r="J17" s="571" t="s">
        <v>677</v>
      </c>
      <c r="K17" s="571"/>
      <c r="L17" s="571"/>
      <c r="M17" s="7" t="s">
        <v>420</v>
      </c>
      <c r="N17" s="7" t="s">
        <v>420</v>
      </c>
      <c r="O17" s="161" t="s">
        <v>54</v>
      </c>
      <c r="P17" s="161"/>
      <c r="Q17" s="161"/>
      <c r="R17" s="7" t="s">
        <v>409</v>
      </c>
      <c r="S17" s="7" t="s">
        <v>409</v>
      </c>
      <c r="T17" s="7" t="s">
        <v>62</v>
      </c>
      <c r="U17" s="331" t="s">
        <v>135</v>
      </c>
      <c r="V17" s="576"/>
      <c r="W17" s="576"/>
      <c r="X17" s="332"/>
      <c r="Y17" s="7"/>
    </row>
    <row r="18" spans="2:25" ht="15.95" customHeight="1" x14ac:dyDescent="0.15">
      <c r="B18" s="574"/>
      <c r="C18" s="569" t="s">
        <v>81</v>
      </c>
      <c r="D18" s="570"/>
      <c r="E18" s="159">
        <v>3</v>
      </c>
      <c r="F18" s="160">
        <v>30.5</v>
      </c>
      <c r="G18" s="7" t="s">
        <v>82</v>
      </c>
      <c r="H18" s="7" t="s">
        <v>83</v>
      </c>
      <c r="I18" s="7" t="s">
        <v>676</v>
      </c>
      <c r="J18" s="571" t="s">
        <v>677</v>
      </c>
      <c r="K18" s="571"/>
      <c r="L18" s="571"/>
      <c r="M18" s="7" t="s">
        <v>420</v>
      </c>
      <c r="N18" s="7" t="s">
        <v>420</v>
      </c>
      <c r="O18" s="161" t="s">
        <v>54</v>
      </c>
      <c r="P18" s="161"/>
      <c r="Q18" s="161"/>
      <c r="R18" s="7" t="s">
        <v>409</v>
      </c>
      <c r="S18" s="7" t="s">
        <v>409</v>
      </c>
      <c r="T18" s="7" t="s">
        <v>62</v>
      </c>
      <c r="U18" s="331" t="s">
        <v>135</v>
      </c>
      <c r="V18" s="576"/>
      <c r="W18" s="576"/>
      <c r="X18" s="332"/>
      <c r="Y18" s="7"/>
    </row>
    <row r="19" spans="2:25" ht="15.95" customHeight="1" x14ac:dyDescent="0.15">
      <c r="B19" s="574"/>
      <c r="C19" s="569" t="s">
        <v>68</v>
      </c>
      <c r="D19" s="570"/>
      <c r="E19" s="159">
        <v>1</v>
      </c>
      <c r="F19" s="160">
        <v>49.299999237060547</v>
      </c>
      <c r="G19" s="7" t="s">
        <v>55</v>
      </c>
      <c r="H19" s="7" t="s">
        <v>59</v>
      </c>
      <c r="I19" s="7" t="s">
        <v>52</v>
      </c>
      <c r="J19" s="331" t="s">
        <v>45</v>
      </c>
      <c r="K19" s="576"/>
      <c r="L19" s="332"/>
      <c r="M19" s="7" t="s">
        <v>420</v>
      </c>
      <c r="N19" s="7" t="s">
        <v>420</v>
      </c>
      <c r="O19" s="161" t="s">
        <v>54</v>
      </c>
      <c r="P19" s="161"/>
      <c r="Q19" s="161" t="s">
        <v>54</v>
      </c>
      <c r="R19" s="7" t="s">
        <v>409</v>
      </c>
      <c r="S19" s="7" t="s">
        <v>410</v>
      </c>
      <c r="T19" s="7" t="s">
        <v>62</v>
      </c>
      <c r="U19" s="331" t="s">
        <v>135</v>
      </c>
      <c r="V19" s="576"/>
      <c r="W19" s="576"/>
      <c r="X19" s="332"/>
      <c r="Y19" s="7" t="s">
        <v>411</v>
      </c>
    </row>
    <row r="20" spans="2:25" ht="15.95" customHeight="1" x14ac:dyDescent="0.15">
      <c r="B20" s="574"/>
      <c r="C20" s="569" t="s">
        <v>68</v>
      </c>
      <c r="D20" s="570"/>
      <c r="E20" s="159">
        <v>2</v>
      </c>
      <c r="F20" s="160">
        <v>49.299999237060547</v>
      </c>
      <c r="G20" s="7" t="s">
        <v>55</v>
      </c>
      <c r="H20" s="7" t="s">
        <v>72</v>
      </c>
      <c r="I20" s="7" t="s">
        <v>52</v>
      </c>
      <c r="J20" s="331" t="s">
        <v>45</v>
      </c>
      <c r="K20" s="576"/>
      <c r="L20" s="332"/>
      <c r="M20" s="7" t="s">
        <v>420</v>
      </c>
      <c r="N20" s="7" t="s">
        <v>65</v>
      </c>
      <c r="O20" s="161" t="s">
        <v>65</v>
      </c>
      <c r="P20" s="161"/>
      <c r="Q20" s="161" t="s">
        <v>116</v>
      </c>
      <c r="R20" s="7" t="s">
        <v>409</v>
      </c>
      <c r="S20" s="7" t="s">
        <v>416</v>
      </c>
      <c r="T20" s="7" t="s">
        <v>65</v>
      </c>
      <c r="U20" s="571" t="s">
        <v>65</v>
      </c>
      <c r="V20" s="572"/>
      <c r="W20" s="572"/>
      <c r="X20" s="572"/>
      <c r="Y20" s="7" t="s">
        <v>417</v>
      </c>
    </row>
    <row r="21" spans="2:25" ht="15.95" customHeight="1" x14ac:dyDescent="0.15">
      <c r="B21" s="574"/>
      <c r="C21" s="569" t="s">
        <v>84</v>
      </c>
      <c r="D21" s="570"/>
      <c r="E21" s="159">
        <v>1</v>
      </c>
      <c r="F21" s="160">
        <v>59.599998474121094</v>
      </c>
      <c r="G21" s="7" t="s">
        <v>55</v>
      </c>
      <c r="H21" s="7" t="s">
        <v>59</v>
      </c>
      <c r="I21" s="7" t="s">
        <v>52</v>
      </c>
      <c r="J21" s="571" t="s">
        <v>45</v>
      </c>
      <c r="K21" s="571"/>
      <c r="L21" s="571"/>
      <c r="M21" s="7" t="s">
        <v>421</v>
      </c>
      <c r="N21" s="7" t="s">
        <v>421</v>
      </c>
      <c r="O21" s="161" t="s">
        <v>53</v>
      </c>
      <c r="P21" s="161"/>
      <c r="Q21" s="161" t="s">
        <v>116</v>
      </c>
      <c r="R21" s="7" t="s">
        <v>409</v>
      </c>
      <c r="S21" s="7" t="s">
        <v>416</v>
      </c>
      <c r="T21" s="7" t="s">
        <v>63</v>
      </c>
      <c r="U21" s="571" t="s">
        <v>142</v>
      </c>
      <c r="V21" s="572"/>
      <c r="W21" s="572"/>
      <c r="X21" s="572"/>
      <c r="Y21" s="7" t="s">
        <v>417</v>
      </c>
    </row>
    <row r="22" spans="2:25" ht="15.95" customHeight="1" x14ac:dyDescent="0.15">
      <c r="B22" s="574"/>
      <c r="C22" s="569" t="s">
        <v>84</v>
      </c>
      <c r="D22" s="570"/>
      <c r="E22" s="159">
        <v>2</v>
      </c>
      <c r="F22" s="160">
        <v>59.599998474121094</v>
      </c>
      <c r="G22" s="7" t="s">
        <v>55</v>
      </c>
      <c r="H22" s="7" t="s">
        <v>57</v>
      </c>
      <c r="I22" s="7" t="s">
        <v>52</v>
      </c>
      <c r="J22" s="571" t="s">
        <v>45</v>
      </c>
      <c r="K22" s="571"/>
      <c r="L22" s="571"/>
      <c r="M22" s="7" t="s">
        <v>422</v>
      </c>
      <c r="N22" s="7" t="s">
        <v>422</v>
      </c>
      <c r="O22" s="7" t="s">
        <v>54</v>
      </c>
      <c r="P22" s="7"/>
      <c r="Q22" s="7" t="s">
        <v>54</v>
      </c>
      <c r="R22" s="7" t="s">
        <v>409</v>
      </c>
      <c r="S22" s="7" t="s">
        <v>410</v>
      </c>
      <c r="T22" s="7" t="s">
        <v>62</v>
      </c>
      <c r="U22" s="571" t="s">
        <v>135</v>
      </c>
      <c r="V22" s="572"/>
      <c r="W22" s="572"/>
      <c r="X22" s="572"/>
      <c r="Y22" s="7" t="s">
        <v>411</v>
      </c>
    </row>
    <row r="23" spans="2:25" ht="15.95" customHeight="1" x14ac:dyDescent="0.15">
      <c r="B23" s="574"/>
      <c r="C23" s="569" t="s">
        <v>84</v>
      </c>
      <c r="D23" s="570"/>
      <c r="E23" s="159">
        <v>3</v>
      </c>
      <c r="F23" s="160">
        <v>51</v>
      </c>
      <c r="G23" s="7" t="s">
        <v>82</v>
      </c>
      <c r="H23" s="7" t="s">
        <v>83</v>
      </c>
      <c r="I23" s="7" t="s">
        <v>676</v>
      </c>
      <c r="J23" s="571" t="s">
        <v>677</v>
      </c>
      <c r="K23" s="571"/>
      <c r="L23" s="571"/>
      <c r="M23" s="7" t="s">
        <v>420</v>
      </c>
      <c r="N23" s="7" t="s">
        <v>419</v>
      </c>
      <c r="O23" s="7" t="s">
        <v>54</v>
      </c>
      <c r="P23" s="7"/>
      <c r="Q23" s="7"/>
      <c r="R23" s="7" t="s">
        <v>409</v>
      </c>
      <c r="S23" s="7" t="s">
        <v>409</v>
      </c>
      <c r="T23" s="7" t="s">
        <v>62</v>
      </c>
      <c r="U23" s="571" t="s">
        <v>135</v>
      </c>
      <c r="V23" s="572"/>
      <c r="W23" s="572"/>
      <c r="X23" s="572"/>
      <c r="Y23" s="7"/>
    </row>
    <row r="24" spans="2:25" ht="15.95" customHeight="1" x14ac:dyDescent="0.15">
      <c r="B24" s="574"/>
      <c r="C24" s="569" t="s">
        <v>84</v>
      </c>
      <c r="D24" s="570"/>
      <c r="E24" s="159">
        <v>4</v>
      </c>
      <c r="F24" s="160">
        <v>59.599998474121094</v>
      </c>
      <c r="G24" s="7" t="s">
        <v>55</v>
      </c>
      <c r="H24" s="7" t="s">
        <v>72</v>
      </c>
      <c r="I24" s="7" t="s">
        <v>52</v>
      </c>
      <c r="J24" s="571" t="s">
        <v>45</v>
      </c>
      <c r="K24" s="571"/>
      <c r="L24" s="571"/>
      <c r="M24" s="7" t="s">
        <v>421</v>
      </c>
      <c r="N24" s="7" t="s">
        <v>65</v>
      </c>
      <c r="O24" s="7" t="s">
        <v>65</v>
      </c>
      <c r="P24" s="7"/>
      <c r="Q24" s="7" t="s">
        <v>54</v>
      </c>
      <c r="R24" s="7" t="s">
        <v>409</v>
      </c>
      <c r="S24" s="7" t="s">
        <v>410</v>
      </c>
      <c r="T24" s="7" t="s">
        <v>65</v>
      </c>
      <c r="U24" s="571" t="s">
        <v>65</v>
      </c>
      <c r="V24" s="572"/>
      <c r="W24" s="572"/>
      <c r="X24" s="572"/>
      <c r="Y24" s="7" t="s">
        <v>411</v>
      </c>
    </row>
    <row r="25" spans="2:25" ht="15.95" customHeight="1" x14ac:dyDescent="0.15">
      <c r="B25" s="574"/>
      <c r="C25" s="569" t="s">
        <v>69</v>
      </c>
      <c r="D25" s="570"/>
      <c r="E25" s="159">
        <v>1</v>
      </c>
      <c r="F25" s="160">
        <v>61</v>
      </c>
      <c r="G25" s="7" t="s">
        <v>82</v>
      </c>
      <c r="H25" s="7" t="s">
        <v>83</v>
      </c>
      <c r="I25" s="7" t="s">
        <v>676</v>
      </c>
      <c r="J25" s="571" t="s">
        <v>677</v>
      </c>
      <c r="K25" s="571"/>
      <c r="L25" s="571"/>
      <c r="M25" s="7" t="s">
        <v>419</v>
      </c>
      <c r="N25" s="7" t="s">
        <v>419</v>
      </c>
      <c r="O25" s="7" t="s">
        <v>54</v>
      </c>
      <c r="P25" s="7"/>
      <c r="Q25" s="7"/>
      <c r="R25" s="7" t="s">
        <v>409</v>
      </c>
      <c r="S25" s="7" t="s">
        <v>409</v>
      </c>
      <c r="T25" s="7" t="s">
        <v>62</v>
      </c>
      <c r="U25" s="571" t="s">
        <v>135</v>
      </c>
      <c r="V25" s="572"/>
      <c r="W25" s="572"/>
      <c r="X25" s="572"/>
      <c r="Y25" s="7"/>
    </row>
    <row r="26" spans="2:25" ht="15.95" customHeight="1" x14ac:dyDescent="0.15">
      <c r="B26" s="574"/>
      <c r="C26" s="569" t="s">
        <v>69</v>
      </c>
      <c r="D26" s="570"/>
      <c r="E26" s="159">
        <v>2</v>
      </c>
      <c r="F26" s="160">
        <v>61</v>
      </c>
      <c r="G26" s="7" t="s">
        <v>82</v>
      </c>
      <c r="H26" s="7" t="s">
        <v>83</v>
      </c>
      <c r="I26" s="7" t="s">
        <v>676</v>
      </c>
      <c r="J26" s="571" t="s">
        <v>677</v>
      </c>
      <c r="K26" s="571"/>
      <c r="L26" s="571"/>
      <c r="M26" s="7" t="s">
        <v>420</v>
      </c>
      <c r="N26" s="7" t="s">
        <v>420</v>
      </c>
      <c r="O26" s="7" t="s">
        <v>54</v>
      </c>
      <c r="P26" s="7"/>
      <c r="Q26" s="7"/>
      <c r="R26" s="7" t="s">
        <v>409</v>
      </c>
      <c r="S26" s="7" t="s">
        <v>409</v>
      </c>
      <c r="T26" s="7" t="s">
        <v>62</v>
      </c>
      <c r="U26" s="571" t="s">
        <v>135</v>
      </c>
      <c r="V26" s="572"/>
      <c r="W26" s="572"/>
      <c r="X26" s="572"/>
      <c r="Y26" s="7"/>
    </row>
    <row r="27" spans="2:25" ht="15.95" customHeight="1" x14ac:dyDescent="0.15">
      <c r="B27" s="574"/>
      <c r="C27" s="569" t="s">
        <v>64</v>
      </c>
      <c r="D27" s="570"/>
      <c r="E27" s="159">
        <v>1</v>
      </c>
      <c r="F27" s="160">
        <v>89.800003051757813</v>
      </c>
      <c r="G27" s="7" t="s">
        <v>82</v>
      </c>
      <c r="H27" s="7" t="s">
        <v>83</v>
      </c>
      <c r="I27" s="7" t="s">
        <v>676</v>
      </c>
      <c r="J27" s="571" t="s">
        <v>677</v>
      </c>
      <c r="K27" s="571"/>
      <c r="L27" s="571"/>
      <c r="M27" s="7" t="s">
        <v>420</v>
      </c>
      <c r="N27" s="7" t="s">
        <v>420</v>
      </c>
      <c r="O27" s="7" t="s">
        <v>54</v>
      </c>
      <c r="P27" s="7"/>
      <c r="Q27" s="7"/>
      <c r="R27" s="7" t="s">
        <v>409</v>
      </c>
      <c r="S27" s="7" t="s">
        <v>409</v>
      </c>
      <c r="T27" s="7" t="s">
        <v>62</v>
      </c>
      <c r="U27" s="571" t="s">
        <v>135</v>
      </c>
      <c r="V27" s="572"/>
      <c r="W27" s="572"/>
      <c r="X27" s="572"/>
      <c r="Y27" s="7"/>
    </row>
    <row r="28" spans="2:25" ht="15.95" customHeight="1" x14ac:dyDescent="0.15">
      <c r="B28" s="574"/>
      <c r="C28" s="569" t="s">
        <v>86</v>
      </c>
      <c r="D28" s="570"/>
      <c r="E28" s="159">
        <v>1</v>
      </c>
      <c r="F28" s="160">
        <v>100.80000305175781</v>
      </c>
      <c r="G28" s="7" t="s">
        <v>55</v>
      </c>
      <c r="H28" s="7" t="s">
        <v>59</v>
      </c>
      <c r="I28" s="7" t="s">
        <v>52</v>
      </c>
      <c r="J28" s="571" t="s">
        <v>45</v>
      </c>
      <c r="K28" s="571"/>
      <c r="L28" s="571"/>
      <c r="M28" s="7" t="s">
        <v>421</v>
      </c>
      <c r="N28" s="7" t="s">
        <v>421</v>
      </c>
      <c r="O28" s="7" t="s">
        <v>54</v>
      </c>
      <c r="P28" s="7"/>
      <c r="Q28" s="7" t="s">
        <v>54</v>
      </c>
      <c r="R28" s="7" t="s">
        <v>409</v>
      </c>
      <c r="S28" s="7" t="s">
        <v>410</v>
      </c>
      <c r="T28" s="7" t="s">
        <v>62</v>
      </c>
      <c r="U28" s="571" t="s">
        <v>135</v>
      </c>
      <c r="V28" s="572"/>
      <c r="W28" s="572"/>
      <c r="X28" s="572"/>
      <c r="Y28" s="7" t="s">
        <v>411</v>
      </c>
    </row>
    <row r="29" spans="2:25" ht="15.95" customHeight="1" x14ac:dyDescent="0.15">
      <c r="B29" s="574"/>
      <c r="C29" s="569" t="s">
        <v>87</v>
      </c>
      <c r="D29" s="570"/>
      <c r="E29" s="159">
        <v>1</v>
      </c>
      <c r="F29" s="160">
        <v>111.09999847412109</v>
      </c>
      <c r="G29" s="7" t="s">
        <v>55</v>
      </c>
      <c r="H29" s="7" t="s">
        <v>59</v>
      </c>
      <c r="I29" s="7" t="s">
        <v>52</v>
      </c>
      <c r="J29" s="571" t="s">
        <v>45</v>
      </c>
      <c r="K29" s="571"/>
      <c r="L29" s="571"/>
      <c r="M29" s="7" t="s">
        <v>414</v>
      </c>
      <c r="N29" s="7" t="s">
        <v>414</v>
      </c>
      <c r="O29" s="7" t="s">
        <v>53</v>
      </c>
      <c r="P29" s="7"/>
      <c r="Q29" s="7" t="s">
        <v>116</v>
      </c>
      <c r="R29" s="7" t="s">
        <v>409</v>
      </c>
      <c r="S29" s="7" t="s">
        <v>416</v>
      </c>
      <c r="T29" s="7" t="s">
        <v>63</v>
      </c>
      <c r="U29" s="571" t="s">
        <v>142</v>
      </c>
      <c r="V29" s="572"/>
      <c r="W29" s="572"/>
      <c r="X29" s="572"/>
      <c r="Y29" s="7" t="s">
        <v>417</v>
      </c>
    </row>
    <row r="30" spans="2:25" ht="15.95" customHeight="1" x14ac:dyDescent="0.15">
      <c r="B30" s="574"/>
      <c r="C30" s="569" t="s">
        <v>88</v>
      </c>
      <c r="D30" s="570"/>
      <c r="E30" s="159">
        <v>1</v>
      </c>
      <c r="F30" s="160">
        <v>120.09999847412109</v>
      </c>
      <c r="G30" s="7" t="s">
        <v>82</v>
      </c>
      <c r="H30" s="7" t="s">
        <v>83</v>
      </c>
      <c r="I30" s="7" t="s">
        <v>676</v>
      </c>
      <c r="J30" s="571" t="s">
        <v>677</v>
      </c>
      <c r="K30" s="571"/>
      <c r="L30" s="571"/>
      <c r="M30" s="7" t="s">
        <v>419</v>
      </c>
      <c r="N30" s="7" t="s">
        <v>419</v>
      </c>
      <c r="O30" s="7" t="s">
        <v>54</v>
      </c>
      <c r="P30" s="7"/>
      <c r="Q30" s="7"/>
      <c r="R30" s="7" t="s">
        <v>409</v>
      </c>
      <c r="S30" s="7" t="s">
        <v>409</v>
      </c>
      <c r="T30" s="7" t="s">
        <v>62</v>
      </c>
      <c r="U30" s="571" t="s">
        <v>135</v>
      </c>
      <c r="V30" s="572"/>
      <c r="W30" s="572"/>
      <c r="X30" s="572"/>
      <c r="Y30" s="7"/>
    </row>
    <row r="31" spans="2:25" ht="15.95" customHeight="1" x14ac:dyDescent="0.15">
      <c r="B31" s="574"/>
      <c r="C31" s="569" t="s">
        <v>88</v>
      </c>
      <c r="D31" s="570"/>
      <c r="E31" s="159">
        <v>2</v>
      </c>
      <c r="F31" s="160">
        <v>120.09999847412109</v>
      </c>
      <c r="G31" s="7" t="s">
        <v>82</v>
      </c>
      <c r="H31" s="7" t="s">
        <v>83</v>
      </c>
      <c r="I31" s="7" t="s">
        <v>676</v>
      </c>
      <c r="J31" s="571" t="s">
        <v>677</v>
      </c>
      <c r="K31" s="571"/>
      <c r="L31" s="571"/>
      <c r="M31" s="7" t="s">
        <v>420</v>
      </c>
      <c r="N31" s="7" t="s">
        <v>420</v>
      </c>
      <c r="O31" s="7" t="s">
        <v>54</v>
      </c>
      <c r="P31" s="7"/>
      <c r="Q31" s="7"/>
      <c r="R31" s="7" t="s">
        <v>409</v>
      </c>
      <c r="S31" s="7" t="s">
        <v>409</v>
      </c>
      <c r="T31" s="7" t="s">
        <v>62</v>
      </c>
      <c r="U31" s="571" t="s">
        <v>135</v>
      </c>
      <c r="V31" s="572"/>
      <c r="W31" s="572"/>
      <c r="X31" s="572"/>
      <c r="Y31" s="7"/>
    </row>
    <row r="32" spans="2:25" ht="15.95" customHeight="1" x14ac:dyDescent="0.15">
      <c r="B32" s="574"/>
      <c r="C32" s="569" t="s">
        <v>88</v>
      </c>
      <c r="D32" s="570"/>
      <c r="E32" s="159">
        <v>3</v>
      </c>
      <c r="F32" s="160">
        <v>120.09999847412109</v>
      </c>
      <c r="G32" s="7" t="s">
        <v>82</v>
      </c>
      <c r="H32" s="7" t="s">
        <v>83</v>
      </c>
      <c r="I32" s="7" t="s">
        <v>676</v>
      </c>
      <c r="J32" s="571" t="s">
        <v>677</v>
      </c>
      <c r="K32" s="571"/>
      <c r="L32" s="571"/>
      <c r="M32" s="7" t="s">
        <v>420</v>
      </c>
      <c r="N32" s="7" t="s">
        <v>420</v>
      </c>
      <c r="O32" s="7" t="s">
        <v>54</v>
      </c>
      <c r="P32" s="7"/>
      <c r="Q32" s="7"/>
      <c r="R32" s="7" t="s">
        <v>409</v>
      </c>
      <c r="S32" s="7" t="s">
        <v>409</v>
      </c>
      <c r="T32" s="7" t="s">
        <v>62</v>
      </c>
      <c r="U32" s="571" t="s">
        <v>135</v>
      </c>
      <c r="V32" s="572"/>
      <c r="W32" s="572"/>
      <c r="X32" s="572"/>
      <c r="Y32" s="7"/>
    </row>
    <row r="33" spans="2:25" ht="15.95" customHeight="1" x14ac:dyDescent="0.15">
      <c r="B33" s="574"/>
      <c r="C33" s="569" t="s">
        <v>88</v>
      </c>
      <c r="D33" s="570"/>
      <c r="E33" s="159">
        <v>4</v>
      </c>
      <c r="F33" s="160">
        <v>120.09999847412109</v>
      </c>
      <c r="G33" s="7" t="s">
        <v>82</v>
      </c>
      <c r="H33" s="7" t="s">
        <v>83</v>
      </c>
      <c r="I33" s="7" t="s">
        <v>676</v>
      </c>
      <c r="J33" s="571" t="s">
        <v>677</v>
      </c>
      <c r="K33" s="571"/>
      <c r="L33" s="571"/>
      <c r="M33" s="7" t="s">
        <v>420</v>
      </c>
      <c r="N33" s="7" t="s">
        <v>420</v>
      </c>
      <c r="O33" s="7" t="s">
        <v>54</v>
      </c>
      <c r="P33" s="7"/>
      <c r="Q33" s="7"/>
      <c r="R33" s="7" t="s">
        <v>409</v>
      </c>
      <c r="S33" s="7" t="s">
        <v>409</v>
      </c>
      <c r="T33" s="7" t="s">
        <v>62</v>
      </c>
      <c r="U33" s="571" t="s">
        <v>135</v>
      </c>
      <c r="V33" s="572"/>
      <c r="W33" s="572"/>
      <c r="X33" s="572"/>
      <c r="Y33" s="7"/>
    </row>
    <row r="34" spans="2:25" ht="15.95" customHeight="1" x14ac:dyDescent="0.15">
      <c r="B34" s="574"/>
      <c r="C34" s="569" t="s">
        <v>90</v>
      </c>
      <c r="D34" s="570"/>
      <c r="E34" s="159">
        <v>1</v>
      </c>
      <c r="F34" s="160">
        <v>141.60000610351563</v>
      </c>
      <c r="G34" s="7" t="s">
        <v>55</v>
      </c>
      <c r="H34" s="7" t="s">
        <v>56</v>
      </c>
      <c r="I34" s="7" t="s">
        <v>52</v>
      </c>
      <c r="J34" s="571" t="s">
        <v>45</v>
      </c>
      <c r="K34" s="571"/>
      <c r="L34" s="571"/>
      <c r="M34" s="7" t="s">
        <v>420</v>
      </c>
      <c r="N34" s="7" t="s">
        <v>421</v>
      </c>
      <c r="O34" s="7" t="s">
        <v>53</v>
      </c>
      <c r="P34" s="7"/>
      <c r="Q34" s="7" t="s">
        <v>53</v>
      </c>
      <c r="R34" s="7" t="s">
        <v>409</v>
      </c>
      <c r="S34" s="7" t="s">
        <v>416</v>
      </c>
      <c r="T34" s="7" t="s">
        <v>63</v>
      </c>
      <c r="U34" s="571" t="s">
        <v>142</v>
      </c>
      <c r="V34" s="572"/>
      <c r="W34" s="572"/>
      <c r="X34" s="572"/>
      <c r="Y34" s="7" t="s">
        <v>417</v>
      </c>
    </row>
    <row r="35" spans="2:25" ht="15.95" customHeight="1" x14ac:dyDescent="0.15">
      <c r="B35" s="574"/>
      <c r="C35" s="569" t="s">
        <v>90</v>
      </c>
      <c r="D35" s="570"/>
      <c r="E35" s="159">
        <v>2</v>
      </c>
      <c r="F35" s="160">
        <v>142</v>
      </c>
      <c r="G35" s="7" t="s">
        <v>55</v>
      </c>
      <c r="H35" s="7" t="s">
        <v>57</v>
      </c>
      <c r="I35" s="7" t="s">
        <v>52</v>
      </c>
      <c r="J35" s="571" t="s">
        <v>45</v>
      </c>
      <c r="K35" s="571"/>
      <c r="L35" s="571"/>
      <c r="M35" s="7" t="s">
        <v>423</v>
      </c>
      <c r="N35" s="7" t="s">
        <v>423</v>
      </c>
      <c r="O35" s="7" t="s">
        <v>54</v>
      </c>
      <c r="P35" s="7"/>
      <c r="Q35" s="7" t="s">
        <v>54</v>
      </c>
      <c r="R35" s="7" t="s">
        <v>409</v>
      </c>
      <c r="S35" s="7" t="s">
        <v>410</v>
      </c>
      <c r="T35" s="7" t="s">
        <v>62</v>
      </c>
      <c r="U35" s="571" t="s">
        <v>135</v>
      </c>
      <c r="V35" s="572"/>
      <c r="W35" s="572"/>
      <c r="X35" s="572"/>
      <c r="Y35" s="7" t="s">
        <v>411</v>
      </c>
    </row>
    <row r="36" spans="2:25" ht="15.95" customHeight="1" x14ac:dyDescent="0.15">
      <c r="B36" s="574"/>
      <c r="C36" s="569" t="s">
        <v>90</v>
      </c>
      <c r="D36" s="570"/>
      <c r="E36" s="159">
        <v>3</v>
      </c>
      <c r="F36" s="160">
        <v>142</v>
      </c>
      <c r="G36" s="7" t="s">
        <v>55</v>
      </c>
      <c r="H36" s="7" t="s">
        <v>56</v>
      </c>
      <c r="I36" s="7" t="s">
        <v>52</v>
      </c>
      <c r="J36" s="571" t="s">
        <v>45</v>
      </c>
      <c r="K36" s="571"/>
      <c r="L36" s="571"/>
      <c r="M36" s="7" t="s">
        <v>424</v>
      </c>
      <c r="N36" s="7" t="s">
        <v>65</v>
      </c>
      <c r="O36" s="7" t="s">
        <v>65</v>
      </c>
      <c r="P36" s="7"/>
      <c r="Q36" s="7" t="s">
        <v>54</v>
      </c>
      <c r="R36" s="7" t="s">
        <v>409</v>
      </c>
      <c r="S36" s="7" t="s">
        <v>410</v>
      </c>
      <c r="T36" s="7" t="s">
        <v>65</v>
      </c>
      <c r="U36" s="571" t="s">
        <v>65</v>
      </c>
      <c r="V36" s="572"/>
      <c r="W36" s="572"/>
      <c r="X36" s="572"/>
      <c r="Y36" s="7" t="s">
        <v>411</v>
      </c>
    </row>
    <row r="37" spans="2:25" ht="15.95" customHeight="1" x14ac:dyDescent="0.15">
      <c r="B37" s="574"/>
      <c r="C37" s="569" t="s">
        <v>91</v>
      </c>
      <c r="D37" s="570"/>
      <c r="E37" s="159">
        <v>1</v>
      </c>
      <c r="F37" s="160">
        <v>152.10000610351563</v>
      </c>
      <c r="G37" s="7" t="s">
        <v>55</v>
      </c>
      <c r="H37" s="7" t="s">
        <v>58</v>
      </c>
      <c r="I37" s="7" t="s">
        <v>52</v>
      </c>
      <c r="J37" s="571" t="s">
        <v>45</v>
      </c>
      <c r="K37" s="571"/>
      <c r="L37" s="571"/>
      <c r="M37" s="7" t="s">
        <v>420</v>
      </c>
      <c r="N37" s="7" t="s">
        <v>420</v>
      </c>
      <c r="O37" s="7" t="s">
        <v>53</v>
      </c>
      <c r="P37" s="7"/>
      <c r="Q37" s="7" t="s">
        <v>53</v>
      </c>
      <c r="R37" s="7" t="s">
        <v>409</v>
      </c>
      <c r="S37" s="7" t="s">
        <v>416</v>
      </c>
      <c r="T37" s="7" t="s">
        <v>63</v>
      </c>
      <c r="U37" s="571" t="s">
        <v>142</v>
      </c>
      <c r="V37" s="572"/>
      <c r="W37" s="572"/>
      <c r="X37" s="572"/>
      <c r="Y37" s="7" t="s">
        <v>417</v>
      </c>
    </row>
    <row r="38" spans="2:25" ht="15.95" customHeight="1" x14ac:dyDescent="0.15">
      <c r="B38" s="574"/>
      <c r="C38" s="569" t="s">
        <v>91</v>
      </c>
      <c r="D38" s="570"/>
      <c r="E38" s="159">
        <v>2</v>
      </c>
      <c r="F38" s="160">
        <v>150.89999389648438</v>
      </c>
      <c r="G38" s="7" t="s">
        <v>82</v>
      </c>
      <c r="H38" s="7" t="s">
        <v>83</v>
      </c>
      <c r="I38" s="7" t="s">
        <v>676</v>
      </c>
      <c r="J38" s="571" t="s">
        <v>677</v>
      </c>
      <c r="K38" s="571"/>
      <c r="L38" s="571"/>
      <c r="M38" s="7" t="s">
        <v>420</v>
      </c>
      <c r="N38" s="7" t="s">
        <v>420</v>
      </c>
      <c r="O38" s="7" t="s">
        <v>54</v>
      </c>
      <c r="P38" s="7"/>
      <c r="Q38" s="7"/>
      <c r="R38" s="7" t="s">
        <v>409</v>
      </c>
      <c r="S38" s="7" t="s">
        <v>409</v>
      </c>
      <c r="T38" s="7" t="s">
        <v>62</v>
      </c>
      <c r="U38" s="571" t="s">
        <v>135</v>
      </c>
      <c r="V38" s="572"/>
      <c r="W38" s="572"/>
      <c r="X38" s="572"/>
      <c r="Y38" s="7"/>
    </row>
    <row r="39" spans="2:25" ht="15.95" customHeight="1" x14ac:dyDescent="0.15">
      <c r="B39" s="574"/>
      <c r="C39" s="569" t="s">
        <v>92</v>
      </c>
      <c r="D39" s="570"/>
      <c r="E39" s="159">
        <v>1</v>
      </c>
      <c r="F39" s="160">
        <v>162.39999389648438</v>
      </c>
      <c r="G39" s="7" t="s">
        <v>55</v>
      </c>
      <c r="H39" s="7" t="s">
        <v>56</v>
      </c>
      <c r="I39" s="7" t="s">
        <v>52</v>
      </c>
      <c r="J39" s="571" t="s">
        <v>45</v>
      </c>
      <c r="K39" s="571"/>
      <c r="L39" s="571"/>
      <c r="M39" s="7" t="s">
        <v>425</v>
      </c>
      <c r="N39" s="7" t="s">
        <v>425</v>
      </c>
      <c r="O39" s="7" t="s">
        <v>54</v>
      </c>
      <c r="P39" s="7"/>
      <c r="Q39" s="7" t="s">
        <v>54</v>
      </c>
      <c r="R39" s="7" t="s">
        <v>409</v>
      </c>
      <c r="S39" s="7" t="s">
        <v>410</v>
      </c>
      <c r="T39" s="7" t="s">
        <v>62</v>
      </c>
      <c r="U39" s="571" t="s">
        <v>135</v>
      </c>
      <c r="V39" s="572"/>
      <c r="W39" s="572"/>
      <c r="X39" s="572"/>
      <c r="Y39" s="7" t="s">
        <v>411</v>
      </c>
    </row>
    <row r="40" spans="2:25" ht="15.95" customHeight="1" x14ac:dyDescent="0.15">
      <c r="B40" s="574"/>
      <c r="C40" s="569" t="s">
        <v>92</v>
      </c>
      <c r="D40" s="570"/>
      <c r="E40" s="159">
        <v>2</v>
      </c>
      <c r="F40" s="160">
        <v>162.10000610351563</v>
      </c>
      <c r="G40" s="7" t="s">
        <v>55</v>
      </c>
      <c r="H40" s="7" t="s">
        <v>57</v>
      </c>
      <c r="I40" s="7" t="s">
        <v>52</v>
      </c>
      <c r="J40" s="571" t="s">
        <v>45</v>
      </c>
      <c r="K40" s="571"/>
      <c r="L40" s="571"/>
      <c r="M40" s="7" t="s">
        <v>426</v>
      </c>
      <c r="N40" s="7" t="s">
        <v>65</v>
      </c>
      <c r="O40" s="7" t="s">
        <v>65</v>
      </c>
      <c r="P40" s="7"/>
      <c r="Q40" s="7" t="s">
        <v>54</v>
      </c>
      <c r="R40" s="7" t="s">
        <v>409</v>
      </c>
      <c r="S40" s="7" t="s">
        <v>410</v>
      </c>
      <c r="T40" s="7" t="s">
        <v>65</v>
      </c>
      <c r="U40" s="571" t="s">
        <v>65</v>
      </c>
      <c r="V40" s="572"/>
      <c r="W40" s="572"/>
      <c r="X40" s="572"/>
      <c r="Y40" s="7" t="s">
        <v>411</v>
      </c>
    </row>
    <row r="41" spans="2:25" ht="15.95" customHeight="1" x14ac:dyDescent="0.15">
      <c r="B41" s="574"/>
      <c r="C41" s="569" t="s">
        <v>92</v>
      </c>
      <c r="D41" s="570"/>
      <c r="E41" s="159">
        <v>3</v>
      </c>
      <c r="F41" s="160">
        <v>162.10000610351563</v>
      </c>
      <c r="G41" s="7" t="s">
        <v>55</v>
      </c>
      <c r="H41" s="7" t="s">
        <v>57</v>
      </c>
      <c r="I41" s="7" t="s">
        <v>52</v>
      </c>
      <c r="J41" s="571" t="s">
        <v>45</v>
      </c>
      <c r="K41" s="571"/>
      <c r="L41" s="571"/>
      <c r="M41" s="7" t="s">
        <v>427</v>
      </c>
      <c r="N41" s="7" t="s">
        <v>65</v>
      </c>
      <c r="O41" s="7" t="s">
        <v>65</v>
      </c>
      <c r="P41" s="7"/>
      <c r="Q41" s="7" t="s">
        <v>54</v>
      </c>
      <c r="R41" s="7" t="s">
        <v>409</v>
      </c>
      <c r="S41" s="7" t="s">
        <v>410</v>
      </c>
      <c r="T41" s="7" t="s">
        <v>65</v>
      </c>
      <c r="U41" s="571" t="s">
        <v>65</v>
      </c>
      <c r="V41" s="572"/>
      <c r="W41" s="572"/>
      <c r="X41" s="572"/>
      <c r="Y41" s="7" t="s">
        <v>411</v>
      </c>
    </row>
    <row r="42" spans="2:25" ht="15.95" customHeight="1" x14ac:dyDescent="0.15">
      <c r="B42" s="574"/>
      <c r="C42" s="569" t="s">
        <v>93</v>
      </c>
      <c r="D42" s="570"/>
      <c r="E42" s="159">
        <v>1</v>
      </c>
      <c r="F42" s="160">
        <v>162.39999389648438</v>
      </c>
      <c r="G42" s="7" t="s">
        <v>55</v>
      </c>
      <c r="H42" s="7" t="s">
        <v>57</v>
      </c>
      <c r="I42" s="7" t="s">
        <v>52</v>
      </c>
      <c r="J42" s="571" t="s">
        <v>45</v>
      </c>
      <c r="K42" s="571"/>
      <c r="L42" s="571"/>
      <c r="M42" s="7" t="s">
        <v>422</v>
      </c>
      <c r="N42" s="7" t="s">
        <v>422</v>
      </c>
      <c r="O42" s="7" t="s">
        <v>54</v>
      </c>
      <c r="P42" s="7"/>
      <c r="Q42" s="7" t="s">
        <v>54</v>
      </c>
      <c r="R42" s="7" t="s">
        <v>409</v>
      </c>
      <c r="S42" s="7" t="s">
        <v>410</v>
      </c>
      <c r="T42" s="7" t="s">
        <v>62</v>
      </c>
      <c r="U42" s="571" t="s">
        <v>135</v>
      </c>
      <c r="V42" s="572"/>
      <c r="W42" s="572"/>
      <c r="X42" s="572"/>
      <c r="Y42" s="7" t="s">
        <v>411</v>
      </c>
    </row>
    <row r="43" spans="2:25" ht="15.95" customHeight="1" x14ac:dyDescent="0.15">
      <c r="B43" s="574"/>
      <c r="C43" s="569" t="s">
        <v>74</v>
      </c>
      <c r="D43" s="570"/>
      <c r="E43" s="159">
        <v>1</v>
      </c>
      <c r="F43" s="160">
        <v>183</v>
      </c>
      <c r="G43" s="7" t="s">
        <v>55</v>
      </c>
      <c r="H43" s="7" t="s">
        <v>58</v>
      </c>
      <c r="I43" s="7" t="s">
        <v>52</v>
      </c>
      <c r="J43" s="571" t="s">
        <v>46</v>
      </c>
      <c r="K43" s="571"/>
      <c r="L43" s="571"/>
      <c r="M43" s="7" t="s">
        <v>420</v>
      </c>
      <c r="N43" s="7" t="s">
        <v>420</v>
      </c>
      <c r="O43" s="7" t="s">
        <v>53</v>
      </c>
      <c r="P43" s="7" t="s">
        <v>116</v>
      </c>
      <c r="Q43" s="7" t="s">
        <v>54</v>
      </c>
      <c r="R43" s="7" t="s">
        <v>409</v>
      </c>
      <c r="S43" s="7" t="s">
        <v>410</v>
      </c>
      <c r="T43" s="7" t="s">
        <v>65</v>
      </c>
      <c r="U43" s="571" t="s">
        <v>65</v>
      </c>
      <c r="V43" s="572"/>
      <c r="W43" s="572"/>
      <c r="X43" s="572"/>
      <c r="Y43" s="7" t="s">
        <v>428</v>
      </c>
    </row>
    <row r="44" spans="2:25" ht="15.95" customHeight="1" x14ac:dyDescent="0.15">
      <c r="B44" s="574"/>
      <c r="C44" s="569" t="s">
        <v>94</v>
      </c>
      <c r="D44" s="570"/>
      <c r="E44" s="159">
        <v>1</v>
      </c>
      <c r="F44" s="160">
        <v>193.30000305175781</v>
      </c>
      <c r="G44" s="7" t="s">
        <v>55</v>
      </c>
      <c r="H44" s="7" t="s">
        <v>59</v>
      </c>
      <c r="I44" s="7" t="s">
        <v>52</v>
      </c>
      <c r="J44" s="571" t="s">
        <v>45</v>
      </c>
      <c r="K44" s="571"/>
      <c r="L44" s="571"/>
      <c r="M44" s="7" t="s">
        <v>420</v>
      </c>
      <c r="N44" s="7" t="s">
        <v>420</v>
      </c>
      <c r="O44" s="7" t="s">
        <v>53</v>
      </c>
      <c r="P44" s="7"/>
      <c r="Q44" s="7" t="s">
        <v>116</v>
      </c>
      <c r="R44" s="7" t="s">
        <v>409</v>
      </c>
      <c r="S44" s="7" t="s">
        <v>416</v>
      </c>
      <c r="T44" s="7" t="s">
        <v>63</v>
      </c>
      <c r="U44" s="571" t="s">
        <v>142</v>
      </c>
      <c r="V44" s="572"/>
      <c r="W44" s="572"/>
      <c r="X44" s="572"/>
      <c r="Y44" s="7" t="s">
        <v>417</v>
      </c>
    </row>
    <row r="45" spans="2:25" ht="15.95" customHeight="1" x14ac:dyDescent="0.15">
      <c r="B45" s="574"/>
      <c r="C45" s="569" t="s">
        <v>94</v>
      </c>
      <c r="D45" s="570"/>
      <c r="E45" s="159">
        <v>2</v>
      </c>
      <c r="F45" s="160">
        <v>183</v>
      </c>
      <c r="G45" s="7" t="s">
        <v>55</v>
      </c>
      <c r="H45" s="7" t="s">
        <v>61</v>
      </c>
      <c r="I45" s="7" t="s">
        <v>52</v>
      </c>
      <c r="J45" s="571" t="s">
        <v>45</v>
      </c>
      <c r="K45" s="571"/>
      <c r="L45" s="571"/>
      <c r="M45" s="7" t="s">
        <v>420</v>
      </c>
      <c r="N45" s="7" t="s">
        <v>420</v>
      </c>
      <c r="O45" s="7" t="s">
        <v>53</v>
      </c>
      <c r="P45" s="7"/>
      <c r="Q45" s="7" t="s">
        <v>53</v>
      </c>
      <c r="R45" s="7" t="s">
        <v>409</v>
      </c>
      <c r="S45" s="7" t="s">
        <v>416</v>
      </c>
      <c r="T45" s="7" t="s">
        <v>63</v>
      </c>
      <c r="U45" s="571" t="s">
        <v>142</v>
      </c>
      <c r="V45" s="572"/>
      <c r="W45" s="572"/>
      <c r="X45" s="572"/>
      <c r="Y45" s="7" t="s">
        <v>417</v>
      </c>
    </row>
    <row r="46" spans="2:25" ht="15.95" customHeight="1" x14ac:dyDescent="0.15">
      <c r="B46" s="574"/>
      <c r="C46" s="569" t="s">
        <v>95</v>
      </c>
      <c r="D46" s="570"/>
      <c r="E46" s="159">
        <v>1</v>
      </c>
      <c r="F46" s="160">
        <v>200.80000305175781</v>
      </c>
      <c r="G46" s="7" t="s">
        <v>82</v>
      </c>
      <c r="H46" s="7" t="s">
        <v>83</v>
      </c>
      <c r="I46" s="7" t="s">
        <v>676</v>
      </c>
      <c r="J46" s="571" t="s">
        <v>677</v>
      </c>
      <c r="K46" s="571"/>
      <c r="L46" s="571"/>
      <c r="M46" s="7" t="s">
        <v>420</v>
      </c>
      <c r="N46" s="7" t="s">
        <v>420</v>
      </c>
      <c r="O46" s="7" t="s">
        <v>54</v>
      </c>
      <c r="P46" s="7"/>
      <c r="Q46" s="7"/>
      <c r="R46" s="7" t="s">
        <v>409</v>
      </c>
      <c r="S46" s="7" t="s">
        <v>409</v>
      </c>
      <c r="T46" s="7" t="s">
        <v>62</v>
      </c>
      <c r="U46" s="571" t="s">
        <v>135</v>
      </c>
      <c r="V46" s="572"/>
      <c r="W46" s="572"/>
      <c r="X46" s="572"/>
      <c r="Y46" s="7"/>
    </row>
    <row r="47" spans="2:25" ht="15.95" customHeight="1" x14ac:dyDescent="0.15">
      <c r="B47" s="574"/>
      <c r="C47" s="569" t="s">
        <v>96</v>
      </c>
      <c r="D47" s="570"/>
      <c r="E47" s="159">
        <v>1</v>
      </c>
      <c r="F47" s="160">
        <v>210.69999694824219</v>
      </c>
      <c r="G47" s="7" t="s">
        <v>82</v>
      </c>
      <c r="H47" s="7" t="s">
        <v>83</v>
      </c>
      <c r="I47" s="7" t="s">
        <v>676</v>
      </c>
      <c r="J47" s="571" t="s">
        <v>677</v>
      </c>
      <c r="K47" s="571"/>
      <c r="L47" s="571"/>
      <c r="M47" s="7" t="s">
        <v>420</v>
      </c>
      <c r="N47" s="7" t="s">
        <v>420</v>
      </c>
      <c r="O47" s="7" t="s">
        <v>54</v>
      </c>
      <c r="P47" s="7"/>
      <c r="Q47" s="7"/>
      <c r="R47" s="7" t="s">
        <v>409</v>
      </c>
      <c r="S47" s="7" t="s">
        <v>409</v>
      </c>
      <c r="T47" s="7" t="s">
        <v>62</v>
      </c>
      <c r="U47" s="571" t="s">
        <v>135</v>
      </c>
      <c r="V47" s="572"/>
      <c r="W47" s="572"/>
      <c r="X47" s="572"/>
      <c r="Y47" s="7"/>
    </row>
    <row r="48" spans="2:25" ht="15.95" customHeight="1" x14ac:dyDescent="0.15">
      <c r="B48" s="575"/>
      <c r="C48" s="569" t="s">
        <v>96</v>
      </c>
      <c r="D48" s="570"/>
      <c r="E48" s="159">
        <v>2</v>
      </c>
      <c r="F48" s="160">
        <v>210.69999694824219</v>
      </c>
      <c r="G48" s="7" t="s">
        <v>82</v>
      </c>
      <c r="H48" s="7" t="s">
        <v>83</v>
      </c>
      <c r="I48" s="7" t="s">
        <v>676</v>
      </c>
      <c r="J48" s="571" t="s">
        <v>677</v>
      </c>
      <c r="K48" s="571"/>
      <c r="L48" s="571"/>
      <c r="M48" s="7" t="s">
        <v>419</v>
      </c>
      <c r="N48" s="7" t="s">
        <v>419</v>
      </c>
      <c r="O48" s="7" t="s">
        <v>54</v>
      </c>
      <c r="P48" s="7"/>
      <c r="Q48" s="7"/>
      <c r="R48" s="7" t="s">
        <v>409</v>
      </c>
      <c r="S48" s="7" t="s">
        <v>409</v>
      </c>
      <c r="T48" s="7" t="s">
        <v>62</v>
      </c>
      <c r="U48" s="571" t="s">
        <v>135</v>
      </c>
      <c r="V48" s="572"/>
      <c r="W48" s="572"/>
      <c r="X48" s="572"/>
      <c r="Y48" s="7"/>
    </row>
    <row r="49" spans="2:25" ht="15.95" customHeight="1" x14ac:dyDescent="0.15">
      <c r="B49" s="573" t="s">
        <v>429</v>
      </c>
      <c r="C49" s="569" t="s">
        <v>96</v>
      </c>
      <c r="D49" s="570"/>
      <c r="E49" s="159">
        <v>3</v>
      </c>
      <c r="F49" s="160">
        <v>210.69999694824219</v>
      </c>
      <c r="G49" s="7" t="s">
        <v>82</v>
      </c>
      <c r="H49" s="7" t="s">
        <v>83</v>
      </c>
      <c r="I49" s="7" t="s">
        <v>676</v>
      </c>
      <c r="J49" s="571" t="s">
        <v>677</v>
      </c>
      <c r="K49" s="571"/>
      <c r="L49" s="571"/>
      <c r="M49" s="7" t="s">
        <v>419</v>
      </c>
      <c r="N49" s="7" t="s">
        <v>419</v>
      </c>
      <c r="O49" s="7" t="s">
        <v>54</v>
      </c>
      <c r="P49" s="7"/>
      <c r="Q49" s="7"/>
      <c r="R49" s="7" t="s">
        <v>409</v>
      </c>
      <c r="S49" s="7" t="s">
        <v>409</v>
      </c>
      <c r="T49" s="7" t="s">
        <v>62</v>
      </c>
      <c r="U49" s="571" t="s">
        <v>135</v>
      </c>
      <c r="V49" s="572"/>
      <c r="W49" s="572"/>
      <c r="X49" s="572"/>
      <c r="Y49" s="7"/>
    </row>
    <row r="50" spans="2:25" ht="15.95" customHeight="1" x14ac:dyDescent="0.15">
      <c r="B50" s="574"/>
      <c r="C50" s="569" t="s">
        <v>96</v>
      </c>
      <c r="D50" s="570"/>
      <c r="E50" s="159">
        <v>4</v>
      </c>
      <c r="F50" s="160">
        <v>210.69999694824219</v>
      </c>
      <c r="G50" s="7" t="s">
        <v>82</v>
      </c>
      <c r="H50" s="7" t="s">
        <v>83</v>
      </c>
      <c r="I50" s="7" t="s">
        <v>676</v>
      </c>
      <c r="J50" s="571" t="s">
        <v>677</v>
      </c>
      <c r="K50" s="571"/>
      <c r="L50" s="571"/>
      <c r="M50" s="7" t="s">
        <v>421</v>
      </c>
      <c r="N50" s="7" t="s">
        <v>421</v>
      </c>
      <c r="O50" s="7" t="s">
        <v>54</v>
      </c>
      <c r="P50" s="7"/>
      <c r="Q50" s="7"/>
      <c r="R50" s="7" t="s">
        <v>409</v>
      </c>
      <c r="S50" s="7" t="s">
        <v>409</v>
      </c>
      <c r="T50" s="7" t="s">
        <v>62</v>
      </c>
      <c r="U50" s="571" t="s">
        <v>135</v>
      </c>
      <c r="V50" s="572"/>
      <c r="W50" s="572"/>
      <c r="X50" s="572"/>
      <c r="Y50" s="7"/>
    </row>
    <row r="51" spans="2:25" ht="15.95" customHeight="1" x14ac:dyDescent="0.15">
      <c r="B51" s="574"/>
      <c r="C51" s="569" t="s">
        <v>97</v>
      </c>
      <c r="D51" s="570"/>
      <c r="E51" s="159">
        <v>1</v>
      </c>
      <c r="F51" s="160">
        <v>224.19999694824219</v>
      </c>
      <c r="G51" s="7" t="s">
        <v>55</v>
      </c>
      <c r="H51" s="7" t="s">
        <v>72</v>
      </c>
      <c r="I51" s="7" t="s">
        <v>52</v>
      </c>
      <c r="J51" s="571" t="s">
        <v>45</v>
      </c>
      <c r="K51" s="571"/>
      <c r="L51" s="571"/>
      <c r="M51" s="7" t="s">
        <v>421</v>
      </c>
      <c r="N51" s="7" t="s">
        <v>415</v>
      </c>
      <c r="O51" s="7" t="s">
        <v>53</v>
      </c>
      <c r="P51" s="7"/>
      <c r="Q51" s="7" t="s">
        <v>53</v>
      </c>
      <c r="R51" s="7" t="s">
        <v>409</v>
      </c>
      <c r="S51" s="7" t="s">
        <v>416</v>
      </c>
      <c r="T51" s="7" t="s">
        <v>63</v>
      </c>
      <c r="U51" s="571" t="s">
        <v>142</v>
      </c>
      <c r="V51" s="572"/>
      <c r="W51" s="572"/>
      <c r="X51" s="572"/>
      <c r="Y51" s="7" t="s">
        <v>417</v>
      </c>
    </row>
    <row r="52" spans="2:25" ht="15.95" customHeight="1" x14ac:dyDescent="0.15">
      <c r="B52" s="574"/>
      <c r="C52" s="569" t="s">
        <v>97</v>
      </c>
      <c r="D52" s="570"/>
      <c r="E52" s="159">
        <v>2</v>
      </c>
      <c r="F52" s="160">
        <v>220.69999694824219</v>
      </c>
      <c r="G52" s="7" t="s">
        <v>82</v>
      </c>
      <c r="H52" s="7" t="s">
        <v>83</v>
      </c>
      <c r="I52" s="7" t="s">
        <v>676</v>
      </c>
      <c r="J52" s="571" t="s">
        <v>677</v>
      </c>
      <c r="K52" s="571"/>
      <c r="L52" s="571"/>
      <c r="M52" s="7" t="s">
        <v>420</v>
      </c>
      <c r="N52" s="7" t="s">
        <v>420</v>
      </c>
      <c r="O52" s="7" t="s">
        <v>54</v>
      </c>
      <c r="P52" s="7"/>
      <c r="Q52" s="7"/>
      <c r="R52" s="7" t="s">
        <v>409</v>
      </c>
      <c r="S52" s="7" t="s">
        <v>409</v>
      </c>
      <c r="T52" s="7" t="s">
        <v>62</v>
      </c>
      <c r="U52" s="571" t="s">
        <v>135</v>
      </c>
      <c r="V52" s="572"/>
      <c r="W52" s="572"/>
      <c r="X52" s="572"/>
      <c r="Y52" s="7"/>
    </row>
    <row r="53" spans="2:25" ht="15.95" customHeight="1" x14ac:dyDescent="0.15">
      <c r="B53" s="574"/>
      <c r="C53" s="569" t="s">
        <v>75</v>
      </c>
      <c r="D53" s="570"/>
      <c r="E53" s="159">
        <v>1</v>
      </c>
      <c r="F53" s="160">
        <v>244.80000305175781</v>
      </c>
      <c r="G53" s="7" t="s">
        <v>55</v>
      </c>
      <c r="H53" s="7" t="s">
        <v>56</v>
      </c>
      <c r="I53" s="7" t="s">
        <v>52</v>
      </c>
      <c r="J53" s="571" t="s">
        <v>45</v>
      </c>
      <c r="K53" s="571"/>
      <c r="L53" s="571"/>
      <c r="M53" s="7" t="s">
        <v>430</v>
      </c>
      <c r="N53" s="7" t="s">
        <v>430</v>
      </c>
      <c r="O53" s="7" t="s">
        <v>54</v>
      </c>
      <c r="P53" s="7"/>
      <c r="Q53" s="7" t="s">
        <v>54</v>
      </c>
      <c r="R53" s="7" t="s">
        <v>409</v>
      </c>
      <c r="S53" s="7" t="s">
        <v>410</v>
      </c>
      <c r="T53" s="7" t="s">
        <v>62</v>
      </c>
      <c r="U53" s="571" t="s">
        <v>135</v>
      </c>
      <c r="V53" s="572"/>
      <c r="W53" s="572"/>
      <c r="X53" s="572"/>
      <c r="Y53" s="7" t="s">
        <v>411</v>
      </c>
    </row>
    <row r="54" spans="2:25" ht="15.95" customHeight="1" x14ac:dyDescent="0.15">
      <c r="B54" s="574"/>
      <c r="C54" s="569" t="s">
        <v>75</v>
      </c>
      <c r="D54" s="570"/>
      <c r="E54" s="159">
        <v>2</v>
      </c>
      <c r="F54" s="160">
        <v>244.80000305175781</v>
      </c>
      <c r="G54" s="7" t="s">
        <v>55</v>
      </c>
      <c r="H54" s="7" t="s">
        <v>57</v>
      </c>
      <c r="I54" s="7" t="s">
        <v>52</v>
      </c>
      <c r="J54" s="571" t="s">
        <v>45</v>
      </c>
      <c r="K54" s="571"/>
      <c r="L54" s="571"/>
      <c r="M54" s="7" t="s">
        <v>431</v>
      </c>
      <c r="N54" s="7" t="s">
        <v>431</v>
      </c>
      <c r="O54" s="7" t="s">
        <v>54</v>
      </c>
      <c r="P54" s="7"/>
      <c r="Q54" s="7" t="s">
        <v>54</v>
      </c>
      <c r="R54" s="7" t="s">
        <v>409</v>
      </c>
      <c r="S54" s="7" t="s">
        <v>410</v>
      </c>
      <c r="T54" s="7" t="s">
        <v>62</v>
      </c>
      <c r="U54" s="571" t="s">
        <v>135</v>
      </c>
      <c r="V54" s="572"/>
      <c r="W54" s="572"/>
      <c r="X54" s="572"/>
      <c r="Y54" s="7" t="s">
        <v>411</v>
      </c>
    </row>
    <row r="55" spans="2:25" ht="15.95" customHeight="1" x14ac:dyDescent="0.15">
      <c r="B55" s="574"/>
      <c r="C55" s="569" t="s">
        <v>75</v>
      </c>
      <c r="D55" s="570"/>
      <c r="E55" s="159">
        <v>3</v>
      </c>
      <c r="F55" s="160">
        <v>235.89999389648438</v>
      </c>
      <c r="G55" s="7" t="s">
        <v>55</v>
      </c>
      <c r="H55" s="7" t="s">
        <v>57</v>
      </c>
      <c r="I55" s="7" t="s">
        <v>52</v>
      </c>
      <c r="J55" s="571" t="s">
        <v>45</v>
      </c>
      <c r="K55" s="571"/>
      <c r="L55" s="571"/>
      <c r="M55" s="7" t="s">
        <v>414</v>
      </c>
      <c r="N55" s="7" t="s">
        <v>414</v>
      </c>
      <c r="O55" s="7" t="s">
        <v>53</v>
      </c>
      <c r="P55" s="7"/>
      <c r="Q55" s="7" t="s">
        <v>53</v>
      </c>
      <c r="R55" s="7" t="s">
        <v>409</v>
      </c>
      <c r="S55" s="7" t="s">
        <v>416</v>
      </c>
      <c r="T55" s="7" t="s">
        <v>63</v>
      </c>
      <c r="U55" s="571" t="s">
        <v>142</v>
      </c>
      <c r="V55" s="572"/>
      <c r="W55" s="572"/>
      <c r="X55" s="572"/>
      <c r="Y55" s="7" t="s">
        <v>417</v>
      </c>
    </row>
    <row r="56" spans="2:25" ht="15.95" customHeight="1" x14ac:dyDescent="0.15">
      <c r="B56" s="574"/>
      <c r="C56" s="569" t="s">
        <v>75</v>
      </c>
      <c r="D56" s="570"/>
      <c r="E56" s="159">
        <v>4</v>
      </c>
      <c r="F56" s="160">
        <v>240.80000305175781</v>
      </c>
      <c r="G56" s="7" t="s">
        <v>55</v>
      </c>
      <c r="H56" s="7" t="s">
        <v>57</v>
      </c>
      <c r="I56" s="7" t="s">
        <v>52</v>
      </c>
      <c r="J56" s="571" t="s">
        <v>45</v>
      </c>
      <c r="K56" s="571"/>
      <c r="L56" s="571"/>
      <c r="M56" s="7" t="s">
        <v>432</v>
      </c>
      <c r="N56" s="7" t="s">
        <v>65</v>
      </c>
      <c r="O56" s="7" t="s">
        <v>65</v>
      </c>
      <c r="P56" s="7"/>
      <c r="Q56" s="7" t="s">
        <v>54</v>
      </c>
      <c r="R56" s="7" t="s">
        <v>409</v>
      </c>
      <c r="S56" s="7" t="s">
        <v>410</v>
      </c>
      <c r="T56" s="7" t="s">
        <v>65</v>
      </c>
      <c r="U56" s="571" t="s">
        <v>65</v>
      </c>
      <c r="V56" s="572"/>
      <c r="W56" s="572"/>
      <c r="X56" s="572"/>
      <c r="Y56" s="7" t="s">
        <v>411</v>
      </c>
    </row>
    <row r="57" spans="2:25" ht="15.95" customHeight="1" x14ac:dyDescent="0.15">
      <c r="B57" s="574"/>
      <c r="C57" s="569" t="s">
        <v>98</v>
      </c>
      <c r="D57" s="570"/>
      <c r="E57" s="159">
        <v>1</v>
      </c>
      <c r="F57" s="160">
        <v>255</v>
      </c>
      <c r="G57" s="7" t="s">
        <v>55</v>
      </c>
      <c r="H57" s="7" t="s">
        <v>59</v>
      </c>
      <c r="I57" s="7" t="s">
        <v>52</v>
      </c>
      <c r="J57" s="571" t="s">
        <v>45</v>
      </c>
      <c r="K57" s="571"/>
      <c r="L57" s="571"/>
      <c r="M57" s="7" t="s">
        <v>414</v>
      </c>
      <c r="N57" s="7" t="s">
        <v>414</v>
      </c>
      <c r="O57" s="7" t="s">
        <v>53</v>
      </c>
      <c r="P57" s="7"/>
      <c r="Q57" s="7" t="s">
        <v>53</v>
      </c>
      <c r="R57" s="7" t="s">
        <v>409</v>
      </c>
      <c r="S57" s="7" t="s">
        <v>416</v>
      </c>
      <c r="T57" s="7" t="s">
        <v>63</v>
      </c>
      <c r="U57" s="571" t="s">
        <v>142</v>
      </c>
      <c r="V57" s="572"/>
      <c r="W57" s="572"/>
      <c r="X57" s="572"/>
      <c r="Y57" s="7" t="s">
        <v>417</v>
      </c>
    </row>
    <row r="58" spans="2:25" ht="15.95" customHeight="1" x14ac:dyDescent="0.15">
      <c r="B58" s="574"/>
      <c r="C58" s="569" t="s">
        <v>98</v>
      </c>
      <c r="D58" s="570"/>
      <c r="E58" s="159">
        <v>2</v>
      </c>
      <c r="F58" s="160">
        <v>255</v>
      </c>
      <c r="G58" s="7" t="s">
        <v>55</v>
      </c>
      <c r="H58" s="7" t="s">
        <v>59</v>
      </c>
      <c r="I58" s="7" t="s">
        <v>52</v>
      </c>
      <c r="J58" s="571" t="s">
        <v>45</v>
      </c>
      <c r="K58" s="571"/>
      <c r="L58" s="571"/>
      <c r="M58" s="7" t="s">
        <v>420</v>
      </c>
      <c r="N58" s="7" t="s">
        <v>420</v>
      </c>
      <c r="O58" s="7" t="s">
        <v>53</v>
      </c>
      <c r="P58" s="7"/>
      <c r="Q58" s="7" t="s">
        <v>53</v>
      </c>
      <c r="R58" s="7" t="s">
        <v>409</v>
      </c>
      <c r="S58" s="7" t="s">
        <v>416</v>
      </c>
      <c r="T58" s="7" t="s">
        <v>63</v>
      </c>
      <c r="U58" s="571" t="s">
        <v>142</v>
      </c>
      <c r="V58" s="572"/>
      <c r="W58" s="572"/>
      <c r="X58" s="572"/>
      <c r="Y58" s="7" t="s">
        <v>417</v>
      </c>
    </row>
    <row r="59" spans="2:25" ht="15.95" customHeight="1" x14ac:dyDescent="0.15">
      <c r="B59" s="574"/>
      <c r="C59" s="569" t="s">
        <v>98</v>
      </c>
      <c r="D59" s="570"/>
      <c r="E59" s="159">
        <v>3</v>
      </c>
      <c r="F59" s="160">
        <v>255</v>
      </c>
      <c r="G59" s="7" t="s">
        <v>55</v>
      </c>
      <c r="H59" s="7" t="s">
        <v>59</v>
      </c>
      <c r="I59" s="7" t="s">
        <v>52</v>
      </c>
      <c r="J59" s="571" t="s">
        <v>45</v>
      </c>
      <c r="K59" s="571"/>
      <c r="L59" s="571"/>
      <c r="M59" s="7" t="s">
        <v>419</v>
      </c>
      <c r="N59" s="7" t="s">
        <v>419</v>
      </c>
      <c r="O59" s="7" t="s">
        <v>53</v>
      </c>
      <c r="P59" s="7"/>
      <c r="Q59" s="7" t="s">
        <v>53</v>
      </c>
      <c r="R59" s="7" t="s">
        <v>409</v>
      </c>
      <c r="S59" s="7" t="s">
        <v>416</v>
      </c>
      <c r="T59" s="7" t="s">
        <v>63</v>
      </c>
      <c r="U59" s="571" t="s">
        <v>142</v>
      </c>
      <c r="V59" s="572"/>
      <c r="W59" s="572"/>
      <c r="X59" s="572"/>
      <c r="Y59" s="7" t="s">
        <v>417</v>
      </c>
    </row>
    <row r="60" spans="2:25" ht="15.95" customHeight="1" x14ac:dyDescent="0.15">
      <c r="B60" s="574"/>
      <c r="C60" s="569" t="s">
        <v>98</v>
      </c>
      <c r="D60" s="570"/>
      <c r="E60" s="159">
        <v>4</v>
      </c>
      <c r="F60" s="160">
        <v>255</v>
      </c>
      <c r="G60" s="7" t="s">
        <v>55</v>
      </c>
      <c r="H60" s="7" t="s">
        <v>56</v>
      </c>
      <c r="I60" s="7" t="s">
        <v>52</v>
      </c>
      <c r="J60" s="571" t="s">
        <v>45</v>
      </c>
      <c r="K60" s="571"/>
      <c r="L60" s="571"/>
      <c r="M60" s="7" t="s">
        <v>433</v>
      </c>
      <c r="N60" s="7" t="s">
        <v>433</v>
      </c>
      <c r="O60" s="7" t="s">
        <v>54</v>
      </c>
      <c r="P60" s="7"/>
      <c r="Q60" s="7" t="s">
        <v>54</v>
      </c>
      <c r="R60" s="7" t="s">
        <v>409</v>
      </c>
      <c r="S60" s="7" t="s">
        <v>410</v>
      </c>
      <c r="T60" s="7" t="s">
        <v>62</v>
      </c>
      <c r="U60" s="571" t="s">
        <v>135</v>
      </c>
      <c r="V60" s="572"/>
      <c r="W60" s="572"/>
      <c r="X60" s="572"/>
      <c r="Y60" s="7" t="s">
        <v>411</v>
      </c>
    </row>
    <row r="61" spans="2:25" ht="15.95" customHeight="1" x14ac:dyDescent="0.15">
      <c r="B61" s="574"/>
      <c r="C61" s="569" t="s">
        <v>98</v>
      </c>
      <c r="D61" s="570"/>
      <c r="E61" s="159">
        <v>5</v>
      </c>
      <c r="F61" s="160">
        <v>255</v>
      </c>
      <c r="G61" s="7" t="s">
        <v>55</v>
      </c>
      <c r="H61" s="7" t="s">
        <v>57</v>
      </c>
      <c r="I61" s="7" t="s">
        <v>52</v>
      </c>
      <c r="J61" s="571" t="s">
        <v>45</v>
      </c>
      <c r="K61" s="571"/>
      <c r="L61" s="571"/>
      <c r="M61" s="7" t="s">
        <v>430</v>
      </c>
      <c r="N61" s="7" t="s">
        <v>430</v>
      </c>
      <c r="O61" s="7" t="s">
        <v>54</v>
      </c>
      <c r="P61" s="7"/>
      <c r="Q61" s="7" t="s">
        <v>54</v>
      </c>
      <c r="R61" s="7" t="s">
        <v>409</v>
      </c>
      <c r="S61" s="7" t="s">
        <v>410</v>
      </c>
      <c r="T61" s="7" t="s">
        <v>62</v>
      </c>
      <c r="U61" s="571" t="s">
        <v>135</v>
      </c>
      <c r="V61" s="572"/>
      <c r="W61" s="572"/>
      <c r="X61" s="572"/>
      <c r="Y61" s="7" t="s">
        <v>411</v>
      </c>
    </row>
    <row r="62" spans="2:25" ht="15.95" customHeight="1" x14ac:dyDescent="0.15">
      <c r="B62" s="574"/>
      <c r="C62" s="569" t="s">
        <v>98</v>
      </c>
      <c r="D62" s="570"/>
      <c r="E62" s="159">
        <v>6</v>
      </c>
      <c r="F62" s="160">
        <v>250.30000305175781</v>
      </c>
      <c r="G62" s="7" t="s">
        <v>82</v>
      </c>
      <c r="H62" s="7" t="s">
        <v>83</v>
      </c>
      <c r="I62" s="7" t="s">
        <v>676</v>
      </c>
      <c r="J62" s="571" t="s">
        <v>677</v>
      </c>
      <c r="K62" s="571"/>
      <c r="L62" s="571"/>
      <c r="M62" s="7" t="s">
        <v>420</v>
      </c>
      <c r="N62" s="7" t="s">
        <v>420</v>
      </c>
      <c r="O62" s="7" t="s">
        <v>54</v>
      </c>
      <c r="P62" s="7"/>
      <c r="Q62" s="7"/>
      <c r="R62" s="7" t="s">
        <v>409</v>
      </c>
      <c r="S62" s="7" t="s">
        <v>409</v>
      </c>
      <c r="T62" s="7" t="s">
        <v>62</v>
      </c>
      <c r="U62" s="571" t="s">
        <v>135</v>
      </c>
      <c r="V62" s="572"/>
      <c r="W62" s="572"/>
      <c r="X62" s="572"/>
      <c r="Y62" s="7"/>
    </row>
    <row r="63" spans="2:25" ht="15.95" customHeight="1" x14ac:dyDescent="0.15">
      <c r="B63" s="574"/>
      <c r="C63" s="569" t="s">
        <v>76</v>
      </c>
      <c r="D63" s="570"/>
      <c r="E63" s="159">
        <v>1</v>
      </c>
      <c r="F63" s="160">
        <v>265.29998779296875</v>
      </c>
      <c r="G63" s="7" t="s">
        <v>55</v>
      </c>
      <c r="H63" s="7" t="s">
        <v>59</v>
      </c>
      <c r="I63" s="7" t="s">
        <v>52</v>
      </c>
      <c r="J63" s="571" t="s">
        <v>45</v>
      </c>
      <c r="K63" s="571"/>
      <c r="L63" s="571"/>
      <c r="M63" s="7" t="s">
        <v>419</v>
      </c>
      <c r="N63" s="7" t="s">
        <v>434</v>
      </c>
      <c r="O63" s="7" t="s">
        <v>53</v>
      </c>
      <c r="P63" s="7"/>
      <c r="Q63" s="7" t="s">
        <v>53</v>
      </c>
      <c r="R63" s="7" t="s">
        <v>409</v>
      </c>
      <c r="S63" s="7" t="s">
        <v>416</v>
      </c>
      <c r="T63" s="7" t="s">
        <v>63</v>
      </c>
      <c r="U63" s="571" t="s">
        <v>142</v>
      </c>
      <c r="V63" s="572"/>
      <c r="W63" s="572"/>
      <c r="X63" s="572"/>
      <c r="Y63" s="7" t="s">
        <v>417</v>
      </c>
    </row>
    <row r="64" spans="2:25" ht="15.95" customHeight="1" x14ac:dyDescent="0.15">
      <c r="B64" s="574"/>
      <c r="C64" s="569" t="s">
        <v>76</v>
      </c>
      <c r="D64" s="570"/>
      <c r="E64" s="159">
        <v>2</v>
      </c>
      <c r="F64" s="160">
        <v>265.29998779296875</v>
      </c>
      <c r="G64" s="7" t="s">
        <v>55</v>
      </c>
      <c r="H64" s="7" t="s">
        <v>58</v>
      </c>
      <c r="I64" s="7" t="s">
        <v>52</v>
      </c>
      <c r="J64" s="571" t="s">
        <v>46</v>
      </c>
      <c r="K64" s="571"/>
      <c r="L64" s="571"/>
      <c r="M64" s="7" t="s">
        <v>420</v>
      </c>
      <c r="N64" s="7" t="s">
        <v>420</v>
      </c>
      <c r="O64" s="7" t="s">
        <v>53</v>
      </c>
      <c r="P64" s="7"/>
      <c r="Q64" s="7" t="s">
        <v>53</v>
      </c>
      <c r="R64" s="7" t="s">
        <v>409</v>
      </c>
      <c r="S64" s="7" t="s">
        <v>416</v>
      </c>
      <c r="T64" s="7" t="s">
        <v>63</v>
      </c>
      <c r="U64" s="571" t="s">
        <v>142</v>
      </c>
      <c r="V64" s="572"/>
      <c r="W64" s="572"/>
      <c r="X64" s="572"/>
      <c r="Y64" s="7" t="s">
        <v>417</v>
      </c>
    </row>
    <row r="65" spans="2:25" ht="15.95" customHeight="1" x14ac:dyDescent="0.15">
      <c r="B65" s="574"/>
      <c r="C65" s="569" t="s">
        <v>76</v>
      </c>
      <c r="D65" s="570"/>
      <c r="E65" s="159">
        <v>3</v>
      </c>
      <c r="F65" s="160">
        <v>263.29998779296875</v>
      </c>
      <c r="G65" s="7" t="s">
        <v>55</v>
      </c>
      <c r="H65" s="7" t="s">
        <v>57</v>
      </c>
      <c r="I65" s="7" t="s">
        <v>52</v>
      </c>
      <c r="J65" s="571" t="s">
        <v>45</v>
      </c>
      <c r="K65" s="571"/>
      <c r="L65" s="571"/>
      <c r="M65" s="7" t="s">
        <v>435</v>
      </c>
      <c r="N65" s="7" t="s">
        <v>435</v>
      </c>
      <c r="O65" s="7" t="s">
        <v>54</v>
      </c>
      <c r="P65" s="7"/>
      <c r="Q65" s="7" t="s">
        <v>54</v>
      </c>
      <c r="R65" s="7" t="s">
        <v>409</v>
      </c>
      <c r="S65" s="7" t="s">
        <v>410</v>
      </c>
      <c r="T65" s="7" t="s">
        <v>62</v>
      </c>
      <c r="U65" s="571" t="s">
        <v>135</v>
      </c>
      <c r="V65" s="572"/>
      <c r="W65" s="572"/>
      <c r="X65" s="572"/>
      <c r="Y65" s="7" t="s">
        <v>411</v>
      </c>
    </row>
    <row r="66" spans="2:25" ht="15.95" customHeight="1" x14ac:dyDescent="0.15">
      <c r="B66" s="574"/>
      <c r="C66" s="569" t="s">
        <v>76</v>
      </c>
      <c r="D66" s="570"/>
      <c r="E66" s="159">
        <v>4</v>
      </c>
      <c r="F66" s="160">
        <v>260</v>
      </c>
      <c r="G66" s="7" t="s">
        <v>82</v>
      </c>
      <c r="H66" s="7" t="s">
        <v>83</v>
      </c>
      <c r="I66" s="7" t="s">
        <v>676</v>
      </c>
      <c r="J66" s="571" t="s">
        <v>677</v>
      </c>
      <c r="K66" s="571"/>
      <c r="L66" s="571"/>
      <c r="M66" s="7" t="s">
        <v>414</v>
      </c>
      <c r="N66" s="7" t="s">
        <v>414</v>
      </c>
      <c r="O66" s="7" t="s">
        <v>54</v>
      </c>
      <c r="P66" s="7"/>
      <c r="Q66" s="7"/>
      <c r="R66" s="7" t="s">
        <v>409</v>
      </c>
      <c r="S66" s="7" t="s">
        <v>409</v>
      </c>
      <c r="T66" s="7" t="s">
        <v>62</v>
      </c>
      <c r="U66" s="571" t="s">
        <v>135</v>
      </c>
      <c r="V66" s="572"/>
      <c r="W66" s="572"/>
      <c r="X66" s="572"/>
      <c r="Y66" s="7"/>
    </row>
    <row r="67" spans="2:25" ht="15.95" customHeight="1" x14ac:dyDescent="0.15">
      <c r="B67" s="574"/>
      <c r="C67" s="569" t="s">
        <v>76</v>
      </c>
      <c r="D67" s="570"/>
      <c r="E67" s="159">
        <v>5</v>
      </c>
      <c r="F67" s="160">
        <v>260</v>
      </c>
      <c r="G67" s="7" t="s">
        <v>82</v>
      </c>
      <c r="H67" s="7" t="s">
        <v>83</v>
      </c>
      <c r="I67" s="7" t="s">
        <v>676</v>
      </c>
      <c r="J67" s="571" t="s">
        <v>677</v>
      </c>
      <c r="K67" s="571"/>
      <c r="L67" s="571"/>
      <c r="M67" s="7" t="s">
        <v>420</v>
      </c>
      <c r="N67" s="7" t="s">
        <v>420</v>
      </c>
      <c r="O67" s="7" t="s">
        <v>54</v>
      </c>
      <c r="P67" s="7"/>
      <c r="Q67" s="7"/>
      <c r="R67" s="7" t="s">
        <v>409</v>
      </c>
      <c r="S67" s="7" t="s">
        <v>409</v>
      </c>
      <c r="T67" s="7" t="s">
        <v>62</v>
      </c>
      <c r="U67" s="571" t="s">
        <v>135</v>
      </c>
      <c r="V67" s="572"/>
      <c r="W67" s="572"/>
      <c r="X67" s="572"/>
      <c r="Y67" s="7"/>
    </row>
    <row r="68" spans="2:25" ht="15.95" customHeight="1" x14ac:dyDescent="0.15">
      <c r="B68" s="574"/>
      <c r="C68" s="569" t="s">
        <v>76</v>
      </c>
      <c r="D68" s="570"/>
      <c r="E68" s="159">
        <v>6</v>
      </c>
      <c r="F68" s="160">
        <v>265.29998779296875</v>
      </c>
      <c r="G68" s="7" t="s">
        <v>55</v>
      </c>
      <c r="H68" s="7" t="s">
        <v>59</v>
      </c>
      <c r="I68" s="7" t="s">
        <v>52</v>
      </c>
      <c r="J68" s="571" t="s">
        <v>45</v>
      </c>
      <c r="K68" s="571"/>
      <c r="L68" s="571"/>
      <c r="M68" s="7" t="s">
        <v>421</v>
      </c>
      <c r="N68" s="7" t="s">
        <v>65</v>
      </c>
      <c r="O68" s="7" t="s">
        <v>65</v>
      </c>
      <c r="P68" s="7"/>
      <c r="Q68" s="7" t="s">
        <v>116</v>
      </c>
      <c r="R68" s="7" t="s">
        <v>409</v>
      </c>
      <c r="S68" s="7" t="s">
        <v>416</v>
      </c>
      <c r="T68" s="7" t="s">
        <v>65</v>
      </c>
      <c r="U68" s="571" t="s">
        <v>65</v>
      </c>
      <c r="V68" s="572"/>
      <c r="W68" s="572"/>
      <c r="X68" s="572"/>
      <c r="Y68" s="7" t="s">
        <v>417</v>
      </c>
    </row>
    <row r="69" spans="2:25" ht="15.95" customHeight="1" x14ac:dyDescent="0.15">
      <c r="B69" s="574"/>
      <c r="C69" s="569" t="s">
        <v>76</v>
      </c>
      <c r="D69" s="570"/>
      <c r="E69" s="159">
        <v>7</v>
      </c>
      <c r="F69" s="160">
        <v>265</v>
      </c>
      <c r="G69" s="7" t="s">
        <v>55</v>
      </c>
      <c r="H69" s="7" t="s">
        <v>57</v>
      </c>
      <c r="I69" s="7" t="s">
        <v>52</v>
      </c>
      <c r="J69" s="571" t="s">
        <v>45</v>
      </c>
      <c r="K69" s="571"/>
      <c r="L69" s="571"/>
      <c r="M69" s="7" t="s">
        <v>436</v>
      </c>
      <c r="N69" s="7" t="s">
        <v>65</v>
      </c>
      <c r="O69" s="7" t="s">
        <v>65</v>
      </c>
      <c r="P69" s="7"/>
      <c r="Q69" s="7" t="s">
        <v>54</v>
      </c>
      <c r="R69" s="7" t="s">
        <v>409</v>
      </c>
      <c r="S69" s="7" t="s">
        <v>410</v>
      </c>
      <c r="T69" s="7" t="s">
        <v>65</v>
      </c>
      <c r="U69" s="571" t="s">
        <v>65</v>
      </c>
      <c r="V69" s="572"/>
      <c r="W69" s="572"/>
      <c r="X69" s="572"/>
      <c r="Y69" s="7" t="s">
        <v>411</v>
      </c>
    </row>
    <row r="70" spans="2:25" ht="15.95" customHeight="1" x14ac:dyDescent="0.15">
      <c r="B70" s="574"/>
      <c r="C70" s="569" t="s">
        <v>99</v>
      </c>
      <c r="D70" s="570"/>
      <c r="E70" s="159">
        <v>1</v>
      </c>
      <c r="F70" s="160">
        <v>269.79998779296875</v>
      </c>
      <c r="G70" s="7" t="s">
        <v>55</v>
      </c>
      <c r="H70" s="7" t="s">
        <v>56</v>
      </c>
      <c r="I70" s="7" t="s">
        <v>52</v>
      </c>
      <c r="J70" s="571" t="s">
        <v>45</v>
      </c>
      <c r="K70" s="571"/>
      <c r="L70" s="571"/>
      <c r="M70" s="7" t="s">
        <v>437</v>
      </c>
      <c r="N70" s="7" t="s">
        <v>435</v>
      </c>
      <c r="O70" s="7" t="s">
        <v>53</v>
      </c>
      <c r="P70" s="7"/>
      <c r="Q70" s="7" t="s">
        <v>53</v>
      </c>
      <c r="R70" s="7" t="s">
        <v>409</v>
      </c>
      <c r="S70" s="7" t="s">
        <v>416</v>
      </c>
      <c r="T70" s="7" t="s">
        <v>63</v>
      </c>
      <c r="U70" s="571" t="s">
        <v>142</v>
      </c>
      <c r="V70" s="572"/>
      <c r="W70" s="572"/>
      <c r="X70" s="572"/>
      <c r="Y70" s="7" t="s">
        <v>417</v>
      </c>
    </row>
    <row r="71" spans="2:25" ht="15.95" customHeight="1" x14ac:dyDescent="0.15">
      <c r="B71" s="574"/>
      <c r="C71" s="569" t="s">
        <v>120</v>
      </c>
      <c r="D71" s="570"/>
      <c r="E71" s="159">
        <v>1</v>
      </c>
      <c r="F71" s="160">
        <v>275.60000610351563</v>
      </c>
      <c r="G71" s="7" t="s">
        <v>55</v>
      </c>
      <c r="H71" s="7" t="s">
        <v>61</v>
      </c>
      <c r="I71" s="7" t="s">
        <v>52</v>
      </c>
      <c r="J71" s="571" t="s">
        <v>45</v>
      </c>
      <c r="K71" s="571"/>
      <c r="L71" s="571"/>
      <c r="M71" s="7" t="s">
        <v>434</v>
      </c>
      <c r="N71" s="7" t="s">
        <v>434</v>
      </c>
      <c r="O71" s="7" t="s">
        <v>53</v>
      </c>
      <c r="P71" s="7"/>
      <c r="Q71" s="7" t="s">
        <v>53</v>
      </c>
      <c r="R71" s="7" t="s">
        <v>409</v>
      </c>
      <c r="S71" s="7" t="s">
        <v>416</v>
      </c>
      <c r="T71" s="7" t="s">
        <v>63</v>
      </c>
      <c r="U71" s="571" t="s">
        <v>142</v>
      </c>
      <c r="V71" s="572"/>
      <c r="W71" s="572"/>
      <c r="X71" s="572"/>
      <c r="Y71" s="7" t="s">
        <v>417</v>
      </c>
    </row>
    <row r="72" spans="2:25" ht="15.95" customHeight="1" x14ac:dyDescent="0.15">
      <c r="B72" s="574"/>
      <c r="C72" s="569" t="s">
        <v>121</v>
      </c>
      <c r="D72" s="570"/>
      <c r="E72" s="159">
        <v>1</v>
      </c>
      <c r="F72" s="160">
        <v>296.10000610351563</v>
      </c>
      <c r="G72" s="7" t="s">
        <v>55</v>
      </c>
      <c r="H72" s="7" t="s">
        <v>59</v>
      </c>
      <c r="I72" s="7" t="s">
        <v>52</v>
      </c>
      <c r="J72" s="571" t="s">
        <v>45</v>
      </c>
      <c r="K72" s="571"/>
      <c r="L72" s="571"/>
      <c r="M72" s="7" t="s">
        <v>419</v>
      </c>
      <c r="N72" s="7" t="s">
        <v>419</v>
      </c>
      <c r="O72" s="7" t="s">
        <v>53</v>
      </c>
      <c r="P72" s="7"/>
      <c r="Q72" s="7" t="s">
        <v>116</v>
      </c>
      <c r="R72" s="7" t="s">
        <v>409</v>
      </c>
      <c r="S72" s="7" t="s">
        <v>416</v>
      </c>
      <c r="T72" s="7" t="s">
        <v>63</v>
      </c>
      <c r="U72" s="571" t="s">
        <v>142</v>
      </c>
      <c r="V72" s="572"/>
      <c r="W72" s="572"/>
      <c r="X72" s="572"/>
      <c r="Y72" s="7" t="s">
        <v>417</v>
      </c>
    </row>
    <row r="73" spans="2:25" ht="15.95" customHeight="1" x14ac:dyDescent="0.15">
      <c r="B73" s="574"/>
      <c r="C73" s="569" t="s">
        <v>121</v>
      </c>
      <c r="D73" s="570"/>
      <c r="E73" s="159">
        <v>2</v>
      </c>
      <c r="F73" s="160">
        <v>288.70001220703125</v>
      </c>
      <c r="G73" s="7" t="s">
        <v>82</v>
      </c>
      <c r="H73" s="7" t="s">
        <v>83</v>
      </c>
      <c r="I73" s="7" t="s">
        <v>676</v>
      </c>
      <c r="J73" s="571" t="s">
        <v>677</v>
      </c>
      <c r="K73" s="571"/>
      <c r="L73" s="571"/>
      <c r="M73" s="7" t="s">
        <v>420</v>
      </c>
      <c r="N73" s="7" t="s">
        <v>420</v>
      </c>
      <c r="O73" s="7" t="s">
        <v>54</v>
      </c>
      <c r="P73" s="7"/>
      <c r="Q73" s="7"/>
      <c r="R73" s="7" t="s">
        <v>409</v>
      </c>
      <c r="S73" s="7" t="s">
        <v>409</v>
      </c>
      <c r="T73" s="7" t="s">
        <v>62</v>
      </c>
      <c r="U73" s="571" t="s">
        <v>135</v>
      </c>
      <c r="V73" s="572"/>
      <c r="W73" s="572"/>
      <c r="X73" s="572"/>
      <c r="Y73" s="7"/>
    </row>
    <row r="74" spans="2:25" ht="15.95" customHeight="1" x14ac:dyDescent="0.15">
      <c r="B74" s="574"/>
      <c r="C74" s="569" t="s">
        <v>121</v>
      </c>
      <c r="D74" s="570"/>
      <c r="E74" s="159">
        <v>3</v>
      </c>
      <c r="F74" s="160">
        <v>288.70001220703125</v>
      </c>
      <c r="G74" s="7" t="s">
        <v>82</v>
      </c>
      <c r="H74" s="7" t="s">
        <v>83</v>
      </c>
      <c r="I74" s="7" t="s">
        <v>676</v>
      </c>
      <c r="J74" s="571" t="s">
        <v>677</v>
      </c>
      <c r="K74" s="571"/>
      <c r="L74" s="571"/>
      <c r="M74" s="7" t="s">
        <v>420</v>
      </c>
      <c r="N74" s="7" t="s">
        <v>420</v>
      </c>
      <c r="O74" s="7" t="s">
        <v>54</v>
      </c>
      <c r="P74" s="7"/>
      <c r="Q74" s="7"/>
      <c r="R74" s="7" t="s">
        <v>409</v>
      </c>
      <c r="S74" s="7" t="s">
        <v>409</v>
      </c>
      <c r="T74" s="7" t="s">
        <v>62</v>
      </c>
      <c r="U74" s="571" t="s">
        <v>135</v>
      </c>
      <c r="V74" s="572"/>
      <c r="W74" s="572"/>
      <c r="X74" s="572"/>
      <c r="Y74" s="7"/>
    </row>
    <row r="75" spans="2:25" ht="15.95" customHeight="1" x14ac:dyDescent="0.15">
      <c r="B75" s="574"/>
      <c r="C75" s="569" t="s">
        <v>100</v>
      </c>
      <c r="D75" s="570"/>
      <c r="E75" s="159">
        <v>1</v>
      </c>
      <c r="F75" s="160">
        <v>306.39999389648438</v>
      </c>
      <c r="G75" s="7" t="s">
        <v>55</v>
      </c>
      <c r="H75" s="7" t="s">
        <v>59</v>
      </c>
      <c r="I75" s="7" t="s">
        <v>52</v>
      </c>
      <c r="J75" s="571" t="s">
        <v>45</v>
      </c>
      <c r="K75" s="571"/>
      <c r="L75" s="571"/>
      <c r="M75" s="7" t="s">
        <v>420</v>
      </c>
      <c r="N75" s="7" t="s">
        <v>420</v>
      </c>
      <c r="O75" s="7" t="s">
        <v>53</v>
      </c>
      <c r="P75" s="7"/>
      <c r="Q75" s="7" t="s">
        <v>116</v>
      </c>
      <c r="R75" s="7" t="s">
        <v>409</v>
      </c>
      <c r="S75" s="7" t="s">
        <v>416</v>
      </c>
      <c r="T75" s="7" t="s">
        <v>63</v>
      </c>
      <c r="U75" s="571" t="s">
        <v>142</v>
      </c>
      <c r="V75" s="572"/>
      <c r="W75" s="572"/>
      <c r="X75" s="572"/>
      <c r="Y75" s="7" t="s">
        <v>417</v>
      </c>
    </row>
    <row r="76" spans="2:25" ht="15.95" customHeight="1" x14ac:dyDescent="0.15">
      <c r="B76" s="574"/>
      <c r="C76" s="569" t="s">
        <v>100</v>
      </c>
      <c r="D76" s="570"/>
      <c r="E76" s="159">
        <v>2</v>
      </c>
      <c r="F76" s="160">
        <v>296.10000610351563</v>
      </c>
      <c r="G76" s="7" t="s">
        <v>55</v>
      </c>
      <c r="H76" s="7" t="s">
        <v>58</v>
      </c>
      <c r="I76" s="7" t="s">
        <v>52</v>
      </c>
      <c r="J76" s="571" t="s">
        <v>45</v>
      </c>
      <c r="K76" s="571"/>
      <c r="L76" s="571"/>
      <c r="M76" s="7" t="s">
        <v>421</v>
      </c>
      <c r="N76" s="7" t="s">
        <v>421</v>
      </c>
      <c r="O76" s="7" t="s">
        <v>53</v>
      </c>
      <c r="P76" s="7"/>
      <c r="Q76" s="7" t="s">
        <v>80</v>
      </c>
      <c r="R76" s="7" t="s">
        <v>409</v>
      </c>
      <c r="S76" s="7" t="s">
        <v>409</v>
      </c>
      <c r="T76" s="7" t="s">
        <v>65</v>
      </c>
      <c r="U76" s="571" t="s">
        <v>65</v>
      </c>
      <c r="V76" s="572"/>
      <c r="W76" s="572"/>
      <c r="X76" s="572"/>
      <c r="Y76" s="7"/>
    </row>
    <row r="77" spans="2:25" ht="15.95" customHeight="1" x14ac:dyDescent="0.15">
      <c r="B77" s="574"/>
      <c r="C77" s="569" t="s">
        <v>100</v>
      </c>
      <c r="D77" s="570"/>
      <c r="E77" s="159">
        <v>3</v>
      </c>
      <c r="F77" s="160">
        <v>298.79998779296875</v>
      </c>
      <c r="G77" s="7" t="s">
        <v>82</v>
      </c>
      <c r="H77" s="7" t="s">
        <v>83</v>
      </c>
      <c r="I77" s="7" t="s">
        <v>676</v>
      </c>
      <c r="J77" s="571" t="s">
        <v>677</v>
      </c>
      <c r="K77" s="571"/>
      <c r="L77" s="571"/>
      <c r="M77" s="7" t="s">
        <v>420</v>
      </c>
      <c r="N77" s="7" t="s">
        <v>420</v>
      </c>
      <c r="O77" s="7" t="s">
        <v>54</v>
      </c>
      <c r="P77" s="7"/>
      <c r="Q77" s="7"/>
      <c r="R77" s="7" t="s">
        <v>409</v>
      </c>
      <c r="S77" s="7" t="s">
        <v>409</v>
      </c>
      <c r="T77" s="7" t="s">
        <v>62</v>
      </c>
      <c r="U77" s="571" t="s">
        <v>135</v>
      </c>
      <c r="V77" s="572"/>
      <c r="W77" s="572"/>
      <c r="X77" s="572"/>
      <c r="Y77" s="7"/>
    </row>
    <row r="78" spans="2:25" ht="15.95" customHeight="1" x14ac:dyDescent="0.15">
      <c r="B78" s="574"/>
      <c r="C78" s="569" t="s">
        <v>100</v>
      </c>
      <c r="D78" s="570"/>
      <c r="E78" s="159">
        <v>4</v>
      </c>
      <c r="F78" s="160">
        <v>298.79998779296875</v>
      </c>
      <c r="G78" s="7" t="s">
        <v>82</v>
      </c>
      <c r="H78" s="7" t="s">
        <v>83</v>
      </c>
      <c r="I78" s="7" t="s">
        <v>676</v>
      </c>
      <c r="J78" s="571" t="s">
        <v>677</v>
      </c>
      <c r="K78" s="571"/>
      <c r="L78" s="571"/>
      <c r="M78" s="7" t="s">
        <v>420</v>
      </c>
      <c r="N78" s="7" t="s">
        <v>420</v>
      </c>
      <c r="O78" s="7" t="s">
        <v>54</v>
      </c>
      <c r="P78" s="7"/>
      <c r="Q78" s="7"/>
      <c r="R78" s="7" t="s">
        <v>409</v>
      </c>
      <c r="S78" s="7" t="s">
        <v>409</v>
      </c>
      <c r="T78" s="7" t="s">
        <v>62</v>
      </c>
      <c r="U78" s="571" t="s">
        <v>135</v>
      </c>
      <c r="V78" s="572"/>
      <c r="W78" s="572"/>
      <c r="X78" s="572"/>
      <c r="Y78" s="7"/>
    </row>
    <row r="79" spans="2:25" ht="15.95" customHeight="1" x14ac:dyDescent="0.15">
      <c r="B79" s="574"/>
      <c r="C79" s="569" t="s">
        <v>100</v>
      </c>
      <c r="D79" s="570"/>
      <c r="E79" s="159">
        <v>5</v>
      </c>
      <c r="F79" s="160">
        <v>306</v>
      </c>
      <c r="G79" s="7" t="s">
        <v>55</v>
      </c>
      <c r="H79" s="7" t="s">
        <v>57</v>
      </c>
      <c r="I79" s="7" t="s">
        <v>52</v>
      </c>
      <c r="J79" s="571" t="s">
        <v>45</v>
      </c>
      <c r="K79" s="571"/>
      <c r="L79" s="571"/>
      <c r="M79" s="7" t="s">
        <v>438</v>
      </c>
      <c r="N79" s="7" t="s">
        <v>65</v>
      </c>
      <c r="O79" s="7" t="s">
        <v>65</v>
      </c>
      <c r="P79" s="7"/>
      <c r="Q79" s="7" t="s">
        <v>54</v>
      </c>
      <c r="R79" s="7" t="s">
        <v>409</v>
      </c>
      <c r="S79" s="7" t="s">
        <v>410</v>
      </c>
      <c r="T79" s="7" t="s">
        <v>65</v>
      </c>
      <c r="U79" s="571" t="s">
        <v>65</v>
      </c>
      <c r="V79" s="572"/>
      <c r="W79" s="572"/>
      <c r="X79" s="572"/>
      <c r="Y79" s="7" t="s">
        <v>411</v>
      </c>
    </row>
    <row r="80" spans="2:25" ht="15.95" customHeight="1" x14ac:dyDescent="0.15">
      <c r="B80" s="574"/>
      <c r="C80" s="569" t="s">
        <v>101</v>
      </c>
      <c r="D80" s="570"/>
      <c r="E80" s="159">
        <v>1</v>
      </c>
      <c r="F80" s="160">
        <v>310.5</v>
      </c>
      <c r="G80" s="7" t="s">
        <v>55</v>
      </c>
      <c r="H80" s="7" t="s">
        <v>56</v>
      </c>
      <c r="I80" s="7" t="s">
        <v>52</v>
      </c>
      <c r="J80" s="571" t="s">
        <v>45</v>
      </c>
      <c r="K80" s="571"/>
      <c r="L80" s="571"/>
      <c r="M80" s="7" t="s">
        <v>439</v>
      </c>
      <c r="N80" s="7" t="s">
        <v>440</v>
      </c>
      <c r="O80" s="7" t="s">
        <v>54</v>
      </c>
      <c r="P80" s="7"/>
      <c r="Q80" s="7" t="s">
        <v>54</v>
      </c>
      <c r="R80" s="7" t="s">
        <v>409</v>
      </c>
      <c r="S80" s="7" t="s">
        <v>410</v>
      </c>
      <c r="T80" s="7" t="s">
        <v>62</v>
      </c>
      <c r="U80" s="571" t="s">
        <v>135</v>
      </c>
      <c r="V80" s="572"/>
      <c r="W80" s="572"/>
      <c r="X80" s="572"/>
      <c r="Y80" s="7" t="s">
        <v>411</v>
      </c>
    </row>
    <row r="81" spans="2:25" ht="15.95" customHeight="1" x14ac:dyDescent="0.15">
      <c r="B81" s="574"/>
      <c r="C81" s="569" t="s">
        <v>101</v>
      </c>
      <c r="D81" s="570"/>
      <c r="E81" s="159">
        <v>2</v>
      </c>
      <c r="F81" s="160">
        <v>316.70001220703125</v>
      </c>
      <c r="G81" s="7" t="s">
        <v>55</v>
      </c>
      <c r="H81" s="7" t="s">
        <v>56</v>
      </c>
      <c r="I81" s="7" t="s">
        <v>52</v>
      </c>
      <c r="J81" s="571" t="s">
        <v>45</v>
      </c>
      <c r="K81" s="571"/>
      <c r="L81" s="571"/>
      <c r="M81" s="7" t="s">
        <v>436</v>
      </c>
      <c r="N81" s="7" t="s">
        <v>436</v>
      </c>
      <c r="O81" s="7" t="s">
        <v>54</v>
      </c>
      <c r="P81" s="7"/>
      <c r="Q81" s="7" t="s">
        <v>54</v>
      </c>
      <c r="R81" s="7" t="s">
        <v>409</v>
      </c>
      <c r="S81" s="7" t="s">
        <v>410</v>
      </c>
      <c r="T81" s="7" t="s">
        <v>62</v>
      </c>
      <c r="U81" s="571" t="s">
        <v>135</v>
      </c>
      <c r="V81" s="572"/>
      <c r="W81" s="572"/>
      <c r="X81" s="572"/>
      <c r="Y81" s="7" t="s">
        <v>411</v>
      </c>
    </row>
    <row r="82" spans="2:25" ht="15.95" customHeight="1" x14ac:dyDescent="0.15">
      <c r="B82" s="574"/>
      <c r="C82" s="569" t="s">
        <v>101</v>
      </c>
      <c r="D82" s="570"/>
      <c r="E82" s="159">
        <v>3</v>
      </c>
      <c r="F82" s="160">
        <v>312.29998779296875</v>
      </c>
      <c r="G82" s="7" t="s">
        <v>55</v>
      </c>
      <c r="H82" s="7" t="s">
        <v>57</v>
      </c>
      <c r="I82" s="7" t="s">
        <v>52</v>
      </c>
      <c r="J82" s="571" t="s">
        <v>45</v>
      </c>
      <c r="K82" s="571"/>
      <c r="L82" s="571"/>
      <c r="M82" s="7" t="s">
        <v>425</v>
      </c>
      <c r="N82" s="7" t="s">
        <v>425</v>
      </c>
      <c r="O82" s="7" t="s">
        <v>53</v>
      </c>
      <c r="P82" s="7"/>
      <c r="Q82" s="7" t="s">
        <v>53</v>
      </c>
      <c r="R82" s="7" t="s">
        <v>409</v>
      </c>
      <c r="S82" s="7" t="s">
        <v>416</v>
      </c>
      <c r="T82" s="7" t="s">
        <v>63</v>
      </c>
      <c r="U82" s="571" t="s">
        <v>142</v>
      </c>
      <c r="V82" s="572"/>
      <c r="W82" s="572"/>
      <c r="X82" s="572"/>
      <c r="Y82" s="7" t="s">
        <v>417</v>
      </c>
    </row>
    <row r="83" spans="2:25" ht="15.95" customHeight="1" x14ac:dyDescent="0.15">
      <c r="B83" s="574"/>
      <c r="C83" s="569" t="s">
        <v>101</v>
      </c>
      <c r="D83" s="570"/>
      <c r="E83" s="159">
        <v>4</v>
      </c>
      <c r="F83" s="160">
        <v>309.20001220703125</v>
      </c>
      <c r="G83" s="7" t="s">
        <v>82</v>
      </c>
      <c r="H83" s="7" t="s">
        <v>83</v>
      </c>
      <c r="I83" s="7" t="s">
        <v>676</v>
      </c>
      <c r="J83" s="571" t="s">
        <v>677</v>
      </c>
      <c r="K83" s="571"/>
      <c r="L83" s="571"/>
      <c r="M83" s="7" t="s">
        <v>420</v>
      </c>
      <c r="N83" s="7" t="s">
        <v>419</v>
      </c>
      <c r="O83" s="7" t="s">
        <v>54</v>
      </c>
      <c r="P83" s="7"/>
      <c r="Q83" s="7"/>
      <c r="R83" s="7" t="s">
        <v>409</v>
      </c>
      <c r="S83" s="7" t="s">
        <v>409</v>
      </c>
      <c r="T83" s="7" t="s">
        <v>62</v>
      </c>
      <c r="U83" s="571" t="s">
        <v>135</v>
      </c>
      <c r="V83" s="572"/>
      <c r="W83" s="572"/>
      <c r="X83" s="572"/>
      <c r="Y83" s="7"/>
    </row>
    <row r="84" spans="2:25" ht="15.95" customHeight="1" x14ac:dyDescent="0.15">
      <c r="B84" s="574"/>
      <c r="C84" s="569" t="s">
        <v>101</v>
      </c>
      <c r="D84" s="570"/>
      <c r="E84" s="159">
        <v>5</v>
      </c>
      <c r="F84" s="160">
        <v>309.20001220703125</v>
      </c>
      <c r="G84" s="7" t="s">
        <v>82</v>
      </c>
      <c r="H84" s="7" t="s">
        <v>83</v>
      </c>
      <c r="I84" s="7" t="s">
        <v>676</v>
      </c>
      <c r="J84" s="571" t="s">
        <v>677</v>
      </c>
      <c r="K84" s="571"/>
      <c r="L84" s="571"/>
      <c r="M84" s="7" t="s">
        <v>420</v>
      </c>
      <c r="N84" s="7" t="s">
        <v>420</v>
      </c>
      <c r="O84" s="7" t="s">
        <v>54</v>
      </c>
      <c r="P84" s="7"/>
      <c r="Q84" s="7"/>
      <c r="R84" s="7" t="s">
        <v>409</v>
      </c>
      <c r="S84" s="7" t="s">
        <v>409</v>
      </c>
      <c r="T84" s="7" t="s">
        <v>62</v>
      </c>
      <c r="U84" s="571" t="s">
        <v>135</v>
      </c>
      <c r="V84" s="572"/>
      <c r="W84" s="572"/>
      <c r="X84" s="572"/>
      <c r="Y84" s="7"/>
    </row>
    <row r="85" spans="2:25" ht="15.95" customHeight="1" x14ac:dyDescent="0.15">
      <c r="B85" s="574"/>
      <c r="C85" s="569" t="s">
        <v>122</v>
      </c>
      <c r="D85" s="570"/>
      <c r="E85" s="159">
        <v>1</v>
      </c>
      <c r="F85" s="160">
        <v>327</v>
      </c>
      <c r="G85" s="7" t="s">
        <v>55</v>
      </c>
      <c r="H85" s="7" t="s">
        <v>57</v>
      </c>
      <c r="I85" s="7" t="s">
        <v>52</v>
      </c>
      <c r="J85" s="571" t="s">
        <v>45</v>
      </c>
      <c r="K85" s="571"/>
      <c r="L85" s="571"/>
      <c r="M85" s="7" t="s">
        <v>441</v>
      </c>
      <c r="N85" s="7" t="s">
        <v>441</v>
      </c>
      <c r="O85" s="7" t="s">
        <v>54</v>
      </c>
      <c r="P85" s="7"/>
      <c r="Q85" s="7" t="s">
        <v>54</v>
      </c>
      <c r="R85" s="7" t="s">
        <v>409</v>
      </c>
      <c r="S85" s="7" t="s">
        <v>410</v>
      </c>
      <c r="T85" s="7" t="s">
        <v>62</v>
      </c>
      <c r="U85" s="571" t="s">
        <v>135</v>
      </c>
      <c r="V85" s="572"/>
      <c r="W85" s="572"/>
      <c r="X85" s="572"/>
      <c r="Y85" s="7" t="s">
        <v>411</v>
      </c>
    </row>
    <row r="86" spans="2:25" ht="15.95" customHeight="1" x14ac:dyDescent="0.15">
      <c r="B86" s="574"/>
      <c r="C86" s="569" t="s">
        <v>122</v>
      </c>
      <c r="D86" s="570"/>
      <c r="E86" s="159">
        <v>2</v>
      </c>
      <c r="F86" s="160">
        <v>316.70001220703125</v>
      </c>
      <c r="G86" s="7" t="s">
        <v>55</v>
      </c>
      <c r="H86" s="7" t="s">
        <v>72</v>
      </c>
      <c r="I86" s="7" t="s">
        <v>52</v>
      </c>
      <c r="J86" s="571" t="s">
        <v>45</v>
      </c>
      <c r="K86" s="571"/>
      <c r="L86" s="571"/>
      <c r="M86" s="7" t="s">
        <v>414</v>
      </c>
      <c r="N86" s="7" t="s">
        <v>420</v>
      </c>
      <c r="O86" s="7" t="s">
        <v>54</v>
      </c>
      <c r="P86" s="7"/>
      <c r="Q86" s="7" t="s">
        <v>54</v>
      </c>
      <c r="R86" s="7" t="s">
        <v>409</v>
      </c>
      <c r="S86" s="7" t="s">
        <v>410</v>
      </c>
      <c r="T86" s="7" t="s">
        <v>62</v>
      </c>
      <c r="U86" s="571" t="s">
        <v>135</v>
      </c>
      <c r="V86" s="572"/>
      <c r="W86" s="572"/>
      <c r="X86" s="572"/>
      <c r="Y86" s="7" t="s">
        <v>411</v>
      </c>
    </row>
    <row r="87" spans="2:25" ht="15.95" customHeight="1" x14ac:dyDescent="0.15">
      <c r="B87" s="574"/>
      <c r="C87" s="569" t="s">
        <v>122</v>
      </c>
      <c r="D87" s="570"/>
      <c r="E87" s="159">
        <v>3</v>
      </c>
      <c r="F87" s="160">
        <v>319.39999389648438</v>
      </c>
      <c r="G87" s="7" t="s">
        <v>82</v>
      </c>
      <c r="H87" s="7" t="s">
        <v>83</v>
      </c>
      <c r="I87" s="7" t="s">
        <v>676</v>
      </c>
      <c r="J87" s="571" t="s">
        <v>677</v>
      </c>
      <c r="K87" s="571"/>
      <c r="L87" s="571"/>
      <c r="M87" s="7" t="s">
        <v>421</v>
      </c>
      <c r="N87" s="7" t="s">
        <v>419</v>
      </c>
      <c r="O87" s="7" t="s">
        <v>54</v>
      </c>
      <c r="P87" s="7"/>
      <c r="Q87" s="7"/>
      <c r="R87" s="7" t="s">
        <v>409</v>
      </c>
      <c r="S87" s="7" t="s">
        <v>409</v>
      </c>
      <c r="T87" s="7" t="s">
        <v>62</v>
      </c>
      <c r="U87" s="571" t="s">
        <v>135</v>
      </c>
      <c r="V87" s="572"/>
      <c r="W87" s="572"/>
      <c r="X87" s="572"/>
      <c r="Y87" s="7"/>
    </row>
    <row r="88" spans="2:25" ht="15.95" customHeight="1" x14ac:dyDescent="0.15">
      <c r="B88" s="575"/>
      <c r="C88" s="569" t="s">
        <v>102</v>
      </c>
      <c r="D88" s="570"/>
      <c r="E88" s="159">
        <v>1</v>
      </c>
      <c r="F88" s="160">
        <v>327</v>
      </c>
      <c r="G88" s="7" t="s">
        <v>55</v>
      </c>
      <c r="H88" s="7" t="s">
        <v>58</v>
      </c>
      <c r="I88" s="7" t="s">
        <v>52</v>
      </c>
      <c r="J88" s="571" t="s">
        <v>45</v>
      </c>
      <c r="K88" s="571"/>
      <c r="L88" s="571"/>
      <c r="M88" s="7" t="s">
        <v>421</v>
      </c>
      <c r="N88" s="7" t="s">
        <v>421</v>
      </c>
      <c r="O88" s="7" t="s">
        <v>53</v>
      </c>
      <c r="P88" s="7"/>
      <c r="Q88" s="7" t="s">
        <v>53</v>
      </c>
      <c r="R88" s="7" t="s">
        <v>409</v>
      </c>
      <c r="S88" s="7" t="s">
        <v>416</v>
      </c>
      <c r="T88" s="7" t="s">
        <v>63</v>
      </c>
      <c r="U88" s="571" t="s">
        <v>142</v>
      </c>
      <c r="V88" s="572"/>
      <c r="W88" s="572"/>
      <c r="X88" s="572"/>
      <c r="Y88" s="7" t="s">
        <v>417</v>
      </c>
    </row>
    <row r="89" spans="2:25" ht="15.95" customHeight="1" x14ac:dyDescent="0.15">
      <c r="B89" s="573" t="s">
        <v>429</v>
      </c>
      <c r="C89" s="569" t="s">
        <v>102</v>
      </c>
      <c r="D89" s="570"/>
      <c r="E89" s="159">
        <v>2</v>
      </c>
      <c r="F89" s="160">
        <v>335</v>
      </c>
      <c r="G89" s="7" t="s">
        <v>55</v>
      </c>
      <c r="H89" s="7" t="s">
        <v>57</v>
      </c>
      <c r="I89" s="7" t="s">
        <v>52</v>
      </c>
      <c r="J89" s="571" t="s">
        <v>45</v>
      </c>
      <c r="K89" s="571"/>
      <c r="L89" s="571"/>
      <c r="M89" s="7" t="s">
        <v>442</v>
      </c>
      <c r="N89" s="7" t="s">
        <v>442</v>
      </c>
      <c r="O89" s="7" t="s">
        <v>53</v>
      </c>
      <c r="P89" s="7"/>
      <c r="Q89" s="7" t="s">
        <v>53</v>
      </c>
      <c r="R89" s="7" t="s">
        <v>409</v>
      </c>
      <c r="S89" s="7" t="s">
        <v>416</v>
      </c>
      <c r="T89" s="7" t="s">
        <v>63</v>
      </c>
      <c r="U89" s="571" t="s">
        <v>142</v>
      </c>
      <c r="V89" s="572"/>
      <c r="W89" s="572"/>
      <c r="X89" s="572"/>
      <c r="Y89" s="7" t="s">
        <v>417</v>
      </c>
    </row>
    <row r="90" spans="2:25" ht="15.95" customHeight="1" x14ac:dyDescent="0.15">
      <c r="B90" s="574"/>
      <c r="C90" s="569" t="s">
        <v>102</v>
      </c>
      <c r="D90" s="570"/>
      <c r="E90" s="159">
        <v>3</v>
      </c>
      <c r="F90" s="160">
        <v>336.70001220703125</v>
      </c>
      <c r="G90" s="7" t="s">
        <v>55</v>
      </c>
      <c r="H90" s="7" t="s">
        <v>57</v>
      </c>
      <c r="I90" s="7" t="s">
        <v>52</v>
      </c>
      <c r="J90" s="571" t="s">
        <v>45</v>
      </c>
      <c r="K90" s="571"/>
      <c r="L90" s="571"/>
      <c r="M90" s="7" t="s">
        <v>421</v>
      </c>
      <c r="N90" s="7" t="s">
        <v>420</v>
      </c>
      <c r="O90" s="7" t="s">
        <v>53</v>
      </c>
      <c r="P90" s="7"/>
      <c r="Q90" s="7" t="s">
        <v>53</v>
      </c>
      <c r="R90" s="7" t="s">
        <v>409</v>
      </c>
      <c r="S90" s="7" t="s">
        <v>416</v>
      </c>
      <c r="T90" s="7" t="s">
        <v>63</v>
      </c>
      <c r="U90" s="571" t="s">
        <v>142</v>
      </c>
      <c r="V90" s="572"/>
      <c r="W90" s="572"/>
      <c r="X90" s="572"/>
      <c r="Y90" s="7" t="s">
        <v>417</v>
      </c>
    </row>
    <row r="91" spans="2:25" ht="15.95" customHeight="1" x14ac:dyDescent="0.15">
      <c r="B91" s="574"/>
      <c r="C91" s="569" t="s">
        <v>102</v>
      </c>
      <c r="D91" s="570"/>
      <c r="E91" s="159">
        <v>4</v>
      </c>
      <c r="F91" s="160">
        <v>330</v>
      </c>
      <c r="G91" s="7" t="s">
        <v>55</v>
      </c>
      <c r="H91" s="7" t="s">
        <v>61</v>
      </c>
      <c r="I91" s="7" t="s">
        <v>52</v>
      </c>
      <c r="J91" s="571" t="s">
        <v>46</v>
      </c>
      <c r="K91" s="571"/>
      <c r="L91" s="571"/>
      <c r="M91" s="7" t="s">
        <v>419</v>
      </c>
      <c r="N91" s="7" t="s">
        <v>419</v>
      </c>
      <c r="O91" s="7" t="s">
        <v>53</v>
      </c>
      <c r="P91" s="7"/>
      <c r="Q91" s="7" t="s">
        <v>53</v>
      </c>
      <c r="R91" s="7" t="s">
        <v>409</v>
      </c>
      <c r="S91" s="7" t="s">
        <v>416</v>
      </c>
      <c r="T91" s="7" t="s">
        <v>63</v>
      </c>
      <c r="U91" s="571" t="s">
        <v>142</v>
      </c>
      <c r="V91" s="572"/>
      <c r="W91" s="572"/>
      <c r="X91" s="572"/>
      <c r="Y91" s="7" t="s">
        <v>417</v>
      </c>
    </row>
    <row r="92" spans="2:25" ht="15.95" customHeight="1" x14ac:dyDescent="0.15">
      <c r="B92" s="574"/>
      <c r="C92" s="569" t="s">
        <v>102</v>
      </c>
      <c r="D92" s="570"/>
      <c r="E92" s="159">
        <v>5</v>
      </c>
      <c r="F92" s="160">
        <v>330</v>
      </c>
      <c r="G92" s="7" t="s">
        <v>82</v>
      </c>
      <c r="H92" s="7" t="s">
        <v>83</v>
      </c>
      <c r="I92" s="7" t="s">
        <v>676</v>
      </c>
      <c r="J92" s="571" t="s">
        <v>677</v>
      </c>
      <c r="K92" s="571"/>
      <c r="L92" s="571"/>
      <c r="M92" s="7" t="s">
        <v>420</v>
      </c>
      <c r="N92" s="7" t="s">
        <v>419</v>
      </c>
      <c r="O92" s="7" t="s">
        <v>54</v>
      </c>
      <c r="P92" s="7"/>
      <c r="Q92" s="7"/>
      <c r="R92" s="7" t="s">
        <v>409</v>
      </c>
      <c r="S92" s="7" t="s">
        <v>409</v>
      </c>
      <c r="T92" s="7" t="s">
        <v>62</v>
      </c>
      <c r="U92" s="571" t="s">
        <v>135</v>
      </c>
      <c r="V92" s="572"/>
      <c r="W92" s="572"/>
      <c r="X92" s="572"/>
      <c r="Y92" s="7"/>
    </row>
    <row r="93" spans="2:25" ht="15.95" customHeight="1" x14ac:dyDescent="0.15">
      <c r="B93" s="574"/>
      <c r="C93" s="569" t="s">
        <v>77</v>
      </c>
      <c r="D93" s="570"/>
      <c r="E93" s="159">
        <v>1</v>
      </c>
      <c r="F93" s="160">
        <v>339.20001220703125</v>
      </c>
      <c r="G93" s="7" t="s">
        <v>82</v>
      </c>
      <c r="H93" s="7" t="s">
        <v>83</v>
      </c>
      <c r="I93" s="7" t="s">
        <v>676</v>
      </c>
      <c r="J93" s="571" t="s">
        <v>677</v>
      </c>
      <c r="K93" s="571"/>
      <c r="L93" s="571"/>
      <c r="M93" s="7" t="s">
        <v>421</v>
      </c>
      <c r="N93" s="7" t="s">
        <v>421</v>
      </c>
      <c r="O93" s="7" t="s">
        <v>54</v>
      </c>
      <c r="P93" s="7"/>
      <c r="Q93" s="7"/>
      <c r="R93" s="7" t="s">
        <v>409</v>
      </c>
      <c r="S93" s="7" t="s">
        <v>409</v>
      </c>
      <c r="T93" s="7" t="s">
        <v>62</v>
      </c>
      <c r="U93" s="571" t="s">
        <v>135</v>
      </c>
      <c r="V93" s="572"/>
      <c r="W93" s="572"/>
      <c r="X93" s="572"/>
      <c r="Y93" s="7"/>
    </row>
    <row r="94" spans="2:25" ht="15.95" customHeight="1" x14ac:dyDescent="0.15">
      <c r="B94" s="574"/>
      <c r="C94" s="569" t="s">
        <v>77</v>
      </c>
      <c r="D94" s="570"/>
      <c r="E94" s="159">
        <v>2</v>
      </c>
      <c r="F94" s="160">
        <v>344.29998779296875</v>
      </c>
      <c r="G94" s="7" t="s">
        <v>55</v>
      </c>
      <c r="H94" s="7" t="s">
        <v>57</v>
      </c>
      <c r="I94" s="7" t="s">
        <v>52</v>
      </c>
      <c r="J94" s="571" t="s">
        <v>45</v>
      </c>
      <c r="K94" s="571"/>
      <c r="L94" s="571"/>
      <c r="M94" s="7" t="s">
        <v>443</v>
      </c>
      <c r="N94" s="7" t="s">
        <v>65</v>
      </c>
      <c r="O94" s="7" t="s">
        <v>65</v>
      </c>
      <c r="P94" s="7"/>
      <c r="Q94" s="7" t="s">
        <v>53</v>
      </c>
      <c r="R94" s="7" t="s">
        <v>409</v>
      </c>
      <c r="S94" s="7" t="s">
        <v>416</v>
      </c>
      <c r="T94" s="7" t="s">
        <v>65</v>
      </c>
      <c r="U94" s="571" t="s">
        <v>65</v>
      </c>
      <c r="V94" s="572"/>
      <c r="W94" s="572"/>
      <c r="X94" s="572"/>
      <c r="Y94" s="7" t="s">
        <v>417</v>
      </c>
    </row>
    <row r="95" spans="2:25" ht="15.95" customHeight="1" x14ac:dyDescent="0.15">
      <c r="B95" s="574"/>
      <c r="C95" s="569" t="s">
        <v>103</v>
      </c>
      <c r="D95" s="570"/>
      <c r="E95" s="159">
        <v>1</v>
      </c>
      <c r="F95" s="160">
        <v>349.5</v>
      </c>
      <c r="G95" s="7" t="s">
        <v>82</v>
      </c>
      <c r="H95" s="7" t="s">
        <v>83</v>
      </c>
      <c r="I95" s="7" t="s">
        <v>676</v>
      </c>
      <c r="J95" s="571" t="s">
        <v>677</v>
      </c>
      <c r="K95" s="571"/>
      <c r="L95" s="571"/>
      <c r="M95" s="7" t="s">
        <v>421</v>
      </c>
      <c r="N95" s="7" t="s">
        <v>421</v>
      </c>
      <c r="O95" s="7" t="s">
        <v>54</v>
      </c>
      <c r="P95" s="7"/>
      <c r="Q95" s="7"/>
      <c r="R95" s="7" t="s">
        <v>409</v>
      </c>
      <c r="S95" s="7" t="s">
        <v>409</v>
      </c>
      <c r="T95" s="7" t="s">
        <v>62</v>
      </c>
      <c r="U95" s="571" t="s">
        <v>135</v>
      </c>
      <c r="V95" s="572"/>
      <c r="W95" s="572"/>
      <c r="X95" s="572"/>
      <c r="Y95" s="7"/>
    </row>
    <row r="96" spans="2:25" ht="15.95" customHeight="1" x14ac:dyDescent="0.15">
      <c r="B96" s="574"/>
      <c r="C96" s="569" t="s">
        <v>78</v>
      </c>
      <c r="D96" s="570"/>
      <c r="E96" s="159">
        <v>1</v>
      </c>
      <c r="F96" s="160">
        <v>368.20001220703125</v>
      </c>
      <c r="G96" s="7" t="s">
        <v>55</v>
      </c>
      <c r="H96" s="7" t="s">
        <v>56</v>
      </c>
      <c r="I96" s="7" t="s">
        <v>52</v>
      </c>
      <c r="J96" s="571" t="s">
        <v>45</v>
      </c>
      <c r="K96" s="571"/>
      <c r="L96" s="571"/>
      <c r="M96" s="7" t="s">
        <v>444</v>
      </c>
      <c r="N96" s="7" t="s">
        <v>444</v>
      </c>
      <c r="O96" s="7" t="s">
        <v>54</v>
      </c>
      <c r="P96" s="7"/>
      <c r="Q96" s="7" t="s">
        <v>54</v>
      </c>
      <c r="R96" s="7" t="s">
        <v>409</v>
      </c>
      <c r="S96" s="7" t="s">
        <v>410</v>
      </c>
      <c r="T96" s="7" t="s">
        <v>62</v>
      </c>
      <c r="U96" s="571" t="s">
        <v>135</v>
      </c>
      <c r="V96" s="572"/>
      <c r="W96" s="572"/>
      <c r="X96" s="572"/>
      <c r="Y96" s="7" t="s">
        <v>411</v>
      </c>
    </row>
    <row r="97" spans="2:25" ht="15.95" customHeight="1" x14ac:dyDescent="0.15">
      <c r="B97" s="574"/>
      <c r="C97" s="569" t="s">
        <v>78</v>
      </c>
      <c r="D97" s="570"/>
      <c r="E97" s="159">
        <v>2</v>
      </c>
      <c r="F97" s="160">
        <v>360.39999389648438</v>
      </c>
      <c r="G97" s="7" t="s">
        <v>82</v>
      </c>
      <c r="H97" s="7" t="s">
        <v>83</v>
      </c>
      <c r="I97" s="7" t="s">
        <v>676</v>
      </c>
      <c r="J97" s="571" t="s">
        <v>677</v>
      </c>
      <c r="K97" s="571"/>
      <c r="L97" s="571"/>
      <c r="M97" s="7" t="s">
        <v>419</v>
      </c>
      <c r="N97" s="7" t="s">
        <v>419</v>
      </c>
      <c r="O97" s="7" t="s">
        <v>54</v>
      </c>
      <c r="P97" s="7"/>
      <c r="Q97" s="7"/>
      <c r="R97" s="7" t="s">
        <v>409</v>
      </c>
      <c r="S97" s="7" t="s">
        <v>409</v>
      </c>
      <c r="T97" s="7" t="s">
        <v>62</v>
      </c>
      <c r="U97" s="571" t="s">
        <v>135</v>
      </c>
      <c r="V97" s="572"/>
      <c r="W97" s="572"/>
      <c r="X97" s="572"/>
      <c r="Y97" s="7"/>
    </row>
    <row r="98" spans="2:25" ht="15.95" customHeight="1" x14ac:dyDescent="0.15">
      <c r="B98" s="574"/>
      <c r="C98" s="569" t="s">
        <v>79</v>
      </c>
      <c r="D98" s="570"/>
      <c r="E98" s="159">
        <v>1</v>
      </c>
      <c r="F98" s="160">
        <v>388.79998779296875</v>
      </c>
      <c r="G98" s="7" t="s">
        <v>55</v>
      </c>
      <c r="H98" s="7" t="s">
        <v>57</v>
      </c>
      <c r="I98" s="7" t="s">
        <v>52</v>
      </c>
      <c r="J98" s="571" t="s">
        <v>45</v>
      </c>
      <c r="K98" s="571"/>
      <c r="L98" s="571"/>
      <c r="M98" s="7" t="s">
        <v>445</v>
      </c>
      <c r="N98" s="7" t="s">
        <v>445</v>
      </c>
      <c r="O98" s="7" t="s">
        <v>54</v>
      </c>
      <c r="P98" s="7"/>
      <c r="Q98" s="7" t="s">
        <v>54</v>
      </c>
      <c r="R98" s="7" t="s">
        <v>409</v>
      </c>
      <c r="S98" s="7" t="s">
        <v>410</v>
      </c>
      <c r="T98" s="7" t="s">
        <v>62</v>
      </c>
      <c r="U98" s="571" t="s">
        <v>135</v>
      </c>
      <c r="V98" s="572"/>
      <c r="W98" s="572"/>
      <c r="X98" s="572"/>
      <c r="Y98" s="7" t="s">
        <v>411</v>
      </c>
    </row>
    <row r="99" spans="2:25" ht="15.95" customHeight="1" x14ac:dyDescent="0.15">
      <c r="B99" s="574"/>
      <c r="C99" s="569" t="s">
        <v>79</v>
      </c>
      <c r="D99" s="570"/>
      <c r="E99" s="159">
        <v>2</v>
      </c>
      <c r="F99" s="160">
        <v>379.89999389648438</v>
      </c>
      <c r="G99" s="7" t="s">
        <v>82</v>
      </c>
      <c r="H99" s="7" t="s">
        <v>83</v>
      </c>
      <c r="I99" s="7" t="s">
        <v>676</v>
      </c>
      <c r="J99" s="571" t="s">
        <v>677</v>
      </c>
      <c r="K99" s="571"/>
      <c r="L99" s="571"/>
      <c r="M99" s="7" t="s">
        <v>419</v>
      </c>
      <c r="N99" s="7" t="s">
        <v>419</v>
      </c>
      <c r="O99" s="7" t="s">
        <v>54</v>
      </c>
      <c r="P99" s="7"/>
      <c r="Q99" s="7"/>
      <c r="R99" s="7" t="s">
        <v>409</v>
      </c>
      <c r="S99" s="7" t="s">
        <v>409</v>
      </c>
      <c r="T99" s="7" t="s">
        <v>62</v>
      </c>
      <c r="U99" s="571" t="s">
        <v>135</v>
      </c>
      <c r="V99" s="572"/>
      <c r="W99" s="572"/>
      <c r="X99" s="572"/>
      <c r="Y99" s="7"/>
    </row>
    <row r="100" spans="2:25" ht="15.95" customHeight="1" x14ac:dyDescent="0.15">
      <c r="B100" s="574"/>
      <c r="C100" s="569" t="s">
        <v>104</v>
      </c>
      <c r="D100" s="570"/>
      <c r="E100" s="159">
        <v>1</v>
      </c>
      <c r="F100" s="160">
        <v>390.39999389648438</v>
      </c>
      <c r="G100" s="7" t="s">
        <v>82</v>
      </c>
      <c r="H100" s="7" t="s">
        <v>83</v>
      </c>
      <c r="I100" s="7" t="s">
        <v>676</v>
      </c>
      <c r="J100" s="571" t="s">
        <v>677</v>
      </c>
      <c r="K100" s="571"/>
      <c r="L100" s="571"/>
      <c r="M100" s="7" t="s">
        <v>420</v>
      </c>
      <c r="N100" s="7" t="s">
        <v>420</v>
      </c>
      <c r="O100" s="7" t="s">
        <v>54</v>
      </c>
      <c r="P100" s="7"/>
      <c r="Q100" s="7"/>
      <c r="R100" s="7" t="s">
        <v>409</v>
      </c>
      <c r="S100" s="7" t="s">
        <v>409</v>
      </c>
      <c r="T100" s="7" t="s">
        <v>62</v>
      </c>
      <c r="U100" s="571" t="s">
        <v>135</v>
      </c>
      <c r="V100" s="572"/>
      <c r="W100" s="572"/>
      <c r="X100" s="572"/>
      <c r="Y100" s="7"/>
    </row>
    <row r="101" spans="2:25" ht="15.95" customHeight="1" x14ac:dyDescent="0.15">
      <c r="B101" s="574"/>
      <c r="C101" s="569" t="s">
        <v>125</v>
      </c>
      <c r="D101" s="570"/>
      <c r="E101" s="159">
        <v>1</v>
      </c>
      <c r="F101" s="160">
        <v>409.5</v>
      </c>
      <c r="G101" s="7" t="s">
        <v>55</v>
      </c>
      <c r="H101" s="7" t="s">
        <v>57</v>
      </c>
      <c r="I101" s="7" t="s">
        <v>52</v>
      </c>
      <c r="J101" s="571" t="s">
        <v>46</v>
      </c>
      <c r="K101" s="571"/>
      <c r="L101" s="571"/>
      <c r="M101" s="7" t="s">
        <v>419</v>
      </c>
      <c r="N101" s="7" t="s">
        <v>419</v>
      </c>
      <c r="O101" s="7" t="s">
        <v>53</v>
      </c>
      <c r="P101" s="7"/>
      <c r="Q101" s="7" t="s">
        <v>53</v>
      </c>
      <c r="R101" s="7" t="s">
        <v>409</v>
      </c>
      <c r="S101" s="7" t="s">
        <v>416</v>
      </c>
      <c r="T101" s="7" t="s">
        <v>63</v>
      </c>
      <c r="U101" s="571" t="s">
        <v>142</v>
      </c>
      <c r="V101" s="572"/>
      <c r="W101" s="572"/>
      <c r="X101" s="572"/>
      <c r="Y101" s="7" t="s">
        <v>417</v>
      </c>
    </row>
    <row r="102" spans="2:25" ht="15.95" customHeight="1" x14ac:dyDescent="0.15">
      <c r="B102" s="574"/>
      <c r="C102" s="569" t="s">
        <v>105</v>
      </c>
      <c r="D102" s="570"/>
      <c r="E102" s="159">
        <v>1</v>
      </c>
      <c r="F102" s="160">
        <v>430.20001220703125</v>
      </c>
      <c r="G102" s="7" t="s">
        <v>55</v>
      </c>
      <c r="H102" s="7" t="s">
        <v>59</v>
      </c>
      <c r="I102" s="7" t="s">
        <v>52</v>
      </c>
      <c r="J102" s="571" t="s">
        <v>45</v>
      </c>
      <c r="K102" s="571"/>
      <c r="L102" s="571"/>
      <c r="M102" s="7" t="s">
        <v>420</v>
      </c>
      <c r="N102" s="7" t="s">
        <v>420</v>
      </c>
      <c r="O102" s="7" t="s">
        <v>53</v>
      </c>
      <c r="P102" s="7"/>
      <c r="Q102" s="7" t="s">
        <v>116</v>
      </c>
      <c r="R102" s="7" t="s">
        <v>409</v>
      </c>
      <c r="S102" s="7" t="s">
        <v>416</v>
      </c>
      <c r="T102" s="7" t="s">
        <v>63</v>
      </c>
      <c r="U102" s="571" t="s">
        <v>142</v>
      </c>
      <c r="V102" s="572"/>
      <c r="W102" s="572"/>
      <c r="X102" s="572"/>
      <c r="Y102" s="7" t="s">
        <v>417</v>
      </c>
    </row>
    <row r="103" spans="2:25" ht="15.95" customHeight="1" x14ac:dyDescent="0.15">
      <c r="B103" s="574"/>
      <c r="C103" s="569" t="s">
        <v>105</v>
      </c>
      <c r="D103" s="570"/>
      <c r="E103" s="159">
        <v>2</v>
      </c>
      <c r="F103" s="160">
        <v>419.89999389648438</v>
      </c>
      <c r="G103" s="7" t="s">
        <v>55</v>
      </c>
      <c r="H103" s="7" t="s">
        <v>72</v>
      </c>
      <c r="I103" s="7" t="s">
        <v>52</v>
      </c>
      <c r="J103" s="571" t="s">
        <v>45</v>
      </c>
      <c r="K103" s="571"/>
      <c r="L103" s="571"/>
      <c r="M103" s="7" t="s">
        <v>421</v>
      </c>
      <c r="N103" s="7" t="s">
        <v>65</v>
      </c>
      <c r="O103" s="7" t="s">
        <v>65</v>
      </c>
      <c r="P103" s="7"/>
      <c r="Q103" s="7" t="s">
        <v>53</v>
      </c>
      <c r="R103" s="7" t="s">
        <v>409</v>
      </c>
      <c r="S103" s="7" t="s">
        <v>416</v>
      </c>
      <c r="T103" s="7" t="s">
        <v>65</v>
      </c>
      <c r="U103" s="571" t="s">
        <v>65</v>
      </c>
      <c r="V103" s="572"/>
      <c r="W103" s="572"/>
      <c r="X103" s="572"/>
      <c r="Y103" s="7" t="s">
        <v>417</v>
      </c>
    </row>
    <row r="104" spans="2:25" ht="15.95" customHeight="1" x14ac:dyDescent="0.15">
      <c r="B104" s="574"/>
      <c r="C104" s="569" t="s">
        <v>106</v>
      </c>
      <c r="D104" s="570"/>
      <c r="E104" s="159">
        <v>1</v>
      </c>
      <c r="F104" s="160">
        <v>439.60000610351563</v>
      </c>
      <c r="G104" s="7" t="s">
        <v>82</v>
      </c>
      <c r="H104" s="7" t="s">
        <v>83</v>
      </c>
      <c r="I104" s="7" t="s">
        <v>676</v>
      </c>
      <c r="J104" s="571" t="s">
        <v>677</v>
      </c>
      <c r="K104" s="571"/>
      <c r="L104" s="571"/>
      <c r="M104" s="7" t="s">
        <v>434</v>
      </c>
      <c r="N104" s="7" t="s">
        <v>434</v>
      </c>
      <c r="O104" s="7" t="s">
        <v>54</v>
      </c>
      <c r="P104" s="7"/>
      <c r="Q104" s="7"/>
      <c r="R104" s="7" t="s">
        <v>409</v>
      </c>
      <c r="S104" s="7" t="s">
        <v>409</v>
      </c>
      <c r="T104" s="7" t="s">
        <v>62</v>
      </c>
      <c r="U104" s="571" t="s">
        <v>135</v>
      </c>
      <c r="V104" s="572"/>
      <c r="W104" s="572"/>
      <c r="X104" s="572"/>
      <c r="Y104" s="7"/>
    </row>
    <row r="105" spans="2:25" ht="15.95" customHeight="1" x14ac:dyDescent="0.15">
      <c r="B105" s="574"/>
      <c r="C105" s="569" t="s">
        <v>244</v>
      </c>
      <c r="D105" s="570"/>
      <c r="E105" s="159">
        <v>1</v>
      </c>
      <c r="F105" s="160">
        <v>448.89999389648438</v>
      </c>
      <c r="G105" s="7" t="s">
        <v>82</v>
      </c>
      <c r="H105" s="7" t="s">
        <v>83</v>
      </c>
      <c r="I105" s="7" t="s">
        <v>676</v>
      </c>
      <c r="J105" s="571" t="s">
        <v>677</v>
      </c>
      <c r="K105" s="571"/>
      <c r="L105" s="571"/>
      <c r="M105" s="7" t="s">
        <v>446</v>
      </c>
      <c r="N105" s="7" t="s">
        <v>446</v>
      </c>
      <c r="O105" s="7" t="s">
        <v>54</v>
      </c>
      <c r="P105" s="7"/>
      <c r="Q105" s="7"/>
      <c r="R105" s="7" t="s">
        <v>409</v>
      </c>
      <c r="S105" s="7" t="s">
        <v>409</v>
      </c>
      <c r="T105" s="7" t="s">
        <v>62</v>
      </c>
      <c r="U105" s="571" t="s">
        <v>135</v>
      </c>
      <c r="V105" s="572"/>
      <c r="W105" s="572"/>
      <c r="X105" s="572"/>
      <c r="Y105" s="7"/>
    </row>
    <row r="106" spans="2:25" ht="15.95" customHeight="1" x14ac:dyDescent="0.15">
      <c r="B106" s="574"/>
      <c r="C106" s="569" t="s">
        <v>244</v>
      </c>
      <c r="D106" s="570"/>
      <c r="E106" s="159">
        <v>2</v>
      </c>
      <c r="F106" s="160">
        <v>448.89999389648438</v>
      </c>
      <c r="G106" s="7" t="s">
        <v>82</v>
      </c>
      <c r="H106" s="7" t="s">
        <v>83</v>
      </c>
      <c r="I106" s="7" t="s">
        <v>676</v>
      </c>
      <c r="J106" s="571" t="s">
        <v>677</v>
      </c>
      <c r="K106" s="571"/>
      <c r="L106" s="571"/>
      <c r="M106" s="7" t="s">
        <v>421</v>
      </c>
      <c r="N106" s="7" t="s">
        <v>421</v>
      </c>
      <c r="O106" s="7" t="s">
        <v>54</v>
      </c>
      <c r="P106" s="7"/>
      <c r="Q106" s="7"/>
      <c r="R106" s="7" t="s">
        <v>409</v>
      </c>
      <c r="S106" s="7" t="s">
        <v>409</v>
      </c>
      <c r="T106" s="7" t="s">
        <v>62</v>
      </c>
      <c r="U106" s="571" t="s">
        <v>135</v>
      </c>
      <c r="V106" s="572"/>
      <c r="W106" s="572"/>
      <c r="X106" s="572"/>
      <c r="Y106" s="7"/>
    </row>
    <row r="107" spans="2:25" ht="15.95" customHeight="1" x14ac:dyDescent="0.15">
      <c r="B107" s="574"/>
      <c r="C107" s="569" t="s">
        <v>247</v>
      </c>
      <c r="D107" s="570"/>
      <c r="E107" s="159">
        <v>1</v>
      </c>
      <c r="F107" s="160">
        <v>461.10000610351563</v>
      </c>
      <c r="G107" s="7" t="s">
        <v>55</v>
      </c>
      <c r="H107" s="7" t="s">
        <v>58</v>
      </c>
      <c r="I107" s="7" t="s">
        <v>52</v>
      </c>
      <c r="J107" s="571" t="s">
        <v>45</v>
      </c>
      <c r="K107" s="571"/>
      <c r="L107" s="571"/>
      <c r="M107" s="7" t="s">
        <v>447</v>
      </c>
      <c r="N107" s="7" t="s">
        <v>447</v>
      </c>
      <c r="O107" s="7" t="s">
        <v>53</v>
      </c>
      <c r="P107" s="7"/>
      <c r="Q107" s="7" t="s">
        <v>53</v>
      </c>
      <c r="R107" s="7" t="s">
        <v>409</v>
      </c>
      <c r="S107" s="7" t="s">
        <v>416</v>
      </c>
      <c r="T107" s="7" t="s">
        <v>63</v>
      </c>
      <c r="U107" s="571" t="s">
        <v>142</v>
      </c>
      <c r="V107" s="572"/>
      <c r="W107" s="572"/>
      <c r="X107" s="572"/>
      <c r="Y107" s="7" t="s">
        <v>417</v>
      </c>
    </row>
    <row r="108" spans="2:25" ht="15.95" customHeight="1" x14ac:dyDescent="0.15">
      <c r="B108" s="574"/>
      <c r="C108" s="569" t="s">
        <v>247</v>
      </c>
      <c r="D108" s="570"/>
      <c r="E108" s="159">
        <v>2</v>
      </c>
      <c r="F108" s="160">
        <v>461.10000610351563</v>
      </c>
      <c r="G108" s="7" t="s">
        <v>55</v>
      </c>
      <c r="H108" s="7" t="s">
        <v>72</v>
      </c>
      <c r="I108" s="7" t="s">
        <v>52</v>
      </c>
      <c r="J108" s="571" t="s">
        <v>45</v>
      </c>
      <c r="K108" s="571"/>
      <c r="L108" s="571"/>
      <c r="M108" s="7" t="s">
        <v>434</v>
      </c>
      <c r="N108" s="7" t="s">
        <v>434</v>
      </c>
      <c r="O108" s="7" t="s">
        <v>54</v>
      </c>
      <c r="P108" s="7"/>
      <c r="Q108" s="7" t="s">
        <v>53</v>
      </c>
      <c r="R108" s="7" t="s">
        <v>409</v>
      </c>
      <c r="S108" s="7" t="s">
        <v>416</v>
      </c>
      <c r="T108" s="7" t="s">
        <v>62</v>
      </c>
      <c r="U108" s="571" t="s">
        <v>135</v>
      </c>
      <c r="V108" s="572"/>
      <c r="W108" s="572"/>
      <c r="X108" s="572"/>
      <c r="Y108" s="7" t="s">
        <v>417</v>
      </c>
    </row>
    <row r="109" spans="2:25" ht="15.95" customHeight="1" x14ac:dyDescent="0.15">
      <c r="B109" s="574"/>
      <c r="C109" s="569" t="s">
        <v>251</v>
      </c>
      <c r="D109" s="570"/>
      <c r="E109" s="159">
        <v>1</v>
      </c>
      <c r="F109" s="160">
        <v>468.60000610351563</v>
      </c>
      <c r="G109" s="7" t="s">
        <v>82</v>
      </c>
      <c r="H109" s="7" t="s">
        <v>83</v>
      </c>
      <c r="I109" s="7" t="s">
        <v>676</v>
      </c>
      <c r="J109" s="571" t="s">
        <v>677</v>
      </c>
      <c r="K109" s="571"/>
      <c r="L109" s="571"/>
      <c r="M109" s="7" t="s">
        <v>421</v>
      </c>
      <c r="N109" s="7" t="s">
        <v>420</v>
      </c>
      <c r="O109" s="7" t="s">
        <v>54</v>
      </c>
      <c r="P109" s="7"/>
      <c r="Q109" s="7"/>
      <c r="R109" s="7" t="s">
        <v>409</v>
      </c>
      <c r="S109" s="7" t="s">
        <v>409</v>
      </c>
      <c r="T109" s="7" t="s">
        <v>62</v>
      </c>
      <c r="U109" s="571" t="s">
        <v>135</v>
      </c>
      <c r="V109" s="572"/>
      <c r="W109" s="572"/>
      <c r="X109" s="572"/>
      <c r="Y109" s="7"/>
    </row>
    <row r="110" spans="2:25" ht="15.95" customHeight="1" x14ac:dyDescent="0.15">
      <c r="B110" s="574"/>
      <c r="C110" s="569" t="s">
        <v>107</v>
      </c>
      <c r="D110" s="570"/>
      <c r="E110" s="159">
        <v>1</v>
      </c>
      <c r="F110" s="160">
        <v>477.29998779296875</v>
      </c>
      <c r="G110" s="7" t="s">
        <v>55</v>
      </c>
      <c r="H110" s="7" t="s">
        <v>57</v>
      </c>
      <c r="I110" s="7" t="s">
        <v>52</v>
      </c>
      <c r="J110" s="571" t="s">
        <v>45</v>
      </c>
      <c r="K110" s="571"/>
      <c r="L110" s="571"/>
      <c r="M110" s="7" t="s">
        <v>425</v>
      </c>
      <c r="N110" s="7" t="s">
        <v>448</v>
      </c>
      <c r="O110" s="7" t="s">
        <v>53</v>
      </c>
      <c r="P110" s="7"/>
      <c r="Q110" s="7" t="s">
        <v>53</v>
      </c>
      <c r="R110" s="7" t="s">
        <v>409</v>
      </c>
      <c r="S110" s="7" t="s">
        <v>416</v>
      </c>
      <c r="T110" s="7" t="s">
        <v>63</v>
      </c>
      <c r="U110" s="571" t="s">
        <v>142</v>
      </c>
      <c r="V110" s="572"/>
      <c r="W110" s="572"/>
      <c r="X110" s="572"/>
      <c r="Y110" s="7" t="s">
        <v>417</v>
      </c>
    </row>
    <row r="111" spans="2:25" ht="15.95" customHeight="1" x14ac:dyDescent="0.15">
      <c r="B111" s="574"/>
      <c r="C111" s="569" t="s">
        <v>107</v>
      </c>
      <c r="D111" s="570"/>
      <c r="E111" s="159">
        <v>2</v>
      </c>
      <c r="F111" s="160">
        <v>477.20001220703125</v>
      </c>
      <c r="G111" s="7" t="s">
        <v>55</v>
      </c>
      <c r="H111" s="7" t="s">
        <v>57</v>
      </c>
      <c r="I111" s="7" t="s">
        <v>52</v>
      </c>
      <c r="J111" s="571" t="s">
        <v>45</v>
      </c>
      <c r="K111" s="571"/>
      <c r="L111" s="571"/>
      <c r="M111" s="7" t="s">
        <v>440</v>
      </c>
      <c r="N111" s="7" t="s">
        <v>449</v>
      </c>
      <c r="O111" s="7" t="s">
        <v>53</v>
      </c>
      <c r="P111" s="7"/>
      <c r="Q111" s="7" t="s">
        <v>53</v>
      </c>
      <c r="R111" s="7" t="s">
        <v>409</v>
      </c>
      <c r="S111" s="7" t="s">
        <v>416</v>
      </c>
      <c r="T111" s="7" t="s">
        <v>63</v>
      </c>
      <c r="U111" s="571" t="s">
        <v>142</v>
      </c>
      <c r="V111" s="572"/>
      <c r="W111" s="572"/>
      <c r="X111" s="572"/>
      <c r="Y111" s="7" t="s">
        <v>417</v>
      </c>
    </row>
    <row r="112" spans="2:25" ht="15.95" customHeight="1" x14ac:dyDescent="0.15">
      <c r="B112" s="574"/>
      <c r="C112" s="569" t="s">
        <v>107</v>
      </c>
      <c r="D112" s="570"/>
      <c r="E112" s="159">
        <v>3</v>
      </c>
      <c r="F112" s="160">
        <v>480</v>
      </c>
      <c r="G112" s="7" t="s">
        <v>108</v>
      </c>
      <c r="H112" s="7" t="s">
        <v>109</v>
      </c>
      <c r="I112" s="7" t="s">
        <v>48</v>
      </c>
      <c r="J112" s="571" t="s">
        <v>48</v>
      </c>
      <c r="K112" s="571"/>
      <c r="L112" s="571"/>
      <c r="M112" s="7" t="s">
        <v>407</v>
      </c>
      <c r="N112" s="7" t="s">
        <v>408</v>
      </c>
      <c r="O112" s="7" t="s">
        <v>54</v>
      </c>
      <c r="P112" s="7"/>
      <c r="Q112" s="7" t="s">
        <v>54</v>
      </c>
      <c r="R112" s="7" t="s">
        <v>409</v>
      </c>
      <c r="S112" s="7" t="s">
        <v>410</v>
      </c>
      <c r="T112" s="7" t="s">
        <v>62</v>
      </c>
      <c r="U112" s="571" t="s">
        <v>135</v>
      </c>
      <c r="V112" s="572"/>
      <c r="W112" s="572"/>
      <c r="X112" s="572"/>
      <c r="Y112" s="7" t="s">
        <v>411</v>
      </c>
    </row>
    <row r="113" spans="2:25" ht="15.95" customHeight="1" x14ac:dyDescent="0.15">
      <c r="B113" s="574"/>
      <c r="C113" s="569" t="s">
        <v>107</v>
      </c>
      <c r="D113" s="570"/>
      <c r="E113" s="159">
        <v>4</v>
      </c>
      <c r="F113" s="160">
        <v>474.89999389648438</v>
      </c>
      <c r="G113" s="7" t="s">
        <v>82</v>
      </c>
      <c r="H113" s="7" t="s">
        <v>258</v>
      </c>
      <c r="I113" s="7" t="s">
        <v>48</v>
      </c>
      <c r="J113" s="571" t="s">
        <v>49</v>
      </c>
      <c r="K113" s="571"/>
      <c r="L113" s="571"/>
      <c r="M113" s="7" t="s">
        <v>450</v>
      </c>
      <c r="N113" s="7" t="s">
        <v>65</v>
      </c>
      <c r="O113" s="7" t="s">
        <v>65</v>
      </c>
      <c r="P113" s="7"/>
      <c r="Q113" s="7" t="s">
        <v>54</v>
      </c>
      <c r="R113" s="7" t="s">
        <v>409</v>
      </c>
      <c r="S113" s="7" t="s">
        <v>410</v>
      </c>
      <c r="T113" s="7" t="s">
        <v>65</v>
      </c>
      <c r="U113" s="571" t="s">
        <v>65</v>
      </c>
      <c r="V113" s="572"/>
      <c r="W113" s="572"/>
      <c r="X113" s="572"/>
      <c r="Y113" s="7" t="s">
        <v>451</v>
      </c>
    </row>
    <row r="114" spans="2:25" ht="15.95" customHeight="1" x14ac:dyDescent="0.15">
      <c r="B114" s="574"/>
      <c r="C114" s="569"/>
      <c r="D114" s="570"/>
      <c r="E114" s="159"/>
      <c r="F114" s="160"/>
      <c r="G114" s="7"/>
      <c r="H114" s="7"/>
      <c r="I114" s="7"/>
      <c r="J114" s="571"/>
      <c r="K114" s="571"/>
      <c r="L114" s="571"/>
      <c r="M114" s="7"/>
      <c r="N114" s="7"/>
      <c r="O114" s="7"/>
      <c r="P114" s="7"/>
      <c r="Q114" s="7"/>
      <c r="R114" s="7"/>
      <c r="S114" s="7"/>
      <c r="T114" s="7"/>
      <c r="U114" s="571"/>
      <c r="V114" s="572"/>
      <c r="W114" s="572"/>
      <c r="X114" s="572"/>
      <c r="Y114" s="7"/>
    </row>
    <row r="115" spans="2:25" ht="15.95" customHeight="1" x14ac:dyDescent="0.15">
      <c r="B115" s="574"/>
      <c r="C115" s="569"/>
      <c r="D115" s="570"/>
      <c r="E115" s="159"/>
      <c r="F115" s="160"/>
      <c r="G115" s="7"/>
      <c r="H115" s="7"/>
      <c r="I115" s="7"/>
      <c r="J115" s="571"/>
      <c r="K115" s="571"/>
      <c r="L115" s="571"/>
      <c r="M115" s="7"/>
      <c r="N115" s="7"/>
      <c r="O115" s="7"/>
      <c r="P115" s="7"/>
      <c r="Q115" s="7"/>
      <c r="R115" s="7"/>
      <c r="S115" s="7"/>
      <c r="T115" s="7"/>
      <c r="U115" s="571"/>
      <c r="V115" s="572"/>
      <c r="W115" s="572"/>
      <c r="X115" s="572"/>
      <c r="Y115" s="7"/>
    </row>
    <row r="116" spans="2:25" ht="15.95" customHeight="1" x14ac:dyDescent="0.15">
      <c r="B116" s="574"/>
      <c r="C116" s="569"/>
      <c r="D116" s="570"/>
      <c r="E116" s="159"/>
      <c r="F116" s="160"/>
      <c r="G116" s="7"/>
      <c r="H116" s="7"/>
      <c r="I116" s="7"/>
      <c r="J116" s="571"/>
      <c r="K116" s="571"/>
      <c r="L116" s="571"/>
      <c r="M116" s="7"/>
      <c r="N116" s="7"/>
      <c r="O116" s="7"/>
      <c r="P116" s="7"/>
      <c r="Q116" s="7"/>
      <c r="R116" s="7"/>
      <c r="S116" s="7"/>
      <c r="T116" s="7"/>
      <c r="U116" s="571"/>
      <c r="V116" s="572"/>
      <c r="W116" s="572"/>
      <c r="X116" s="572"/>
      <c r="Y116" s="7"/>
    </row>
    <row r="117" spans="2:25" ht="15.95" customHeight="1" x14ac:dyDescent="0.15">
      <c r="B117" s="574"/>
      <c r="C117" s="569"/>
      <c r="D117" s="570"/>
      <c r="E117" s="159"/>
      <c r="F117" s="160"/>
      <c r="G117" s="7"/>
      <c r="H117" s="7"/>
      <c r="I117" s="7"/>
      <c r="J117" s="571"/>
      <c r="K117" s="571"/>
      <c r="L117" s="571"/>
      <c r="M117" s="7"/>
      <c r="N117" s="7"/>
      <c r="O117" s="7"/>
      <c r="P117" s="7"/>
      <c r="Q117" s="7"/>
      <c r="R117" s="7"/>
      <c r="S117" s="7"/>
      <c r="T117" s="7"/>
      <c r="U117" s="571"/>
      <c r="V117" s="572"/>
      <c r="W117" s="572"/>
      <c r="X117" s="572"/>
      <c r="Y117" s="7"/>
    </row>
    <row r="118" spans="2:25" ht="15.95" customHeight="1" x14ac:dyDescent="0.15">
      <c r="B118" s="574"/>
      <c r="C118" s="569"/>
      <c r="D118" s="570"/>
      <c r="E118" s="159"/>
      <c r="F118" s="160"/>
      <c r="G118" s="7"/>
      <c r="H118" s="7"/>
      <c r="I118" s="7"/>
      <c r="J118" s="571"/>
      <c r="K118" s="571"/>
      <c r="L118" s="571"/>
      <c r="M118" s="7"/>
      <c r="N118" s="7"/>
      <c r="O118" s="7"/>
      <c r="P118" s="7"/>
      <c r="Q118" s="7"/>
      <c r="R118" s="7"/>
      <c r="S118" s="7"/>
      <c r="T118" s="7"/>
      <c r="U118" s="571"/>
      <c r="V118" s="572"/>
      <c r="W118" s="572"/>
      <c r="X118" s="572"/>
      <c r="Y118" s="7"/>
    </row>
    <row r="119" spans="2:25" ht="15.95" customHeight="1" x14ac:dyDescent="0.15">
      <c r="B119" s="574"/>
      <c r="C119" s="569"/>
      <c r="D119" s="570"/>
      <c r="E119" s="159"/>
      <c r="F119" s="160"/>
      <c r="G119" s="7"/>
      <c r="H119" s="7"/>
      <c r="I119" s="7"/>
      <c r="J119" s="571"/>
      <c r="K119" s="571"/>
      <c r="L119" s="571"/>
      <c r="M119" s="7"/>
      <c r="N119" s="7"/>
      <c r="O119" s="7"/>
      <c r="P119" s="7"/>
      <c r="Q119" s="7"/>
      <c r="R119" s="7"/>
      <c r="S119" s="7"/>
      <c r="T119" s="7"/>
      <c r="U119" s="571"/>
      <c r="V119" s="572"/>
      <c r="W119" s="572"/>
      <c r="X119" s="572"/>
      <c r="Y119" s="7"/>
    </row>
    <row r="120" spans="2:25" ht="15.95" customHeight="1" x14ac:dyDescent="0.15">
      <c r="B120" s="574"/>
      <c r="C120" s="569"/>
      <c r="D120" s="570"/>
      <c r="E120" s="159"/>
      <c r="F120" s="160"/>
      <c r="G120" s="7"/>
      <c r="H120" s="7"/>
      <c r="I120" s="7"/>
      <c r="J120" s="571"/>
      <c r="K120" s="571"/>
      <c r="L120" s="571"/>
      <c r="M120" s="7"/>
      <c r="N120" s="7"/>
      <c r="O120" s="7"/>
      <c r="P120" s="7"/>
      <c r="Q120" s="7"/>
      <c r="R120" s="7"/>
      <c r="S120" s="7"/>
      <c r="T120" s="7"/>
      <c r="U120" s="571"/>
      <c r="V120" s="572"/>
      <c r="W120" s="572"/>
      <c r="X120" s="572"/>
      <c r="Y120" s="7"/>
    </row>
    <row r="121" spans="2:25" ht="15.95" customHeight="1" x14ac:dyDescent="0.15">
      <c r="B121" s="574"/>
      <c r="C121" s="569"/>
      <c r="D121" s="570"/>
      <c r="E121" s="159"/>
      <c r="F121" s="160"/>
      <c r="G121" s="7"/>
      <c r="H121" s="7"/>
      <c r="I121" s="7"/>
      <c r="J121" s="571"/>
      <c r="K121" s="571"/>
      <c r="L121" s="571"/>
      <c r="M121" s="7"/>
      <c r="N121" s="7"/>
      <c r="O121" s="7"/>
      <c r="P121" s="7"/>
      <c r="Q121" s="7"/>
      <c r="R121" s="7"/>
      <c r="S121" s="7"/>
      <c r="T121" s="7"/>
      <c r="U121" s="571"/>
      <c r="V121" s="572"/>
      <c r="W121" s="572"/>
      <c r="X121" s="572"/>
      <c r="Y121" s="7"/>
    </row>
    <row r="122" spans="2:25" ht="15.95" customHeight="1" x14ac:dyDescent="0.15">
      <c r="B122" s="575"/>
      <c r="C122" s="569"/>
      <c r="D122" s="570"/>
      <c r="E122" s="159"/>
      <c r="F122" s="160"/>
      <c r="G122" s="7"/>
      <c r="H122" s="7"/>
      <c r="I122" s="7"/>
      <c r="J122" s="571"/>
      <c r="K122" s="571"/>
      <c r="L122" s="571"/>
      <c r="M122" s="7"/>
      <c r="N122" s="7"/>
      <c r="O122" s="7"/>
      <c r="P122" s="7"/>
      <c r="Q122" s="7"/>
      <c r="R122" s="7"/>
      <c r="S122" s="7"/>
      <c r="T122" s="7"/>
      <c r="U122" s="571"/>
      <c r="V122" s="572"/>
      <c r="W122" s="572"/>
      <c r="X122" s="572"/>
      <c r="Y122" s="7"/>
    </row>
    <row r="123" spans="2:25" ht="15.95" customHeight="1" x14ac:dyDescent="0.15">
      <c r="B123" s="162"/>
      <c r="C123" s="24" t="s">
        <v>452</v>
      </c>
      <c r="D123" s="163"/>
      <c r="F123" s="163"/>
      <c r="G123" s="164"/>
      <c r="H123" s="164"/>
      <c r="I123" s="164"/>
      <c r="J123" s="164"/>
      <c r="K123" s="164"/>
      <c r="L123" s="164"/>
      <c r="M123" s="164"/>
      <c r="N123" s="164"/>
      <c r="O123" s="164"/>
      <c r="P123" s="165"/>
      <c r="Q123" s="36"/>
      <c r="R123" s="163"/>
      <c r="S123" s="163"/>
      <c r="T123" s="164"/>
      <c r="U123" s="166"/>
      <c r="V123" s="166"/>
      <c r="W123" s="166"/>
      <c r="X123" s="166"/>
      <c r="Y123" s="163"/>
    </row>
    <row r="124" spans="2:25" ht="15.95" customHeight="1" x14ac:dyDescent="0.15">
      <c r="B124" s="162"/>
      <c r="C124" s="4" t="s">
        <v>453</v>
      </c>
      <c r="D124" s="163"/>
      <c r="F124" s="163"/>
      <c r="G124" s="164"/>
      <c r="H124" s="164"/>
      <c r="I124" s="164"/>
      <c r="J124" s="164"/>
      <c r="K124" s="164"/>
      <c r="L124" s="164"/>
      <c r="M124" s="164"/>
      <c r="N124" s="164"/>
      <c r="O124" s="164"/>
      <c r="P124" s="165"/>
      <c r="Q124" s="36"/>
      <c r="R124" s="163"/>
      <c r="S124" s="163"/>
      <c r="T124" s="164"/>
      <c r="U124" s="166"/>
      <c r="V124" s="166"/>
      <c r="W124" s="166"/>
      <c r="X124" s="166"/>
      <c r="Y124" s="163"/>
    </row>
    <row r="125" spans="2:25" ht="15.95" customHeight="1" x14ac:dyDescent="0.15">
      <c r="B125" s="167"/>
      <c r="C125" s="18" t="s">
        <v>454</v>
      </c>
      <c r="D125" s="18"/>
      <c r="E125" s="18"/>
      <c r="F125" s="18"/>
      <c r="G125" s="18"/>
      <c r="H125" s="18"/>
      <c r="I125" s="18"/>
      <c r="J125" s="18"/>
      <c r="K125" s="18"/>
      <c r="L125" s="18"/>
      <c r="M125" s="18"/>
      <c r="N125" s="18"/>
      <c r="O125" s="18"/>
      <c r="P125" s="18"/>
      <c r="Q125" s="18"/>
      <c r="R125" s="18"/>
      <c r="S125" s="18"/>
      <c r="T125" s="18"/>
      <c r="U125" s="18"/>
      <c r="V125" s="18"/>
      <c r="W125" s="18"/>
      <c r="X125" s="18"/>
    </row>
    <row r="126" spans="2:25" ht="15.95" customHeight="1" x14ac:dyDescent="0.15">
      <c r="B126" s="18"/>
      <c r="C126" s="18" t="s">
        <v>455</v>
      </c>
      <c r="D126" s="18"/>
      <c r="E126" s="18"/>
      <c r="F126" s="18"/>
      <c r="G126" s="18"/>
      <c r="H126" s="18"/>
      <c r="I126" s="18"/>
      <c r="J126" s="18"/>
      <c r="K126" s="18"/>
      <c r="L126" s="18"/>
      <c r="M126" s="18"/>
      <c r="N126" s="18"/>
      <c r="O126" s="18"/>
      <c r="P126" s="18"/>
      <c r="Q126" s="18"/>
      <c r="R126" s="18"/>
      <c r="S126" s="18"/>
      <c r="T126" s="18"/>
      <c r="U126" s="18"/>
      <c r="V126" s="18"/>
      <c r="W126" s="18"/>
      <c r="X126" s="18"/>
    </row>
    <row r="127" spans="2:25" ht="15.95" customHeight="1" x14ac:dyDescent="0.15">
      <c r="B127" s="18"/>
      <c r="C127" s="18" t="s">
        <v>456</v>
      </c>
      <c r="D127" s="18"/>
      <c r="E127" s="18"/>
      <c r="F127" s="18"/>
      <c r="G127" s="18"/>
      <c r="H127" s="18"/>
      <c r="I127" s="18"/>
      <c r="J127" s="18"/>
      <c r="K127" s="18"/>
      <c r="L127" s="18"/>
      <c r="M127" s="18"/>
      <c r="N127" s="18"/>
      <c r="O127" s="18"/>
      <c r="P127" s="18"/>
      <c r="Q127" s="18"/>
      <c r="R127" s="18"/>
      <c r="S127" s="18"/>
      <c r="T127" s="18"/>
      <c r="U127" s="18"/>
      <c r="V127" s="18"/>
      <c r="W127" s="18"/>
      <c r="X127" s="18"/>
    </row>
    <row r="128" spans="2:25" ht="15.95" customHeight="1" x14ac:dyDescent="0.15">
      <c r="C128" s="1" t="s">
        <v>457</v>
      </c>
    </row>
  </sheetData>
  <dataConsolidate/>
  <mergeCells count="379">
    <mergeCell ref="B2:X2"/>
    <mergeCell ref="B3:E3"/>
    <mergeCell ref="F3:H3"/>
    <mergeCell ref="I3:J3"/>
    <mergeCell ref="K3:N3"/>
    <mergeCell ref="O3:O4"/>
    <mergeCell ref="P3:S3"/>
    <mergeCell ref="T3:W4"/>
    <mergeCell ref="X3:Y4"/>
    <mergeCell ref="B4:E4"/>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C9:D9"/>
    <mergeCell ref="J9:L9"/>
    <mergeCell ref="U9:X9"/>
    <mergeCell ref="P5:S6"/>
    <mergeCell ref="T5:X6"/>
    <mergeCell ref="C5:D8"/>
    <mergeCell ref="E5:E8"/>
    <mergeCell ref="C12:D12"/>
    <mergeCell ref="J12:L12"/>
    <mergeCell ref="U12:X12"/>
    <mergeCell ref="C13:D13"/>
    <mergeCell ref="J13:L13"/>
    <mergeCell ref="U13:X13"/>
    <mergeCell ref="C10:D10"/>
    <mergeCell ref="J10:L10"/>
    <mergeCell ref="U10:X10"/>
    <mergeCell ref="C11:D11"/>
    <mergeCell ref="J11:L11"/>
    <mergeCell ref="U11:X11"/>
    <mergeCell ref="C16:D16"/>
    <mergeCell ref="J16:L16"/>
    <mergeCell ref="U16:X16"/>
    <mergeCell ref="C17:D17"/>
    <mergeCell ref="J17:L17"/>
    <mergeCell ref="U17:X17"/>
    <mergeCell ref="C14:D14"/>
    <mergeCell ref="J14:L14"/>
    <mergeCell ref="U14:X14"/>
    <mergeCell ref="C15:D15"/>
    <mergeCell ref="J15:L15"/>
    <mergeCell ref="U15:X15"/>
    <mergeCell ref="C20:D20"/>
    <mergeCell ref="J20:L20"/>
    <mergeCell ref="U20:X20"/>
    <mergeCell ref="C21:D21"/>
    <mergeCell ref="J21:L21"/>
    <mergeCell ref="U21:X21"/>
    <mergeCell ref="C18:D18"/>
    <mergeCell ref="J18:L18"/>
    <mergeCell ref="U18:X18"/>
    <mergeCell ref="C19:D19"/>
    <mergeCell ref="J19:L19"/>
    <mergeCell ref="U19:X19"/>
    <mergeCell ref="C24:D24"/>
    <mergeCell ref="J24:L24"/>
    <mergeCell ref="U24:X24"/>
    <mergeCell ref="C25:D25"/>
    <mergeCell ref="J25:L25"/>
    <mergeCell ref="U25:X25"/>
    <mergeCell ref="C22:D22"/>
    <mergeCell ref="J22:L22"/>
    <mergeCell ref="U22:X22"/>
    <mergeCell ref="C23:D23"/>
    <mergeCell ref="J23:L23"/>
    <mergeCell ref="U23:X23"/>
    <mergeCell ref="C28:D28"/>
    <mergeCell ref="J28:L28"/>
    <mergeCell ref="U28:X28"/>
    <mergeCell ref="C29:D29"/>
    <mergeCell ref="J29:L29"/>
    <mergeCell ref="U29:X29"/>
    <mergeCell ref="C26:D26"/>
    <mergeCell ref="J26:L26"/>
    <mergeCell ref="U26:X26"/>
    <mergeCell ref="C27:D27"/>
    <mergeCell ref="J27:L27"/>
    <mergeCell ref="U27:X27"/>
    <mergeCell ref="C32:D32"/>
    <mergeCell ref="J32:L32"/>
    <mergeCell ref="U32:X32"/>
    <mergeCell ref="C33:D33"/>
    <mergeCell ref="J33:L33"/>
    <mergeCell ref="U33:X33"/>
    <mergeCell ref="C30:D30"/>
    <mergeCell ref="J30:L30"/>
    <mergeCell ref="U30:X30"/>
    <mergeCell ref="C31:D31"/>
    <mergeCell ref="J31:L31"/>
    <mergeCell ref="U31:X31"/>
    <mergeCell ref="C36:D36"/>
    <mergeCell ref="J36:L36"/>
    <mergeCell ref="U36:X36"/>
    <mergeCell ref="C37:D37"/>
    <mergeCell ref="J37:L37"/>
    <mergeCell ref="U37:X37"/>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 ref="C44:D44"/>
    <mergeCell ref="J44:L44"/>
    <mergeCell ref="U44:X44"/>
    <mergeCell ref="C45:D45"/>
    <mergeCell ref="J45:L45"/>
    <mergeCell ref="U45:X45"/>
    <mergeCell ref="C42:D42"/>
    <mergeCell ref="J42:L42"/>
    <mergeCell ref="U42:X42"/>
    <mergeCell ref="C43:D43"/>
    <mergeCell ref="J43:L43"/>
    <mergeCell ref="U43:X43"/>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J55:L55"/>
    <mergeCell ref="U55:X55"/>
    <mergeCell ref="C56:D56"/>
    <mergeCell ref="J56:L56"/>
    <mergeCell ref="U56:X56"/>
    <mergeCell ref="C53:D53"/>
    <mergeCell ref="J53:L53"/>
    <mergeCell ref="U53:X53"/>
    <mergeCell ref="C54:D54"/>
    <mergeCell ref="J54:L54"/>
    <mergeCell ref="U54:X54"/>
    <mergeCell ref="C59:D59"/>
    <mergeCell ref="J59:L59"/>
    <mergeCell ref="U59:X59"/>
    <mergeCell ref="C60:D60"/>
    <mergeCell ref="J60:L60"/>
    <mergeCell ref="U60:X60"/>
    <mergeCell ref="C57:D57"/>
    <mergeCell ref="J57:L57"/>
    <mergeCell ref="U57:X57"/>
    <mergeCell ref="C58:D58"/>
    <mergeCell ref="J58:L58"/>
    <mergeCell ref="U58:X58"/>
    <mergeCell ref="C63:D63"/>
    <mergeCell ref="J63:L63"/>
    <mergeCell ref="U63:X63"/>
    <mergeCell ref="C64:D64"/>
    <mergeCell ref="J64:L64"/>
    <mergeCell ref="U64:X64"/>
    <mergeCell ref="C61:D61"/>
    <mergeCell ref="J61:L61"/>
    <mergeCell ref="U61:X61"/>
    <mergeCell ref="C62:D62"/>
    <mergeCell ref="J62:L62"/>
    <mergeCell ref="U62:X62"/>
    <mergeCell ref="C67:D67"/>
    <mergeCell ref="J67:L67"/>
    <mergeCell ref="U67:X67"/>
    <mergeCell ref="C68:D68"/>
    <mergeCell ref="J68:L68"/>
    <mergeCell ref="U68:X68"/>
    <mergeCell ref="C65:D65"/>
    <mergeCell ref="J65:L65"/>
    <mergeCell ref="U65:X65"/>
    <mergeCell ref="C66:D66"/>
    <mergeCell ref="J66:L66"/>
    <mergeCell ref="U66:X66"/>
    <mergeCell ref="C71:D71"/>
    <mergeCell ref="J71:L71"/>
    <mergeCell ref="U71:X71"/>
    <mergeCell ref="C72:D72"/>
    <mergeCell ref="J72:L72"/>
    <mergeCell ref="U72:X72"/>
    <mergeCell ref="C69:D69"/>
    <mergeCell ref="J69:L69"/>
    <mergeCell ref="U69:X69"/>
    <mergeCell ref="C70:D70"/>
    <mergeCell ref="J70:L70"/>
    <mergeCell ref="U70:X70"/>
    <mergeCell ref="C75:D75"/>
    <mergeCell ref="J75:L75"/>
    <mergeCell ref="U75:X75"/>
    <mergeCell ref="C76:D76"/>
    <mergeCell ref="J76:L76"/>
    <mergeCell ref="U76:X76"/>
    <mergeCell ref="C73:D73"/>
    <mergeCell ref="J73:L73"/>
    <mergeCell ref="U73:X73"/>
    <mergeCell ref="C74:D74"/>
    <mergeCell ref="J74:L74"/>
    <mergeCell ref="U74:X74"/>
    <mergeCell ref="C79:D79"/>
    <mergeCell ref="J79:L79"/>
    <mergeCell ref="U79:X79"/>
    <mergeCell ref="C80:D80"/>
    <mergeCell ref="J80:L80"/>
    <mergeCell ref="U80:X80"/>
    <mergeCell ref="C77:D77"/>
    <mergeCell ref="J77:L77"/>
    <mergeCell ref="U77:X77"/>
    <mergeCell ref="C78:D78"/>
    <mergeCell ref="J78:L78"/>
    <mergeCell ref="U78:X78"/>
    <mergeCell ref="C83:D83"/>
    <mergeCell ref="J83:L83"/>
    <mergeCell ref="U83:X83"/>
    <mergeCell ref="C84:D84"/>
    <mergeCell ref="J84:L84"/>
    <mergeCell ref="U84:X84"/>
    <mergeCell ref="C81:D81"/>
    <mergeCell ref="J81:L81"/>
    <mergeCell ref="U81:X81"/>
    <mergeCell ref="C82:D82"/>
    <mergeCell ref="J82:L82"/>
    <mergeCell ref="U82:X82"/>
    <mergeCell ref="C87:D87"/>
    <mergeCell ref="J87:L87"/>
    <mergeCell ref="U87:X87"/>
    <mergeCell ref="C88:D88"/>
    <mergeCell ref="J88:L88"/>
    <mergeCell ref="U88:X88"/>
    <mergeCell ref="C85:D85"/>
    <mergeCell ref="J85:L85"/>
    <mergeCell ref="U85:X85"/>
    <mergeCell ref="C86:D86"/>
    <mergeCell ref="J86:L86"/>
    <mergeCell ref="U86:X86"/>
    <mergeCell ref="B89:B122"/>
    <mergeCell ref="C89:D89"/>
    <mergeCell ref="J89:L89"/>
    <mergeCell ref="U89:X89"/>
    <mergeCell ref="C90:D90"/>
    <mergeCell ref="J90:L90"/>
    <mergeCell ref="U90:X90"/>
    <mergeCell ref="C91:D91"/>
    <mergeCell ref="J91:L91"/>
    <mergeCell ref="U91:X91"/>
    <mergeCell ref="C94:D94"/>
    <mergeCell ref="J94:L94"/>
    <mergeCell ref="U94:X94"/>
    <mergeCell ref="C95:D95"/>
    <mergeCell ref="J95:L95"/>
    <mergeCell ref="U95:X95"/>
    <mergeCell ref="C92:D92"/>
    <mergeCell ref="J92:L92"/>
    <mergeCell ref="U92:X92"/>
    <mergeCell ref="C93:D93"/>
    <mergeCell ref="J93:L93"/>
    <mergeCell ref="U93:X93"/>
    <mergeCell ref="C98:D98"/>
    <mergeCell ref="J98:L98"/>
    <mergeCell ref="U98:X98"/>
    <mergeCell ref="C99:D99"/>
    <mergeCell ref="J99:L99"/>
    <mergeCell ref="U99:X99"/>
    <mergeCell ref="C96:D96"/>
    <mergeCell ref="J96:L96"/>
    <mergeCell ref="U96:X96"/>
    <mergeCell ref="C97:D97"/>
    <mergeCell ref="J97:L97"/>
    <mergeCell ref="U97:X97"/>
    <mergeCell ref="C102:D102"/>
    <mergeCell ref="J102:L102"/>
    <mergeCell ref="U102:X102"/>
    <mergeCell ref="C103:D103"/>
    <mergeCell ref="J103:L103"/>
    <mergeCell ref="U103:X103"/>
    <mergeCell ref="C100:D100"/>
    <mergeCell ref="J100:L100"/>
    <mergeCell ref="U100:X100"/>
    <mergeCell ref="C101:D101"/>
    <mergeCell ref="J101:L101"/>
    <mergeCell ref="U101:X101"/>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22:D122"/>
    <mergeCell ref="J122:L122"/>
    <mergeCell ref="U122:X122"/>
    <mergeCell ref="C120:D120"/>
    <mergeCell ref="J120:L120"/>
    <mergeCell ref="U120:X120"/>
    <mergeCell ref="C121:D121"/>
    <mergeCell ref="J121:L121"/>
    <mergeCell ref="U121:X121"/>
  </mergeCells>
  <phoneticPr fontId="11"/>
  <dataValidations count="1">
    <dataValidation type="list" errorStyle="warning" allowBlank="1" showInputMessage="1" showErrorMessage="1" error="選択出来ません" sqref="H9:H122" xr:uid="{959E96B6-6EFD-45EA-8810-CFD171C3BF30}">
      <formula1>INDIRECT(G9)</formula1>
    </dataValidation>
  </dataValidations>
  <printOptions horizontalCentered="1" verticalCentered="1"/>
  <pageMargins left="0.19685039370078741" right="0.19685039370078741" top="0.78740157480314965" bottom="0" header="0.51181102362204722" footer="0.27559055118110237"/>
  <headerFooter alignWithMargins="0"/>
  <rowBreaks count="2" manualBreakCount="2">
    <brk id="48" min="1" max="24" man="1"/>
    <brk id="88" min="1" max="2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E021-995F-4FAB-A210-04B311079B7E}">
  <sheetPr codeName="Sheet39"/>
  <dimension ref="B1:X46"/>
  <sheetViews>
    <sheetView showGridLines="0" showZeros="0" view="pageBreakPreview" zoomScale="85" zoomScaleNormal="70" zoomScaleSheetLayoutView="85" workbookViewId="0">
      <selection activeCell="N112" sqref="N112"/>
    </sheetView>
  </sheetViews>
  <sheetFormatPr defaultColWidth="9" defaultRowHeight="15.95" customHeight="1" x14ac:dyDescent="0.15"/>
  <cols>
    <col min="1" max="1" width="1.75" style="24" customWidth="1"/>
    <col min="2" max="2" width="4.125" style="24" customWidth="1"/>
    <col min="3" max="3" width="3.25" style="24" customWidth="1"/>
    <col min="4" max="4" width="3.375" style="24" customWidth="1"/>
    <col min="5" max="5" width="6" style="24" customWidth="1"/>
    <col min="6" max="6" width="6.625" style="24" customWidth="1"/>
    <col min="7" max="8" width="10.375" style="24" customWidth="1"/>
    <col min="9" max="9" width="11.625" style="24" customWidth="1"/>
    <col min="10" max="10" width="10.875" style="24" customWidth="1"/>
    <col min="11" max="11" width="11.25" style="24" customWidth="1"/>
    <col min="12" max="13" width="14.875" style="24" customWidth="1"/>
    <col min="14" max="15" width="10" style="24" customWidth="1"/>
    <col min="16" max="16" width="5.5" style="24" customWidth="1"/>
    <col min="17" max="17" width="5.125" style="24" customWidth="1"/>
    <col min="18" max="18" width="4.625" style="24" customWidth="1"/>
    <col min="19" max="20" width="6.625" style="24" customWidth="1"/>
    <col min="21" max="21" width="4.125" style="24" customWidth="1"/>
    <col min="22" max="22" width="6.375" style="24" customWidth="1"/>
    <col min="23" max="23" width="5" style="24" customWidth="1"/>
    <col min="24" max="24" width="11.5" style="24" customWidth="1"/>
    <col min="25" max="25" width="11.25" style="24" customWidth="1"/>
    <col min="26" max="16384" width="9" style="24"/>
  </cols>
  <sheetData>
    <row r="1" spans="2:24" ht="9.75" customHeight="1" x14ac:dyDescent="0.15">
      <c r="W1" s="18"/>
      <c r="X1" s="18"/>
    </row>
    <row r="2" spans="2:24" ht="24.75" customHeight="1" x14ac:dyDescent="0.15">
      <c r="B2" s="480" t="s">
        <v>458</v>
      </c>
      <c r="C2" s="480"/>
      <c r="D2" s="480"/>
      <c r="E2" s="480"/>
      <c r="F2" s="480"/>
      <c r="G2" s="480"/>
      <c r="H2" s="480"/>
      <c r="I2" s="480"/>
      <c r="J2" s="607"/>
      <c r="K2" s="607"/>
      <c r="L2" s="607"/>
      <c r="M2" s="607"/>
      <c r="N2" s="607"/>
      <c r="O2" s="607"/>
      <c r="P2" s="607"/>
      <c r="Q2" s="607"/>
      <c r="R2" s="607"/>
      <c r="S2" s="607"/>
      <c r="T2" s="607"/>
      <c r="U2" s="607"/>
      <c r="V2" s="607"/>
    </row>
    <row r="3" spans="2:24" ht="20.100000000000001" customHeight="1" x14ac:dyDescent="0.15">
      <c r="B3" s="481" t="s">
        <v>263</v>
      </c>
      <c r="C3" s="482"/>
      <c r="D3" s="482"/>
      <c r="E3" s="483"/>
      <c r="F3" s="374" t="s">
        <v>128</v>
      </c>
      <c r="G3" s="375"/>
      <c r="H3" s="375"/>
      <c r="I3" s="376"/>
      <c r="J3" s="40" t="s">
        <v>264</v>
      </c>
      <c r="K3" s="344" t="s">
        <v>130</v>
      </c>
      <c r="L3" s="344"/>
      <c r="M3" s="489" t="s">
        <v>459</v>
      </c>
      <c r="N3" s="491"/>
      <c r="O3" s="626" t="s">
        <v>66</v>
      </c>
      <c r="P3" s="379"/>
      <c r="Q3" s="379"/>
      <c r="R3" s="380"/>
      <c r="S3" s="501" t="s">
        <v>10</v>
      </c>
      <c r="T3" s="502"/>
      <c r="U3" s="502"/>
      <c r="V3" s="503"/>
      <c r="W3" s="366">
        <v>45639</v>
      </c>
      <c r="X3" s="368"/>
    </row>
    <row r="4" spans="2:24" ht="20.100000000000001" customHeight="1" x14ac:dyDescent="0.15">
      <c r="B4" s="513" t="s">
        <v>266</v>
      </c>
      <c r="C4" s="514"/>
      <c r="D4" s="514"/>
      <c r="E4" s="515"/>
      <c r="F4" s="348" t="s">
        <v>129</v>
      </c>
      <c r="G4" s="349"/>
      <c r="H4" s="349"/>
      <c r="I4" s="350"/>
      <c r="J4" s="41" t="s">
        <v>267</v>
      </c>
      <c r="K4" s="344" t="s">
        <v>131</v>
      </c>
      <c r="L4" s="344"/>
      <c r="M4" s="492"/>
      <c r="N4" s="494"/>
      <c r="O4" s="381" t="s">
        <v>67</v>
      </c>
      <c r="P4" s="382"/>
      <c r="Q4" s="382"/>
      <c r="R4" s="383"/>
      <c r="S4" s="615"/>
      <c r="T4" s="616"/>
      <c r="U4" s="616"/>
      <c r="V4" s="604"/>
      <c r="W4" s="627"/>
      <c r="X4" s="628"/>
    </row>
    <row r="5" spans="2:24" ht="30" customHeight="1" x14ac:dyDescent="0.15">
      <c r="B5" s="573" t="s">
        <v>388</v>
      </c>
      <c r="C5" s="589" t="s">
        <v>389</v>
      </c>
      <c r="D5" s="590"/>
      <c r="E5" s="591" t="s">
        <v>460</v>
      </c>
      <c r="F5" s="591" t="s">
        <v>391</v>
      </c>
      <c r="G5" s="589" t="s">
        <v>461</v>
      </c>
      <c r="H5" s="620"/>
      <c r="I5" s="621"/>
      <c r="J5" s="481" t="s">
        <v>462</v>
      </c>
      <c r="K5" s="482"/>
      <c r="L5" s="482"/>
      <c r="M5" s="482"/>
      <c r="N5" s="577" t="s">
        <v>388</v>
      </c>
      <c r="O5" s="579"/>
      <c r="P5" s="583" t="s">
        <v>463</v>
      </c>
      <c r="Q5" s="584"/>
      <c r="R5" s="584"/>
      <c r="S5" s="584"/>
      <c r="T5" s="584"/>
      <c r="U5" s="585"/>
      <c r="V5" s="583" t="s">
        <v>397</v>
      </c>
      <c r="W5" s="584"/>
      <c r="X5" s="585"/>
    </row>
    <row r="6" spans="2:24" ht="16.5" customHeight="1" x14ac:dyDescent="0.15">
      <c r="B6" s="574"/>
      <c r="C6" s="623"/>
      <c r="D6" s="590"/>
      <c r="E6" s="624"/>
      <c r="F6" s="624"/>
      <c r="G6" s="583" t="s">
        <v>275</v>
      </c>
      <c r="H6" s="585"/>
      <c r="I6" s="519" t="s">
        <v>8</v>
      </c>
      <c r="J6" s="487" t="s">
        <v>464</v>
      </c>
      <c r="K6" s="487"/>
      <c r="L6" s="597" t="s">
        <v>465</v>
      </c>
      <c r="M6" s="597"/>
      <c r="N6" s="519" t="s">
        <v>466</v>
      </c>
      <c r="O6" s="595"/>
      <c r="P6" s="606" t="s">
        <v>405</v>
      </c>
      <c r="Q6" s="519" t="s">
        <v>467</v>
      </c>
      <c r="R6" s="519"/>
      <c r="S6" s="519"/>
      <c r="T6" s="519"/>
      <c r="U6" s="519"/>
      <c r="V6" s="589"/>
      <c r="W6" s="620"/>
      <c r="X6" s="621"/>
    </row>
    <row r="7" spans="2:24" ht="16.5" customHeight="1" x14ac:dyDescent="0.15">
      <c r="B7" s="574"/>
      <c r="C7" s="617"/>
      <c r="D7" s="618"/>
      <c r="E7" s="625"/>
      <c r="F7" s="625"/>
      <c r="G7" s="586"/>
      <c r="H7" s="588"/>
      <c r="I7" s="595"/>
      <c r="J7" s="596"/>
      <c r="K7" s="596"/>
      <c r="L7" s="596"/>
      <c r="M7" s="596"/>
      <c r="N7" s="158" t="s">
        <v>12</v>
      </c>
      <c r="O7" s="158" t="s">
        <v>14</v>
      </c>
      <c r="P7" s="622"/>
      <c r="Q7" s="595"/>
      <c r="R7" s="595"/>
      <c r="S7" s="595"/>
      <c r="T7" s="595"/>
      <c r="U7" s="595"/>
      <c r="V7" s="155"/>
      <c r="W7" s="168"/>
      <c r="X7" s="169"/>
    </row>
    <row r="8" spans="2:24" ht="15.95" customHeight="1" x14ac:dyDescent="0.15">
      <c r="B8" s="574"/>
      <c r="C8" s="331" t="s">
        <v>81</v>
      </c>
      <c r="D8" s="332"/>
      <c r="E8" s="7">
        <v>1</v>
      </c>
      <c r="F8" s="170">
        <v>37.900001525878906</v>
      </c>
      <c r="G8" s="7" t="s">
        <v>370</v>
      </c>
      <c r="H8" s="7" t="s">
        <v>371</v>
      </c>
      <c r="I8" s="7" t="s">
        <v>373</v>
      </c>
      <c r="J8" s="571" t="s">
        <v>375</v>
      </c>
      <c r="K8" s="571"/>
      <c r="L8" s="619" t="s">
        <v>468</v>
      </c>
      <c r="M8" s="332"/>
      <c r="N8" s="7" t="s">
        <v>377</v>
      </c>
      <c r="O8" s="7" t="s">
        <v>377</v>
      </c>
      <c r="P8" s="7"/>
      <c r="Q8" s="571"/>
      <c r="R8" s="571"/>
      <c r="S8" s="571"/>
      <c r="T8" s="571"/>
      <c r="U8" s="571"/>
      <c r="V8" s="331" t="s">
        <v>469</v>
      </c>
      <c r="W8" s="576"/>
      <c r="X8" s="332"/>
    </row>
    <row r="9" spans="2:24" ht="15.95" customHeight="1" x14ac:dyDescent="0.15">
      <c r="B9" s="574"/>
      <c r="C9" s="331" t="s">
        <v>84</v>
      </c>
      <c r="D9" s="332"/>
      <c r="E9" s="7">
        <v>1</v>
      </c>
      <c r="F9" s="170">
        <v>56.900001525878906</v>
      </c>
      <c r="G9" s="7" t="s">
        <v>370</v>
      </c>
      <c r="H9" s="7" t="s">
        <v>371</v>
      </c>
      <c r="I9" s="7" t="s">
        <v>373</v>
      </c>
      <c r="J9" s="571" t="s">
        <v>375</v>
      </c>
      <c r="K9" s="571"/>
      <c r="L9" s="619" t="s">
        <v>468</v>
      </c>
      <c r="M9" s="332"/>
      <c r="N9" s="7" t="s">
        <v>377</v>
      </c>
      <c r="O9" s="7" t="s">
        <v>377</v>
      </c>
      <c r="P9" s="7"/>
      <c r="Q9" s="571"/>
      <c r="R9" s="571"/>
      <c r="S9" s="571"/>
      <c r="T9" s="571"/>
      <c r="U9" s="571"/>
      <c r="V9" s="331" t="s">
        <v>469</v>
      </c>
      <c r="W9" s="576"/>
      <c r="X9" s="332"/>
    </row>
    <row r="10" spans="2:24" ht="15.95" customHeight="1" x14ac:dyDescent="0.15">
      <c r="B10" s="574"/>
      <c r="C10" s="331" t="s">
        <v>338</v>
      </c>
      <c r="D10" s="332"/>
      <c r="E10" s="7">
        <v>1</v>
      </c>
      <c r="F10" s="170">
        <v>72.599998474121094</v>
      </c>
      <c r="G10" s="7" t="s">
        <v>370</v>
      </c>
      <c r="H10" s="7" t="s">
        <v>371</v>
      </c>
      <c r="I10" s="7" t="s">
        <v>373</v>
      </c>
      <c r="J10" s="571" t="s">
        <v>375</v>
      </c>
      <c r="K10" s="571"/>
      <c r="L10" s="619" t="s">
        <v>468</v>
      </c>
      <c r="M10" s="332"/>
      <c r="N10" s="7" t="s">
        <v>377</v>
      </c>
      <c r="O10" s="7" t="s">
        <v>377</v>
      </c>
      <c r="P10" s="7"/>
      <c r="Q10" s="571"/>
      <c r="R10" s="571"/>
      <c r="S10" s="571"/>
      <c r="T10" s="571"/>
      <c r="U10" s="571"/>
      <c r="V10" s="331" t="s">
        <v>469</v>
      </c>
      <c r="W10" s="576"/>
      <c r="X10" s="332"/>
    </row>
    <row r="11" spans="2:24" ht="15.95" customHeight="1" x14ac:dyDescent="0.15">
      <c r="B11" s="574"/>
      <c r="C11" s="331" t="s">
        <v>86</v>
      </c>
      <c r="D11" s="332"/>
      <c r="E11" s="7">
        <v>1</v>
      </c>
      <c r="F11" s="170">
        <v>92.599998474121094</v>
      </c>
      <c r="G11" s="7" t="s">
        <v>380</v>
      </c>
      <c r="H11" s="7" t="s">
        <v>50</v>
      </c>
      <c r="I11" s="7" t="s">
        <v>373</v>
      </c>
      <c r="J11" s="571" t="s">
        <v>51</v>
      </c>
      <c r="K11" s="571"/>
      <c r="L11" s="619" t="s">
        <v>468</v>
      </c>
      <c r="M11" s="332"/>
      <c r="N11" s="7" t="s">
        <v>381</v>
      </c>
      <c r="O11" s="7" t="s">
        <v>381</v>
      </c>
      <c r="P11" s="7"/>
      <c r="Q11" s="571"/>
      <c r="R11" s="571"/>
      <c r="S11" s="571"/>
      <c r="T11" s="571"/>
      <c r="U11" s="571"/>
      <c r="V11" s="331" t="s">
        <v>470</v>
      </c>
      <c r="W11" s="576"/>
      <c r="X11" s="332"/>
    </row>
    <row r="12" spans="2:24" ht="15.95" customHeight="1" x14ac:dyDescent="0.15">
      <c r="B12" s="574"/>
      <c r="C12" s="331" t="s">
        <v>88</v>
      </c>
      <c r="D12" s="332"/>
      <c r="E12" s="7">
        <v>1</v>
      </c>
      <c r="F12" s="170">
        <v>114.40000152587891</v>
      </c>
      <c r="G12" s="7" t="s">
        <v>370</v>
      </c>
      <c r="H12" s="7" t="s">
        <v>371</v>
      </c>
      <c r="I12" s="7" t="s">
        <v>373</v>
      </c>
      <c r="J12" s="571" t="s">
        <v>375</v>
      </c>
      <c r="K12" s="571"/>
      <c r="L12" s="619" t="s">
        <v>468</v>
      </c>
      <c r="M12" s="332"/>
      <c r="N12" s="7" t="s">
        <v>377</v>
      </c>
      <c r="O12" s="7" t="s">
        <v>377</v>
      </c>
      <c r="P12" s="7"/>
      <c r="Q12" s="571"/>
      <c r="R12" s="571"/>
      <c r="S12" s="571"/>
      <c r="T12" s="571"/>
      <c r="U12" s="571"/>
      <c r="V12" s="331" t="s">
        <v>469</v>
      </c>
      <c r="W12" s="576"/>
      <c r="X12" s="332"/>
    </row>
    <row r="13" spans="2:24" ht="15.95" customHeight="1" x14ac:dyDescent="0.15">
      <c r="B13" s="574"/>
      <c r="C13" s="331" t="s">
        <v>93</v>
      </c>
      <c r="D13" s="332"/>
      <c r="E13" s="7">
        <v>1</v>
      </c>
      <c r="F13" s="170">
        <v>171.80000305175781</v>
      </c>
      <c r="G13" s="7" t="s">
        <v>380</v>
      </c>
      <c r="H13" s="7" t="s">
        <v>50</v>
      </c>
      <c r="I13" s="7" t="s">
        <v>373</v>
      </c>
      <c r="J13" s="571" t="s">
        <v>51</v>
      </c>
      <c r="K13" s="571"/>
      <c r="L13" s="571" t="s">
        <v>468</v>
      </c>
      <c r="M13" s="571"/>
      <c r="N13" s="7" t="s">
        <v>381</v>
      </c>
      <c r="O13" s="7" t="s">
        <v>381</v>
      </c>
      <c r="P13" s="7"/>
      <c r="Q13" s="571"/>
      <c r="R13" s="571"/>
      <c r="S13" s="571"/>
      <c r="T13" s="571"/>
      <c r="U13" s="571"/>
      <c r="V13" s="331" t="s">
        <v>470</v>
      </c>
      <c r="W13" s="576"/>
      <c r="X13" s="332"/>
    </row>
    <row r="14" spans="2:24" ht="15.95" customHeight="1" x14ac:dyDescent="0.15">
      <c r="B14" s="574"/>
      <c r="C14" s="331" t="s">
        <v>98</v>
      </c>
      <c r="D14" s="332"/>
      <c r="E14" s="7">
        <v>1</v>
      </c>
      <c r="F14" s="170">
        <v>251.69999694824219</v>
      </c>
      <c r="G14" s="7" t="s">
        <v>380</v>
      </c>
      <c r="H14" s="7" t="s">
        <v>50</v>
      </c>
      <c r="I14" s="7" t="s">
        <v>373</v>
      </c>
      <c r="J14" s="571" t="s">
        <v>51</v>
      </c>
      <c r="K14" s="571"/>
      <c r="L14" s="571" t="s">
        <v>468</v>
      </c>
      <c r="M14" s="571"/>
      <c r="N14" s="7" t="s">
        <v>381</v>
      </c>
      <c r="O14" s="7" t="s">
        <v>381</v>
      </c>
      <c r="P14" s="7"/>
      <c r="Q14" s="571"/>
      <c r="R14" s="571"/>
      <c r="S14" s="571"/>
      <c r="T14" s="571"/>
      <c r="U14" s="571"/>
      <c r="V14" s="331" t="s">
        <v>470</v>
      </c>
      <c r="W14" s="576"/>
      <c r="X14" s="332"/>
    </row>
    <row r="15" spans="2:24" ht="15.95" customHeight="1" x14ac:dyDescent="0.15">
      <c r="B15" s="574"/>
      <c r="C15" s="331" t="s">
        <v>99</v>
      </c>
      <c r="D15" s="332"/>
      <c r="E15" s="7">
        <v>1</v>
      </c>
      <c r="F15" s="170">
        <v>272</v>
      </c>
      <c r="G15" s="7" t="s">
        <v>380</v>
      </c>
      <c r="H15" s="7" t="s">
        <v>50</v>
      </c>
      <c r="I15" s="7" t="s">
        <v>373</v>
      </c>
      <c r="J15" s="571" t="s">
        <v>51</v>
      </c>
      <c r="K15" s="571"/>
      <c r="L15" s="571" t="s">
        <v>468</v>
      </c>
      <c r="M15" s="571"/>
      <c r="N15" s="7" t="s">
        <v>381</v>
      </c>
      <c r="O15" s="7" t="s">
        <v>381</v>
      </c>
      <c r="P15" s="7"/>
      <c r="Q15" s="571"/>
      <c r="R15" s="571"/>
      <c r="S15" s="571"/>
      <c r="T15" s="571"/>
      <c r="U15" s="571"/>
      <c r="V15" s="331" t="s">
        <v>470</v>
      </c>
      <c r="W15" s="576"/>
      <c r="X15" s="332"/>
    </row>
    <row r="16" spans="2:24" ht="15.95" customHeight="1" x14ac:dyDescent="0.15">
      <c r="B16" s="574"/>
      <c r="C16" s="331" t="s">
        <v>102</v>
      </c>
      <c r="D16" s="332"/>
      <c r="E16" s="7">
        <v>1</v>
      </c>
      <c r="F16" s="170">
        <v>331.79998779296875</v>
      </c>
      <c r="G16" s="7" t="s">
        <v>380</v>
      </c>
      <c r="H16" s="7" t="s">
        <v>50</v>
      </c>
      <c r="I16" s="7" t="s">
        <v>373</v>
      </c>
      <c r="J16" s="571" t="s">
        <v>51</v>
      </c>
      <c r="K16" s="571"/>
      <c r="L16" s="571" t="s">
        <v>468</v>
      </c>
      <c r="M16" s="571"/>
      <c r="N16" s="7" t="s">
        <v>381</v>
      </c>
      <c r="O16" s="7" t="s">
        <v>381</v>
      </c>
      <c r="P16" s="7"/>
      <c r="Q16" s="571"/>
      <c r="R16" s="571"/>
      <c r="S16" s="571"/>
      <c r="T16" s="571"/>
      <c r="U16" s="571"/>
      <c r="V16" s="331" t="s">
        <v>470</v>
      </c>
      <c r="W16" s="576"/>
      <c r="X16" s="332"/>
    </row>
    <row r="17" spans="2:24" ht="15.95" customHeight="1" x14ac:dyDescent="0.15">
      <c r="B17" s="574"/>
      <c r="C17" s="331" t="s">
        <v>104</v>
      </c>
      <c r="D17" s="332"/>
      <c r="E17" s="7">
        <v>1</v>
      </c>
      <c r="F17" s="170">
        <v>389.5</v>
      </c>
      <c r="G17" s="7" t="s">
        <v>380</v>
      </c>
      <c r="H17" s="7" t="s">
        <v>50</v>
      </c>
      <c r="I17" s="7" t="s">
        <v>373</v>
      </c>
      <c r="J17" s="571" t="s">
        <v>51</v>
      </c>
      <c r="K17" s="571"/>
      <c r="L17" s="571" t="s">
        <v>468</v>
      </c>
      <c r="M17" s="571"/>
      <c r="N17" s="7" t="s">
        <v>381</v>
      </c>
      <c r="O17" s="7" t="s">
        <v>381</v>
      </c>
      <c r="P17" s="7"/>
      <c r="Q17" s="571"/>
      <c r="R17" s="571"/>
      <c r="S17" s="571"/>
      <c r="T17" s="571"/>
      <c r="U17" s="571"/>
      <c r="V17" s="331" t="s">
        <v>470</v>
      </c>
      <c r="W17" s="576"/>
      <c r="X17" s="332"/>
    </row>
    <row r="18" spans="2:24" ht="15.95" customHeight="1" x14ac:dyDescent="0.15">
      <c r="B18" s="574"/>
      <c r="C18" s="331"/>
      <c r="D18" s="332"/>
      <c r="E18" s="7"/>
      <c r="F18" s="170"/>
      <c r="G18" s="7"/>
      <c r="H18" s="7"/>
      <c r="I18" s="7"/>
      <c r="J18" s="571"/>
      <c r="K18" s="571"/>
      <c r="L18" s="571"/>
      <c r="M18" s="571"/>
      <c r="N18" s="7"/>
      <c r="O18" s="7"/>
      <c r="P18" s="7"/>
      <c r="Q18" s="571"/>
      <c r="R18" s="571"/>
      <c r="S18" s="571"/>
      <c r="T18" s="571"/>
      <c r="U18" s="571"/>
      <c r="V18" s="331"/>
      <c r="W18" s="576"/>
      <c r="X18" s="332"/>
    </row>
    <row r="19" spans="2:24" ht="15.95" customHeight="1" x14ac:dyDescent="0.15">
      <c r="B19" s="574"/>
      <c r="C19" s="331"/>
      <c r="D19" s="332"/>
      <c r="E19" s="7"/>
      <c r="F19" s="170"/>
      <c r="G19" s="7"/>
      <c r="H19" s="7"/>
      <c r="I19" s="7"/>
      <c r="J19" s="571"/>
      <c r="K19" s="571"/>
      <c r="L19" s="571"/>
      <c r="M19" s="571"/>
      <c r="N19" s="7"/>
      <c r="O19" s="7"/>
      <c r="P19" s="7"/>
      <c r="Q19" s="571"/>
      <c r="R19" s="571"/>
      <c r="S19" s="571"/>
      <c r="T19" s="571"/>
      <c r="U19" s="571"/>
      <c r="V19" s="331"/>
      <c r="W19" s="576"/>
      <c r="X19" s="332"/>
    </row>
    <row r="20" spans="2:24" ht="15.95" customHeight="1" x14ac:dyDescent="0.15">
      <c r="B20" s="574"/>
      <c r="C20" s="331"/>
      <c r="D20" s="332"/>
      <c r="E20" s="7"/>
      <c r="F20" s="170"/>
      <c r="G20" s="7"/>
      <c r="H20" s="7"/>
      <c r="I20" s="7"/>
      <c r="J20" s="571"/>
      <c r="K20" s="571"/>
      <c r="L20" s="571"/>
      <c r="M20" s="571"/>
      <c r="N20" s="7"/>
      <c r="O20" s="7"/>
      <c r="P20" s="7"/>
      <c r="Q20" s="571"/>
      <c r="R20" s="571"/>
      <c r="S20" s="571"/>
      <c r="T20" s="571"/>
      <c r="U20" s="571"/>
      <c r="V20" s="331"/>
      <c r="W20" s="576"/>
      <c r="X20" s="332"/>
    </row>
    <row r="21" spans="2:24" ht="15.95" customHeight="1" x14ac:dyDescent="0.15">
      <c r="B21" s="574"/>
      <c r="C21" s="331"/>
      <c r="D21" s="332"/>
      <c r="E21" s="7"/>
      <c r="F21" s="170"/>
      <c r="G21" s="7"/>
      <c r="H21" s="7"/>
      <c r="I21" s="7"/>
      <c r="J21" s="571"/>
      <c r="K21" s="571"/>
      <c r="L21" s="571"/>
      <c r="M21" s="571"/>
      <c r="N21" s="7"/>
      <c r="O21" s="7"/>
      <c r="P21" s="7"/>
      <c r="Q21" s="571"/>
      <c r="R21" s="571"/>
      <c r="S21" s="571"/>
      <c r="T21" s="571"/>
      <c r="U21" s="571"/>
      <c r="V21" s="331"/>
      <c r="W21" s="576"/>
      <c r="X21" s="332"/>
    </row>
    <row r="22" spans="2:24" ht="15.95" customHeight="1" x14ac:dyDescent="0.15">
      <c r="B22" s="574"/>
      <c r="C22" s="331"/>
      <c r="D22" s="332"/>
      <c r="E22" s="7"/>
      <c r="F22" s="170"/>
      <c r="G22" s="7"/>
      <c r="H22" s="7"/>
      <c r="I22" s="7"/>
      <c r="J22" s="571"/>
      <c r="K22" s="571"/>
      <c r="L22" s="571"/>
      <c r="M22" s="571"/>
      <c r="N22" s="7"/>
      <c r="O22" s="7"/>
      <c r="P22" s="7"/>
      <c r="Q22" s="571"/>
      <c r="R22" s="571"/>
      <c r="S22" s="571"/>
      <c r="T22" s="571"/>
      <c r="U22" s="571"/>
      <c r="V22" s="331"/>
      <c r="W22" s="576"/>
      <c r="X22" s="332"/>
    </row>
    <row r="23" spans="2:24" ht="15.95" customHeight="1" x14ac:dyDescent="0.15">
      <c r="B23" s="574"/>
      <c r="C23" s="331"/>
      <c r="D23" s="332"/>
      <c r="E23" s="7"/>
      <c r="F23" s="170"/>
      <c r="G23" s="7"/>
      <c r="H23" s="7"/>
      <c r="I23" s="7"/>
      <c r="J23" s="571"/>
      <c r="K23" s="571"/>
      <c r="L23" s="571"/>
      <c r="M23" s="571"/>
      <c r="N23" s="7"/>
      <c r="O23" s="7"/>
      <c r="P23" s="7"/>
      <c r="Q23" s="571"/>
      <c r="R23" s="571"/>
      <c r="S23" s="571"/>
      <c r="T23" s="571"/>
      <c r="U23" s="571"/>
      <c r="V23" s="331"/>
      <c r="W23" s="576"/>
      <c r="X23" s="332"/>
    </row>
    <row r="24" spans="2:24" ht="15.95" customHeight="1" x14ac:dyDescent="0.15">
      <c r="B24" s="574"/>
      <c r="C24" s="331"/>
      <c r="D24" s="332"/>
      <c r="E24" s="7"/>
      <c r="F24" s="170"/>
      <c r="G24" s="7"/>
      <c r="H24" s="7"/>
      <c r="I24" s="7"/>
      <c r="J24" s="571"/>
      <c r="K24" s="571"/>
      <c r="L24" s="571"/>
      <c r="M24" s="571"/>
      <c r="N24" s="7"/>
      <c r="O24" s="7"/>
      <c r="P24" s="7"/>
      <c r="Q24" s="571"/>
      <c r="R24" s="571"/>
      <c r="S24" s="571"/>
      <c r="T24" s="571"/>
      <c r="U24" s="571"/>
      <c r="V24" s="331"/>
      <c r="W24" s="576"/>
      <c r="X24" s="332"/>
    </row>
    <row r="25" spans="2:24" ht="15.95" customHeight="1" x14ac:dyDescent="0.15">
      <c r="B25" s="574"/>
      <c r="C25" s="331"/>
      <c r="D25" s="332"/>
      <c r="E25" s="7"/>
      <c r="F25" s="170"/>
      <c r="G25" s="7"/>
      <c r="H25" s="7"/>
      <c r="I25" s="7"/>
      <c r="J25" s="571"/>
      <c r="K25" s="571"/>
      <c r="L25" s="571"/>
      <c r="M25" s="571"/>
      <c r="N25" s="7"/>
      <c r="O25" s="7"/>
      <c r="P25" s="7"/>
      <c r="Q25" s="571"/>
      <c r="R25" s="571"/>
      <c r="S25" s="571"/>
      <c r="T25" s="571"/>
      <c r="U25" s="571"/>
      <c r="V25" s="331"/>
      <c r="W25" s="576"/>
      <c r="X25" s="332"/>
    </row>
    <row r="26" spans="2:24" ht="15.95" customHeight="1" x14ac:dyDescent="0.15">
      <c r="B26" s="574"/>
      <c r="C26" s="331"/>
      <c r="D26" s="332"/>
      <c r="E26" s="7"/>
      <c r="F26" s="170"/>
      <c r="G26" s="7"/>
      <c r="H26" s="7"/>
      <c r="I26" s="7"/>
      <c r="J26" s="571"/>
      <c r="K26" s="571"/>
      <c r="L26" s="571"/>
      <c r="M26" s="571"/>
      <c r="N26" s="7"/>
      <c r="O26" s="7"/>
      <c r="P26" s="7"/>
      <c r="Q26" s="571"/>
      <c r="R26" s="571"/>
      <c r="S26" s="571"/>
      <c r="T26" s="571"/>
      <c r="U26" s="571"/>
      <c r="V26" s="331"/>
      <c r="W26" s="576"/>
      <c r="X26" s="332"/>
    </row>
    <row r="27" spans="2:24" ht="15.95" customHeight="1" x14ac:dyDescent="0.15">
      <c r="B27" s="574"/>
      <c r="C27" s="331"/>
      <c r="D27" s="332"/>
      <c r="E27" s="7"/>
      <c r="F27" s="170"/>
      <c r="G27" s="7"/>
      <c r="H27" s="7"/>
      <c r="I27" s="7"/>
      <c r="J27" s="571"/>
      <c r="K27" s="571"/>
      <c r="L27" s="571"/>
      <c r="M27" s="571"/>
      <c r="N27" s="7"/>
      <c r="O27" s="7"/>
      <c r="P27" s="7"/>
      <c r="Q27" s="571"/>
      <c r="R27" s="571"/>
      <c r="S27" s="571"/>
      <c r="T27" s="571"/>
      <c r="U27" s="571"/>
      <c r="V27" s="331"/>
      <c r="W27" s="576"/>
      <c r="X27" s="332"/>
    </row>
    <row r="28" spans="2:24" ht="15.95" customHeight="1" x14ac:dyDescent="0.15">
      <c r="B28" s="574"/>
      <c r="C28" s="331"/>
      <c r="D28" s="332"/>
      <c r="E28" s="7"/>
      <c r="F28" s="170"/>
      <c r="G28" s="7"/>
      <c r="H28" s="7"/>
      <c r="I28" s="7"/>
      <c r="J28" s="571"/>
      <c r="K28" s="571"/>
      <c r="L28" s="571"/>
      <c r="M28" s="571"/>
      <c r="N28" s="7"/>
      <c r="O28" s="7"/>
      <c r="P28" s="7"/>
      <c r="Q28" s="571"/>
      <c r="R28" s="571"/>
      <c r="S28" s="571"/>
      <c r="T28" s="571"/>
      <c r="U28" s="571"/>
      <c r="V28" s="331"/>
      <c r="W28" s="576"/>
      <c r="X28" s="332"/>
    </row>
    <row r="29" spans="2:24" ht="15.95" customHeight="1" x14ac:dyDescent="0.15">
      <c r="B29" s="574"/>
      <c r="C29" s="331"/>
      <c r="D29" s="332"/>
      <c r="E29" s="7"/>
      <c r="F29" s="170"/>
      <c r="G29" s="7"/>
      <c r="H29" s="7"/>
      <c r="I29" s="7"/>
      <c r="J29" s="571"/>
      <c r="K29" s="571"/>
      <c r="L29" s="571"/>
      <c r="M29" s="571"/>
      <c r="N29" s="7"/>
      <c r="O29" s="7"/>
      <c r="P29" s="7"/>
      <c r="Q29" s="571"/>
      <c r="R29" s="571"/>
      <c r="S29" s="571"/>
      <c r="T29" s="571"/>
      <c r="U29" s="571"/>
      <c r="V29" s="331"/>
      <c r="W29" s="576"/>
      <c r="X29" s="332"/>
    </row>
    <row r="30" spans="2:24" ht="15.95" customHeight="1" x14ac:dyDescent="0.15">
      <c r="B30" s="574"/>
      <c r="C30" s="331"/>
      <c r="D30" s="332"/>
      <c r="E30" s="7"/>
      <c r="F30" s="170"/>
      <c r="G30" s="7"/>
      <c r="H30" s="7"/>
      <c r="I30" s="7"/>
      <c r="J30" s="571"/>
      <c r="K30" s="571"/>
      <c r="L30" s="571"/>
      <c r="M30" s="571"/>
      <c r="N30" s="7"/>
      <c r="O30" s="7"/>
      <c r="P30" s="7"/>
      <c r="Q30" s="571"/>
      <c r="R30" s="571"/>
      <c r="S30" s="571"/>
      <c r="T30" s="571"/>
      <c r="U30" s="571"/>
      <c r="V30" s="331"/>
      <c r="W30" s="576"/>
      <c r="X30" s="332"/>
    </row>
    <row r="31" spans="2:24" ht="15.95" customHeight="1" x14ac:dyDescent="0.15">
      <c r="B31" s="574"/>
      <c r="C31" s="331"/>
      <c r="D31" s="332"/>
      <c r="E31" s="7"/>
      <c r="F31" s="170"/>
      <c r="G31" s="7"/>
      <c r="H31" s="7"/>
      <c r="I31" s="7"/>
      <c r="J31" s="571"/>
      <c r="K31" s="571"/>
      <c r="L31" s="571"/>
      <c r="M31" s="571"/>
      <c r="N31" s="7"/>
      <c r="O31" s="7"/>
      <c r="P31" s="7"/>
      <c r="Q31" s="571"/>
      <c r="R31" s="571"/>
      <c r="S31" s="571"/>
      <c r="T31" s="571"/>
      <c r="U31" s="571"/>
      <c r="V31" s="331"/>
      <c r="W31" s="576"/>
      <c r="X31" s="332"/>
    </row>
    <row r="32" spans="2:24" ht="15.95" customHeight="1" x14ac:dyDescent="0.15">
      <c r="B32" s="574"/>
      <c r="C32" s="331"/>
      <c r="D32" s="332"/>
      <c r="E32" s="7"/>
      <c r="F32" s="170"/>
      <c r="G32" s="7"/>
      <c r="H32" s="7"/>
      <c r="I32" s="7"/>
      <c r="J32" s="571"/>
      <c r="K32" s="571"/>
      <c r="L32" s="571"/>
      <c r="M32" s="571"/>
      <c r="N32" s="7"/>
      <c r="O32" s="7"/>
      <c r="P32" s="7"/>
      <c r="Q32" s="571"/>
      <c r="R32" s="571"/>
      <c r="S32" s="571"/>
      <c r="T32" s="571"/>
      <c r="U32" s="571"/>
      <c r="V32" s="331"/>
      <c r="W32" s="576"/>
      <c r="X32" s="332"/>
    </row>
    <row r="33" spans="2:24" ht="15.95" customHeight="1" x14ac:dyDescent="0.15">
      <c r="B33" s="574"/>
      <c r="C33" s="331"/>
      <c r="D33" s="332"/>
      <c r="E33" s="7"/>
      <c r="F33" s="170"/>
      <c r="G33" s="7"/>
      <c r="H33" s="7"/>
      <c r="I33" s="7"/>
      <c r="J33" s="571"/>
      <c r="K33" s="571"/>
      <c r="L33" s="571"/>
      <c r="M33" s="571"/>
      <c r="N33" s="7"/>
      <c r="O33" s="7"/>
      <c r="P33" s="7"/>
      <c r="Q33" s="571"/>
      <c r="R33" s="571"/>
      <c r="S33" s="571"/>
      <c r="T33" s="571"/>
      <c r="U33" s="571"/>
      <c r="V33" s="331"/>
      <c r="W33" s="576"/>
      <c r="X33" s="332"/>
    </row>
    <row r="34" spans="2:24" ht="15.95" customHeight="1" x14ac:dyDescent="0.15">
      <c r="B34" s="574"/>
      <c r="C34" s="331"/>
      <c r="D34" s="332"/>
      <c r="E34" s="7"/>
      <c r="F34" s="170"/>
      <c r="G34" s="7"/>
      <c r="H34" s="7"/>
      <c r="I34" s="7"/>
      <c r="J34" s="571"/>
      <c r="K34" s="571"/>
      <c r="L34" s="571"/>
      <c r="M34" s="571"/>
      <c r="N34" s="7"/>
      <c r="O34" s="7"/>
      <c r="P34" s="7"/>
      <c r="Q34" s="571"/>
      <c r="R34" s="571"/>
      <c r="S34" s="571"/>
      <c r="T34" s="571"/>
      <c r="U34" s="571"/>
      <c r="V34" s="331"/>
      <c r="W34" s="576"/>
      <c r="X34" s="332"/>
    </row>
    <row r="35" spans="2:24" ht="15.95" customHeight="1" x14ac:dyDescent="0.15">
      <c r="B35" s="574"/>
      <c r="C35" s="331"/>
      <c r="D35" s="332"/>
      <c r="E35" s="7"/>
      <c r="F35" s="170"/>
      <c r="G35" s="7"/>
      <c r="H35" s="7"/>
      <c r="I35" s="7"/>
      <c r="J35" s="571"/>
      <c r="K35" s="571"/>
      <c r="L35" s="571"/>
      <c r="M35" s="571"/>
      <c r="N35" s="7"/>
      <c r="O35" s="7"/>
      <c r="P35" s="7"/>
      <c r="Q35" s="571"/>
      <c r="R35" s="571"/>
      <c r="S35" s="571"/>
      <c r="T35" s="571"/>
      <c r="U35" s="571"/>
      <c r="V35" s="331"/>
      <c r="W35" s="576"/>
      <c r="X35" s="332"/>
    </row>
    <row r="36" spans="2:24" ht="15.95" customHeight="1" x14ac:dyDescent="0.15">
      <c r="B36" s="574"/>
      <c r="C36" s="331"/>
      <c r="D36" s="332"/>
      <c r="E36" s="7"/>
      <c r="F36" s="170"/>
      <c r="G36" s="7"/>
      <c r="H36" s="7"/>
      <c r="I36" s="7"/>
      <c r="J36" s="571"/>
      <c r="K36" s="571"/>
      <c r="L36" s="571"/>
      <c r="M36" s="571"/>
      <c r="N36" s="7"/>
      <c r="O36" s="7"/>
      <c r="P36" s="7"/>
      <c r="Q36" s="571"/>
      <c r="R36" s="571"/>
      <c r="S36" s="571"/>
      <c r="T36" s="571"/>
      <c r="U36" s="571"/>
      <c r="V36" s="331"/>
      <c r="W36" s="576"/>
      <c r="X36" s="332"/>
    </row>
    <row r="37" spans="2:24" ht="15.95" customHeight="1" x14ac:dyDescent="0.15">
      <c r="B37" s="574"/>
      <c r="C37" s="331"/>
      <c r="D37" s="332"/>
      <c r="E37" s="7"/>
      <c r="F37" s="170"/>
      <c r="G37" s="7"/>
      <c r="H37" s="7"/>
      <c r="I37" s="7"/>
      <c r="J37" s="571"/>
      <c r="K37" s="571"/>
      <c r="L37" s="571"/>
      <c r="M37" s="571"/>
      <c r="N37" s="7"/>
      <c r="O37" s="7"/>
      <c r="P37" s="7"/>
      <c r="Q37" s="571"/>
      <c r="R37" s="571"/>
      <c r="S37" s="571"/>
      <c r="T37" s="571"/>
      <c r="U37" s="571"/>
      <c r="V37" s="331"/>
      <c r="W37" s="576"/>
      <c r="X37" s="332"/>
    </row>
    <row r="38" spans="2:24" ht="15.95" customHeight="1" x14ac:dyDescent="0.15">
      <c r="B38" s="574"/>
      <c r="C38" s="331"/>
      <c r="D38" s="332"/>
      <c r="E38" s="7"/>
      <c r="F38" s="170"/>
      <c r="G38" s="7"/>
      <c r="H38" s="7"/>
      <c r="I38" s="7"/>
      <c r="J38" s="571"/>
      <c r="K38" s="571"/>
      <c r="L38" s="571"/>
      <c r="M38" s="571"/>
      <c r="N38" s="7"/>
      <c r="O38" s="7"/>
      <c r="P38" s="7"/>
      <c r="Q38" s="571"/>
      <c r="R38" s="571"/>
      <c r="S38" s="571"/>
      <c r="T38" s="571"/>
      <c r="U38" s="571"/>
      <c r="V38" s="331"/>
      <c r="W38" s="576"/>
      <c r="X38" s="332"/>
    </row>
    <row r="39" spans="2:24" ht="15.95" customHeight="1" x14ac:dyDescent="0.15">
      <c r="B39" s="574"/>
      <c r="C39" s="331"/>
      <c r="D39" s="332"/>
      <c r="E39" s="7"/>
      <c r="F39" s="170"/>
      <c r="G39" s="7"/>
      <c r="H39" s="7"/>
      <c r="I39" s="7"/>
      <c r="J39" s="571"/>
      <c r="K39" s="571"/>
      <c r="L39" s="571"/>
      <c r="M39" s="571"/>
      <c r="N39" s="7"/>
      <c r="O39" s="7"/>
      <c r="P39" s="7"/>
      <c r="Q39" s="571"/>
      <c r="R39" s="571"/>
      <c r="S39" s="571"/>
      <c r="T39" s="571"/>
      <c r="U39" s="571"/>
      <c r="V39" s="331"/>
      <c r="W39" s="576"/>
      <c r="X39" s="332"/>
    </row>
    <row r="40" spans="2:24" ht="15.95" customHeight="1" x14ac:dyDescent="0.15">
      <c r="B40" s="574"/>
      <c r="C40" s="569"/>
      <c r="D40" s="570"/>
      <c r="E40" s="7"/>
      <c r="F40" s="170"/>
      <c r="G40" s="7"/>
      <c r="H40" s="7"/>
      <c r="I40" s="7"/>
      <c r="J40" s="571"/>
      <c r="K40" s="571"/>
      <c r="L40" s="571"/>
      <c r="M40" s="571"/>
      <c r="N40" s="7"/>
      <c r="O40" s="7"/>
      <c r="P40" s="7"/>
      <c r="Q40" s="571"/>
      <c r="R40" s="571"/>
      <c r="S40" s="571"/>
      <c r="T40" s="571"/>
      <c r="U40" s="571"/>
      <c r="V40" s="331"/>
      <c r="W40" s="576"/>
      <c r="X40" s="332"/>
    </row>
    <row r="41" spans="2:24" ht="15.95" customHeight="1" x14ac:dyDescent="0.15">
      <c r="B41" s="575"/>
      <c r="C41" s="569"/>
      <c r="D41" s="570"/>
      <c r="E41" s="7"/>
      <c r="F41" s="170"/>
      <c r="G41" s="7"/>
      <c r="H41" s="7"/>
      <c r="I41" s="7"/>
      <c r="J41" s="571"/>
      <c r="K41" s="571"/>
      <c r="L41" s="571"/>
      <c r="M41" s="571"/>
      <c r="N41" s="7"/>
      <c r="O41" s="7"/>
      <c r="P41" s="7"/>
      <c r="Q41" s="571"/>
      <c r="R41" s="571"/>
      <c r="S41" s="571"/>
      <c r="T41" s="571"/>
      <c r="U41" s="571"/>
      <c r="V41" s="331"/>
      <c r="W41" s="576"/>
      <c r="X41" s="332"/>
    </row>
    <row r="42" spans="2:24" ht="15.95" customHeight="1" x14ac:dyDescent="0.15">
      <c r="B42" s="162"/>
      <c r="C42" s="24" t="s">
        <v>471</v>
      </c>
      <c r="D42" s="163"/>
      <c r="F42" s="163"/>
      <c r="G42" s="164"/>
      <c r="H42" s="164"/>
      <c r="I42" s="164"/>
      <c r="J42" s="164"/>
      <c r="K42" s="164"/>
      <c r="L42" s="164"/>
      <c r="M42" s="164"/>
      <c r="N42" s="164"/>
      <c r="O42" s="164"/>
      <c r="P42" s="163"/>
      <c r="Q42" s="164"/>
      <c r="R42" s="164"/>
      <c r="S42" s="164"/>
      <c r="T42" s="164"/>
      <c r="U42" s="164"/>
      <c r="V42" s="163"/>
      <c r="W42" s="163"/>
      <c r="X42" s="163"/>
    </row>
    <row r="43" spans="2:24" ht="15.95" customHeight="1" x14ac:dyDescent="0.15">
      <c r="B43" s="162"/>
      <c r="C43" s="4" t="s">
        <v>472</v>
      </c>
      <c r="D43" s="163"/>
      <c r="F43" s="163"/>
      <c r="G43" s="164"/>
      <c r="H43" s="164"/>
      <c r="I43" s="164"/>
      <c r="J43" s="164"/>
      <c r="K43" s="164"/>
      <c r="L43" s="164"/>
      <c r="M43" s="164"/>
      <c r="N43" s="164"/>
      <c r="O43" s="164"/>
      <c r="P43" s="163"/>
      <c r="Q43" s="164"/>
      <c r="R43" s="164"/>
      <c r="S43" s="164"/>
      <c r="T43" s="164"/>
      <c r="U43" s="164"/>
      <c r="V43" s="163"/>
      <c r="W43" s="163"/>
      <c r="X43" s="163"/>
    </row>
    <row r="44" spans="2:24" ht="15.95" customHeight="1" x14ac:dyDescent="0.15">
      <c r="C44" s="18" t="s">
        <v>473</v>
      </c>
    </row>
    <row r="45" spans="2:24" ht="15.95" customHeight="1" x14ac:dyDescent="0.15">
      <c r="C45" s="18" t="s">
        <v>474</v>
      </c>
    </row>
    <row r="46" spans="2:24" ht="15.95" customHeight="1" x14ac:dyDescent="0.15">
      <c r="C46" s="1" t="s">
        <v>457</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1"/>
  <dataValidations count="3">
    <dataValidation type="list" errorStyle="warning" allowBlank="1" showInputMessage="1" showErrorMessage="1" error="選択出来ません" sqref="H8:H41" xr:uid="{6ABD309B-4B2A-4C2D-80D3-D0C9E9013146}">
      <formula1>INDIRECT(G8)</formula1>
    </dataValidation>
    <dataValidation type="list" showInputMessage="1" showErrorMessage="1" sqref="G42:H43" xr:uid="{08FBCE1A-0122-4FFD-BDEE-0B4546949FE2}">
      <formula1>部位本体</formula1>
    </dataValidation>
    <dataValidation type="list" allowBlank="1" showInputMessage="1" showErrorMessage="1" sqref="E42:E43 E8:E11" xr:uid="{4BE54B92-1812-4A9D-9F03-80BD3E4ED8AB}">
      <formula1>個数</formula1>
    </dataValidation>
  </dataValidations>
  <printOptions horizontalCentered="1" verticalCentered="1"/>
  <pageMargins left="0.19685039370078741" right="0.19685039370078741" top="0.78740157480314965" bottom="0" header="0.51181102362204722" footer="0.27559055118110237"/>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A07AF-492F-4A24-85BC-ADA1E054AA16}">
  <sheetPr codeName="Sheet40"/>
  <dimension ref="B1:AB23"/>
  <sheetViews>
    <sheetView showGridLines="0" showZeros="0" view="pageBreakPreview" zoomScale="85" zoomScaleNormal="85" zoomScaleSheetLayoutView="85" workbookViewId="0">
      <selection activeCell="N112" sqref="N112"/>
    </sheetView>
  </sheetViews>
  <sheetFormatPr defaultColWidth="5.625" defaultRowHeight="15.95" customHeight="1" x14ac:dyDescent="0.15"/>
  <cols>
    <col min="1" max="1" width="2.75" style="24" customWidth="1"/>
    <col min="2" max="2" width="4.125" style="24" customWidth="1"/>
    <col min="3" max="29" width="5.625" style="24" customWidth="1"/>
    <col min="30" max="16384" width="5.625" style="24"/>
  </cols>
  <sheetData>
    <row r="1" spans="2:28" ht="9.75" customHeight="1" x14ac:dyDescent="0.15"/>
    <row r="2" spans="2:28" ht="24.75" customHeight="1" x14ac:dyDescent="0.15">
      <c r="B2" s="607" t="s">
        <v>475</v>
      </c>
      <c r="C2" s="607"/>
      <c r="D2" s="607"/>
      <c r="E2" s="480"/>
      <c r="F2" s="480"/>
      <c r="G2" s="480"/>
      <c r="H2" s="607"/>
      <c r="I2" s="607"/>
      <c r="J2" s="607"/>
      <c r="K2" s="607"/>
      <c r="L2" s="607"/>
      <c r="M2" s="607"/>
      <c r="N2" s="607"/>
      <c r="O2" s="607"/>
      <c r="P2" s="607"/>
      <c r="Q2" s="607"/>
      <c r="R2" s="607"/>
      <c r="S2" s="607"/>
      <c r="T2" s="607"/>
      <c r="U2" s="607"/>
      <c r="V2" s="607"/>
      <c r="W2" s="607"/>
      <c r="X2" s="607"/>
      <c r="Y2" s="607"/>
      <c r="Z2" s="607"/>
    </row>
    <row r="3" spans="2:28" ht="20.100000000000001" customHeight="1" x14ac:dyDescent="0.15">
      <c r="B3" s="655" t="s">
        <v>263</v>
      </c>
      <c r="C3" s="655"/>
      <c r="D3" s="481"/>
      <c r="E3" s="374" t="s">
        <v>128</v>
      </c>
      <c r="F3" s="375"/>
      <c r="G3" s="376"/>
      <c r="H3" s="610" t="s">
        <v>264</v>
      </c>
      <c r="I3" s="487"/>
      <c r="J3" s="656" t="s">
        <v>130</v>
      </c>
      <c r="K3" s="656"/>
      <c r="L3" s="656"/>
      <c r="M3" s="489" t="s">
        <v>265</v>
      </c>
      <c r="N3" s="490"/>
      <c r="O3" s="490"/>
      <c r="P3" s="490"/>
      <c r="Q3" s="626" t="s">
        <v>66</v>
      </c>
      <c r="R3" s="379"/>
      <c r="S3" s="379"/>
      <c r="T3" s="380"/>
      <c r="U3" s="501" t="s">
        <v>10</v>
      </c>
      <c r="V3" s="502"/>
      <c r="W3" s="503"/>
      <c r="X3" s="366">
        <v>45639</v>
      </c>
      <c r="Y3" s="367"/>
      <c r="Z3" s="368"/>
    </row>
    <row r="4" spans="2:28" ht="20.100000000000001" customHeight="1" x14ac:dyDescent="0.15">
      <c r="B4" s="592" t="s">
        <v>266</v>
      </c>
      <c r="C4" s="592"/>
      <c r="D4" s="513"/>
      <c r="E4" s="348" t="s">
        <v>129</v>
      </c>
      <c r="F4" s="349"/>
      <c r="G4" s="350"/>
      <c r="H4" s="601" t="s">
        <v>267</v>
      </c>
      <c r="I4" s="519"/>
      <c r="J4" s="656" t="s">
        <v>131</v>
      </c>
      <c r="K4" s="656"/>
      <c r="L4" s="656"/>
      <c r="M4" s="492"/>
      <c r="N4" s="493"/>
      <c r="O4" s="493"/>
      <c r="P4" s="493"/>
      <c r="Q4" s="381" t="s">
        <v>67</v>
      </c>
      <c r="R4" s="382"/>
      <c r="S4" s="382"/>
      <c r="T4" s="383"/>
      <c r="U4" s="615"/>
      <c r="V4" s="616"/>
      <c r="W4" s="604"/>
      <c r="X4" s="627"/>
      <c r="Y4" s="657"/>
      <c r="Z4" s="628"/>
    </row>
    <row r="5" spans="2:28" ht="28.5" customHeight="1" x14ac:dyDescent="0.15">
      <c r="B5" s="649" t="s">
        <v>476</v>
      </c>
      <c r="C5" s="594" t="s">
        <v>477</v>
      </c>
      <c r="D5" s="594"/>
      <c r="E5" s="650" t="s">
        <v>390</v>
      </c>
      <c r="F5" s="586" t="s">
        <v>476</v>
      </c>
      <c r="G5" s="587"/>
      <c r="H5" s="652"/>
      <c r="I5" s="652"/>
      <c r="J5" s="652"/>
      <c r="K5" s="652"/>
      <c r="L5" s="652"/>
      <c r="M5" s="652"/>
      <c r="N5" s="652"/>
      <c r="O5" s="652"/>
      <c r="P5" s="652"/>
      <c r="Q5" s="652"/>
      <c r="R5" s="652"/>
      <c r="S5" s="653"/>
      <c r="T5" s="653"/>
      <c r="U5" s="653"/>
      <c r="V5" s="653"/>
      <c r="W5" s="653"/>
      <c r="X5" s="653"/>
      <c r="Y5" s="653"/>
      <c r="Z5" s="654"/>
      <c r="AA5" s="171"/>
      <c r="AB5" s="39"/>
    </row>
    <row r="6" spans="2:28" ht="24.75" customHeight="1" x14ac:dyDescent="0.15">
      <c r="B6" s="649"/>
      <c r="C6" s="519"/>
      <c r="D6" s="519"/>
      <c r="E6" s="651"/>
      <c r="F6" s="487" t="s">
        <v>478</v>
      </c>
      <c r="G6" s="487"/>
      <c r="H6" s="600" t="s">
        <v>479</v>
      </c>
      <c r="I6" s="653"/>
      <c r="J6" s="653"/>
      <c r="K6" s="653"/>
      <c r="L6" s="653"/>
      <c r="M6" s="653"/>
      <c r="N6" s="654"/>
      <c r="O6" s="600" t="s">
        <v>480</v>
      </c>
      <c r="P6" s="652"/>
      <c r="Q6" s="652"/>
      <c r="R6" s="652"/>
      <c r="S6" s="652"/>
      <c r="T6" s="652"/>
      <c r="U6" s="652"/>
      <c r="V6" s="652"/>
      <c r="W6" s="652"/>
      <c r="X6" s="601"/>
      <c r="Y6" s="600" t="s">
        <v>481</v>
      </c>
      <c r="Z6" s="601"/>
      <c r="AA6" s="39"/>
      <c r="AB6" s="39"/>
    </row>
    <row r="7" spans="2:28" ht="27.75" customHeight="1" x14ac:dyDescent="0.15">
      <c r="B7" s="574"/>
      <c r="C7" s="275"/>
      <c r="D7" s="316"/>
      <c r="E7" s="173"/>
      <c r="F7" s="637"/>
      <c r="G7" s="637"/>
      <c r="H7" s="632"/>
      <c r="I7" s="634"/>
      <c r="J7" s="634"/>
      <c r="K7" s="634"/>
      <c r="L7" s="634"/>
      <c r="M7" s="634"/>
      <c r="N7" s="635"/>
      <c r="O7" s="643"/>
      <c r="P7" s="644"/>
      <c r="Q7" s="644"/>
      <c r="R7" s="644"/>
      <c r="S7" s="644"/>
      <c r="T7" s="644"/>
      <c r="U7" s="644"/>
      <c r="V7" s="644"/>
      <c r="W7" s="644"/>
      <c r="X7" s="645"/>
      <c r="Y7" s="648"/>
      <c r="Z7" s="648"/>
    </row>
    <row r="8" spans="2:28" ht="27.75" customHeight="1" x14ac:dyDescent="0.15">
      <c r="B8" s="574"/>
      <c r="C8" s="275"/>
      <c r="D8" s="316"/>
      <c r="E8" s="173"/>
      <c r="F8" s="637"/>
      <c r="G8" s="637"/>
      <c r="H8" s="632"/>
      <c r="I8" s="633"/>
      <c r="J8" s="633"/>
      <c r="K8" s="633"/>
      <c r="L8" s="634"/>
      <c r="M8" s="634"/>
      <c r="N8" s="635"/>
      <c r="O8" s="643"/>
      <c r="P8" s="644"/>
      <c r="Q8" s="644"/>
      <c r="R8" s="644"/>
      <c r="S8" s="644"/>
      <c r="T8" s="644"/>
      <c r="U8" s="644"/>
      <c r="V8" s="644"/>
      <c r="W8" s="644"/>
      <c r="X8" s="645"/>
      <c r="Y8" s="648"/>
      <c r="Z8" s="648"/>
    </row>
    <row r="9" spans="2:28" ht="27.75" customHeight="1" x14ac:dyDescent="0.15">
      <c r="B9" s="574"/>
      <c r="C9" s="638"/>
      <c r="D9" s="639"/>
      <c r="E9" s="173"/>
      <c r="F9" s="637"/>
      <c r="G9" s="637"/>
      <c r="H9" s="632"/>
      <c r="I9" s="633"/>
      <c r="J9" s="633"/>
      <c r="K9" s="633"/>
      <c r="L9" s="634"/>
      <c r="M9" s="634"/>
      <c r="N9" s="635"/>
      <c r="O9" s="643"/>
      <c r="P9" s="644"/>
      <c r="Q9" s="644"/>
      <c r="R9" s="644"/>
      <c r="S9" s="644"/>
      <c r="T9" s="644"/>
      <c r="U9" s="644"/>
      <c r="V9" s="644"/>
      <c r="W9" s="644"/>
      <c r="X9" s="645"/>
      <c r="Y9" s="629"/>
      <c r="Z9" s="630"/>
    </row>
    <row r="10" spans="2:28" ht="27.75" customHeight="1" x14ac:dyDescent="0.15">
      <c r="B10" s="574"/>
      <c r="C10" s="638"/>
      <c r="D10" s="639"/>
      <c r="E10" s="173"/>
      <c r="F10" s="640"/>
      <c r="G10" s="641"/>
      <c r="H10" s="632"/>
      <c r="I10" s="633"/>
      <c r="J10" s="633"/>
      <c r="K10" s="633"/>
      <c r="L10" s="633"/>
      <c r="M10" s="633"/>
      <c r="N10" s="642"/>
      <c r="O10" s="643"/>
      <c r="P10" s="644"/>
      <c r="Q10" s="644"/>
      <c r="R10" s="644"/>
      <c r="S10" s="644"/>
      <c r="T10" s="644"/>
      <c r="U10" s="644"/>
      <c r="V10" s="644"/>
      <c r="W10" s="644"/>
      <c r="X10" s="645"/>
      <c r="Y10" s="629"/>
      <c r="Z10" s="630"/>
    </row>
    <row r="11" spans="2:28" ht="27.75" customHeight="1" x14ac:dyDescent="0.15">
      <c r="B11" s="574"/>
      <c r="C11" s="629"/>
      <c r="D11" s="630"/>
      <c r="E11" s="174"/>
      <c r="F11" s="646"/>
      <c r="G11" s="647"/>
      <c r="H11" s="632"/>
      <c r="I11" s="633"/>
      <c r="J11" s="633"/>
      <c r="K11" s="633"/>
      <c r="L11" s="633"/>
      <c r="M11" s="633"/>
      <c r="N11" s="642"/>
      <c r="O11" s="629"/>
      <c r="P11" s="636"/>
      <c r="Q11" s="636"/>
      <c r="R11" s="636"/>
      <c r="S11" s="636"/>
      <c r="T11" s="636"/>
      <c r="U11" s="636"/>
      <c r="V11" s="636"/>
      <c r="W11" s="636"/>
      <c r="X11" s="630"/>
      <c r="Y11" s="629"/>
      <c r="Z11" s="630"/>
    </row>
    <row r="12" spans="2:28" ht="27.75" customHeight="1" x14ac:dyDescent="0.15">
      <c r="B12" s="574"/>
      <c r="C12" s="629"/>
      <c r="D12" s="630"/>
      <c r="E12" s="174"/>
      <c r="F12" s="631"/>
      <c r="G12" s="631"/>
      <c r="H12" s="632"/>
      <c r="I12" s="633"/>
      <c r="J12" s="633"/>
      <c r="K12" s="633"/>
      <c r="L12" s="634"/>
      <c r="M12" s="634"/>
      <c r="N12" s="635"/>
      <c r="O12" s="629"/>
      <c r="P12" s="636"/>
      <c r="Q12" s="636"/>
      <c r="R12" s="636"/>
      <c r="S12" s="636"/>
      <c r="T12" s="636"/>
      <c r="U12" s="636"/>
      <c r="V12" s="636"/>
      <c r="W12" s="636"/>
      <c r="X12" s="630"/>
      <c r="Y12" s="629"/>
      <c r="Z12" s="630"/>
    </row>
    <row r="13" spans="2:28" ht="27.75" customHeight="1" x14ac:dyDescent="0.15">
      <c r="B13" s="574"/>
      <c r="C13" s="629"/>
      <c r="D13" s="630"/>
      <c r="E13" s="174"/>
      <c r="F13" s="631"/>
      <c r="G13" s="631"/>
      <c r="H13" s="632"/>
      <c r="I13" s="633"/>
      <c r="J13" s="633"/>
      <c r="K13" s="633"/>
      <c r="L13" s="634"/>
      <c r="M13" s="634"/>
      <c r="N13" s="635"/>
      <c r="O13" s="629"/>
      <c r="P13" s="636"/>
      <c r="Q13" s="636"/>
      <c r="R13" s="636"/>
      <c r="S13" s="636"/>
      <c r="T13" s="636"/>
      <c r="U13" s="636"/>
      <c r="V13" s="636"/>
      <c r="W13" s="636"/>
      <c r="X13" s="630"/>
      <c r="Y13" s="629"/>
      <c r="Z13" s="630"/>
    </row>
    <row r="14" spans="2:28" ht="27.75" customHeight="1" x14ac:dyDescent="0.15">
      <c r="B14" s="574"/>
      <c r="C14" s="629"/>
      <c r="D14" s="630"/>
      <c r="E14" s="174"/>
      <c r="F14" s="637"/>
      <c r="G14" s="637"/>
      <c r="H14" s="632"/>
      <c r="I14" s="633"/>
      <c r="J14" s="633"/>
      <c r="K14" s="633"/>
      <c r="L14" s="634"/>
      <c r="M14" s="634"/>
      <c r="N14" s="635"/>
      <c r="O14" s="629"/>
      <c r="P14" s="636"/>
      <c r="Q14" s="636"/>
      <c r="R14" s="636"/>
      <c r="S14" s="636"/>
      <c r="T14" s="636"/>
      <c r="U14" s="636"/>
      <c r="V14" s="636"/>
      <c r="W14" s="636"/>
      <c r="X14" s="630"/>
      <c r="Y14" s="629"/>
      <c r="Z14" s="630"/>
    </row>
    <row r="15" spans="2:28" ht="27.75" customHeight="1" x14ac:dyDescent="0.15">
      <c r="B15" s="574"/>
      <c r="C15" s="629"/>
      <c r="D15" s="630"/>
      <c r="E15" s="174"/>
      <c r="F15" s="631"/>
      <c r="G15" s="631"/>
      <c r="H15" s="632"/>
      <c r="I15" s="633"/>
      <c r="J15" s="633"/>
      <c r="K15" s="633"/>
      <c r="L15" s="634"/>
      <c r="M15" s="634"/>
      <c r="N15" s="635"/>
      <c r="O15" s="629"/>
      <c r="P15" s="636"/>
      <c r="Q15" s="636"/>
      <c r="R15" s="636"/>
      <c r="S15" s="636"/>
      <c r="T15" s="636"/>
      <c r="U15" s="636"/>
      <c r="V15" s="636"/>
      <c r="W15" s="636"/>
      <c r="X15" s="630"/>
      <c r="Y15" s="629"/>
      <c r="Z15" s="630"/>
    </row>
    <row r="16" spans="2:28" ht="27.75" customHeight="1" x14ac:dyDescent="0.15">
      <c r="B16" s="574"/>
      <c r="C16" s="629"/>
      <c r="D16" s="630"/>
      <c r="E16" s="174"/>
      <c r="F16" s="631"/>
      <c r="G16" s="631"/>
      <c r="H16" s="632"/>
      <c r="I16" s="633"/>
      <c r="J16" s="633"/>
      <c r="K16" s="633"/>
      <c r="L16" s="634"/>
      <c r="M16" s="634"/>
      <c r="N16" s="635"/>
      <c r="O16" s="629"/>
      <c r="P16" s="636"/>
      <c r="Q16" s="636"/>
      <c r="R16" s="636"/>
      <c r="S16" s="636"/>
      <c r="T16" s="636"/>
      <c r="U16" s="636"/>
      <c r="V16" s="636"/>
      <c r="W16" s="636"/>
      <c r="X16" s="630"/>
      <c r="Y16" s="629"/>
      <c r="Z16" s="630"/>
    </row>
    <row r="17" spans="2:26" ht="27.75" customHeight="1" x14ac:dyDescent="0.15">
      <c r="B17" s="574"/>
      <c r="C17" s="629"/>
      <c r="D17" s="630"/>
      <c r="E17" s="174"/>
      <c r="F17" s="631"/>
      <c r="G17" s="631"/>
      <c r="H17" s="632"/>
      <c r="I17" s="633"/>
      <c r="J17" s="633"/>
      <c r="K17" s="633"/>
      <c r="L17" s="634"/>
      <c r="M17" s="634"/>
      <c r="N17" s="635"/>
      <c r="O17" s="629"/>
      <c r="P17" s="636"/>
      <c r="Q17" s="636"/>
      <c r="R17" s="636"/>
      <c r="S17" s="636"/>
      <c r="T17" s="636"/>
      <c r="U17" s="636"/>
      <c r="V17" s="636"/>
      <c r="W17" s="636"/>
      <c r="X17" s="630"/>
      <c r="Y17" s="629"/>
      <c r="Z17" s="630"/>
    </row>
    <row r="18" spans="2:26" ht="27.75" customHeight="1" x14ac:dyDescent="0.15">
      <c r="B18" s="574"/>
      <c r="C18" s="629"/>
      <c r="D18" s="630"/>
      <c r="E18" s="174"/>
      <c r="F18" s="631"/>
      <c r="G18" s="631"/>
      <c r="H18" s="632"/>
      <c r="I18" s="633"/>
      <c r="J18" s="633"/>
      <c r="K18" s="633"/>
      <c r="L18" s="634"/>
      <c r="M18" s="634"/>
      <c r="N18" s="635"/>
      <c r="O18" s="629"/>
      <c r="P18" s="636"/>
      <c r="Q18" s="636"/>
      <c r="R18" s="636"/>
      <c r="S18" s="636"/>
      <c r="T18" s="636"/>
      <c r="U18" s="636"/>
      <c r="V18" s="636"/>
      <c r="W18" s="636"/>
      <c r="X18" s="630"/>
      <c r="Y18" s="629"/>
      <c r="Z18" s="630"/>
    </row>
    <row r="19" spans="2:26" ht="27.75" customHeight="1" x14ac:dyDescent="0.15">
      <c r="B19" s="574"/>
      <c r="C19" s="629"/>
      <c r="D19" s="630"/>
      <c r="E19" s="174"/>
      <c r="F19" s="631"/>
      <c r="G19" s="631"/>
      <c r="H19" s="632"/>
      <c r="I19" s="633"/>
      <c r="J19" s="633"/>
      <c r="K19" s="633"/>
      <c r="L19" s="634"/>
      <c r="M19" s="634"/>
      <c r="N19" s="635"/>
      <c r="O19" s="629"/>
      <c r="P19" s="636"/>
      <c r="Q19" s="636"/>
      <c r="R19" s="636"/>
      <c r="S19" s="636"/>
      <c r="T19" s="636"/>
      <c r="U19" s="636"/>
      <c r="V19" s="636"/>
      <c r="W19" s="636"/>
      <c r="X19" s="630"/>
      <c r="Y19" s="629"/>
      <c r="Z19" s="630"/>
    </row>
    <row r="20" spans="2:26" ht="27.75" customHeight="1" x14ac:dyDescent="0.15">
      <c r="B20" s="574"/>
      <c r="C20" s="629"/>
      <c r="D20" s="630"/>
      <c r="E20" s="174"/>
      <c r="F20" s="631"/>
      <c r="G20" s="631"/>
      <c r="H20" s="632"/>
      <c r="I20" s="633"/>
      <c r="J20" s="633"/>
      <c r="K20" s="633"/>
      <c r="L20" s="634"/>
      <c r="M20" s="634"/>
      <c r="N20" s="635"/>
      <c r="O20" s="629"/>
      <c r="P20" s="636"/>
      <c r="Q20" s="636"/>
      <c r="R20" s="636"/>
      <c r="S20" s="636"/>
      <c r="T20" s="636"/>
      <c r="U20" s="636"/>
      <c r="V20" s="636"/>
      <c r="W20" s="636"/>
      <c r="X20" s="630"/>
      <c r="Y20" s="629"/>
      <c r="Z20" s="630"/>
    </row>
    <row r="21" spans="2:26" ht="27.75" customHeight="1" x14ac:dyDescent="0.15">
      <c r="B21" s="575"/>
      <c r="C21" s="629"/>
      <c r="D21" s="630"/>
      <c r="E21" s="174"/>
      <c r="F21" s="631"/>
      <c r="G21" s="631"/>
      <c r="H21" s="632"/>
      <c r="I21" s="633"/>
      <c r="J21" s="633"/>
      <c r="K21" s="633"/>
      <c r="L21" s="634"/>
      <c r="M21" s="634"/>
      <c r="N21" s="635"/>
      <c r="O21" s="629"/>
      <c r="P21" s="636"/>
      <c r="Q21" s="636"/>
      <c r="R21" s="636"/>
      <c r="S21" s="636"/>
      <c r="T21" s="636"/>
      <c r="U21" s="636"/>
      <c r="V21" s="636"/>
      <c r="W21" s="636"/>
      <c r="X21" s="630"/>
      <c r="Y21" s="629"/>
      <c r="Z21" s="630"/>
    </row>
    <row r="22" spans="2:26" ht="15.95" customHeight="1" x14ac:dyDescent="0.15">
      <c r="B22" s="24" t="s">
        <v>482</v>
      </c>
    </row>
    <row r="23" spans="2:26" ht="15.95" customHeight="1" x14ac:dyDescent="0.15">
      <c r="B23" s="1" t="s">
        <v>457</v>
      </c>
    </row>
  </sheetData>
  <mergeCells count="97">
    <mergeCell ref="B2:Z2"/>
    <mergeCell ref="B3:D3"/>
    <mergeCell ref="E3:G3"/>
    <mergeCell ref="H3:I3"/>
    <mergeCell ref="J3:L3"/>
    <mergeCell ref="M3:P4"/>
    <mergeCell ref="Q3:T3"/>
    <mergeCell ref="U3:W4"/>
    <mergeCell ref="X3:Z4"/>
    <mergeCell ref="B4:D4"/>
    <mergeCell ref="E4:G4"/>
    <mergeCell ref="H4:I4"/>
    <mergeCell ref="J4:L4"/>
    <mergeCell ref="Q4:T4"/>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O9:X9"/>
    <mergeCell ref="Y9:Z9"/>
    <mergeCell ref="C8:D8"/>
    <mergeCell ref="F8:G8"/>
    <mergeCell ref="H8:N8"/>
    <mergeCell ref="O8:X8"/>
    <mergeCell ref="Y8:Z8"/>
    <mergeCell ref="C11:D11"/>
    <mergeCell ref="F11:G11"/>
    <mergeCell ref="H11:N11"/>
    <mergeCell ref="O11:X11"/>
    <mergeCell ref="Y11:Z11"/>
    <mergeCell ref="C10:D10"/>
    <mergeCell ref="F10:G10"/>
    <mergeCell ref="H10:N10"/>
    <mergeCell ref="O10:X10"/>
    <mergeCell ref="Y10:Z10"/>
    <mergeCell ref="C13:D13"/>
    <mergeCell ref="F13:G13"/>
    <mergeCell ref="H13:N13"/>
    <mergeCell ref="O13:X13"/>
    <mergeCell ref="Y13:Z13"/>
    <mergeCell ref="C12:D12"/>
    <mergeCell ref="F12:G12"/>
    <mergeCell ref="H12:N12"/>
    <mergeCell ref="O12:X12"/>
    <mergeCell ref="Y12:Z12"/>
    <mergeCell ref="C15:D15"/>
    <mergeCell ref="F15:G15"/>
    <mergeCell ref="H15:N15"/>
    <mergeCell ref="O15:X15"/>
    <mergeCell ref="Y15:Z15"/>
    <mergeCell ref="C14:D14"/>
    <mergeCell ref="F14:G14"/>
    <mergeCell ref="H14:N14"/>
    <mergeCell ref="O14:X14"/>
    <mergeCell ref="Y14:Z14"/>
    <mergeCell ref="C17:D17"/>
    <mergeCell ref="F17:G17"/>
    <mergeCell ref="H17:N17"/>
    <mergeCell ref="O17:X17"/>
    <mergeCell ref="Y17:Z17"/>
    <mergeCell ref="C16:D16"/>
    <mergeCell ref="F16:G16"/>
    <mergeCell ref="H16:N16"/>
    <mergeCell ref="O16:X16"/>
    <mergeCell ref="Y16:Z16"/>
    <mergeCell ref="C19:D19"/>
    <mergeCell ref="F19:G19"/>
    <mergeCell ref="H19:N19"/>
    <mergeCell ref="O19:X19"/>
    <mergeCell ref="Y19:Z19"/>
    <mergeCell ref="C18:D18"/>
    <mergeCell ref="F18:G18"/>
    <mergeCell ref="H18:N18"/>
    <mergeCell ref="O18:X18"/>
    <mergeCell ref="Y18:Z18"/>
    <mergeCell ref="C21:D21"/>
    <mergeCell ref="F21:G21"/>
    <mergeCell ref="H21:N21"/>
    <mergeCell ref="O21:X21"/>
    <mergeCell ref="Y21:Z21"/>
    <mergeCell ref="C20:D20"/>
    <mergeCell ref="F20:G20"/>
    <mergeCell ref="H20:N20"/>
    <mergeCell ref="O20:X20"/>
    <mergeCell ref="Y20:Z20"/>
  </mergeCells>
  <phoneticPr fontId="11"/>
  <printOptions horizontalCentered="1" verticalCentered="1"/>
  <pageMargins left="0.19685039370078741" right="0.19685039370078741" top="0.78740157480314965" bottom="0" header="0.51181102362204722" footer="0.27559055118110237"/>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0D0AA-EE0C-419B-ACAF-C6FD49803A42}">
  <sheetPr codeName="Sheet4"/>
  <dimension ref="B1:X31"/>
  <sheetViews>
    <sheetView showGridLines="0" showZeros="0" view="pageBreakPreview" zoomScale="85" zoomScaleNormal="70" zoomScaleSheetLayoutView="85" workbookViewId="0">
      <selection activeCell="Y13" sqref="Y1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132</v>
      </c>
      <c r="F5" s="689"/>
      <c r="G5" s="690"/>
      <c r="H5" s="690"/>
      <c r="I5" s="690"/>
      <c r="J5" s="690"/>
      <c r="K5" s="690"/>
      <c r="L5" s="691"/>
      <c r="M5" s="685" t="s">
        <v>5</v>
      </c>
      <c r="N5" s="687" t="s">
        <v>11</v>
      </c>
      <c r="O5" s="688"/>
      <c r="P5" s="9" t="s">
        <v>132</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108</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109</v>
      </c>
      <c r="F8" s="692"/>
      <c r="G8" s="693"/>
      <c r="H8" s="693"/>
      <c r="I8" s="693"/>
      <c r="J8" s="693"/>
      <c r="K8" s="693"/>
      <c r="L8" s="694"/>
      <c r="M8" s="698"/>
      <c r="N8" s="687" t="s">
        <v>8</v>
      </c>
      <c r="O8" s="688"/>
      <c r="P8" s="9" t="s">
        <v>89</v>
      </c>
      <c r="Q8" s="692"/>
      <c r="R8" s="693"/>
      <c r="S8" s="693"/>
      <c r="T8" s="693"/>
      <c r="U8" s="693"/>
      <c r="V8" s="693"/>
      <c r="W8" s="694"/>
    </row>
    <row r="9" spans="2:23" s="5" customFormat="1" ht="25.5" customHeight="1" x14ac:dyDescent="0.15">
      <c r="B9" s="699" t="s">
        <v>4</v>
      </c>
      <c r="C9" s="700"/>
      <c r="D9" s="701"/>
      <c r="E9" s="12" t="s">
        <v>48</v>
      </c>
      <c r="F9" s="692"/>
      <c r="G9" s="693"/>
      <c r="H9" s="693"/>
      <c r="I9" s="693"/>
      <c r="J9" s="693"/>
      <c r="K9" s="693"/>
      <c r="L9" s="694"/>
      <c r="M9" s="699" t="s">
        <v>4</v>
      </c>
      <c r="N9" s="700"/>
      <c r="O9" s="701"/>
      <c r="P9" s="12" t="s">
        <v>47</v>
      </c>
      <c r="Q9" s="692"/>
      <c r="R9" s="693"/>
      <c r="S9" s="693"/>
      <c r="T9" s="693"/>
      <c r="U9" s="693"/>
      <c r="V9" s="693"/>
      <c r="W9" s="694"/>
    </row>
    <row r="10" spans="2:23" s="5" customFormat="1" ht="25.5" customHeight="1" x14ac:dyDescent="0.15">
      <c r="B10" s="685" t="s">
        <v>13</v>
      </c>
      <c r="C10" s="699" t="s">
        <v>33</v>
      </c>
      <c r="D10" s="701"/>
      <c r="E10" s="8" t="s">
        <v>48</v>
      </c>
      <c r="F10" s="692"/>
      <c r="G10" s="693"/>
      <c r="H10" s="693"/>
      <c r="I10" s="693"/>
      <c r="J10" s="693"/>
      <c r="K10" s="693"/>
      <c r="L10" s="694"/>
      <c r="M10" s="685" t="s">
        <v>13</v>
      </c>
      <c r="N10" s="699" t="s">
        <v>33</v>
      </c>
      <c r="O10" s="701"/>
      <c r="P10" s="8" t="s">
        <v>48</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133</v>
      </c>
      <c r="F13" s="717"/>
      <c r="G13" s="718"/>
      <c r="H13" s="707" t="s">
        <v>42</v>
      </c>
      <c r="I13" s="707"/>
      <c r="J13" s="708" t="s">
        <v>134</v>
      </c>
      <c r="K13" s="708"/>
      <c r="L13" s="708"/>
      <c r="M13" s="707" t="s">
        <v>34</v>
      </c>
      <c r="N13" s="707"/>
      <c r="O13" s="707"/>
      <c r="P13" s="716" t="s">
        <v>137</v>
      </c>
      <c r="Q13" s="717"/>
      <c r="R13" s="718"/>
      <c r="S13" s="707" t="s">
        <v>42</v>
      </c>
      <c r="T13" s="707"/>
      <c r="U13" s="708" t="s">
        <v>138</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136</v>
      </c>
      <c r="F15" s="704"/>
      <c r="G15" s="704"/>
      <c r="H15" s="704"/>
      <c r="I15" s="704"/>
      <c r="J15" s="704"/>
      <c r="K15" s="704"/>
      <c r="L15" s="705"/>
      <c r="M15" s="702" t="s">
        <v>35</v>
      </c>
      <c r="N15" s="702"/>
      <c r="O15" s="702"/>
      <c r="P15" s="703" t="s">
        <v>139</v>
      </c>
      <c r="Q15" s="704"/>
      <c r="R15" s="704"/>
      <c r="S15" s="704"/>
      <c r="T15" s="704"/>
      <c r="U15" s="704"/>
      <c r="V15" s="704"/>
      <c r="W15" s="705"/>
    </row>
    <row r="16" spans="2:23" s="5" customFormat="1" ht="25.5" customHeight="1" x14ac:dyDescent="0.15">
      <c r="B16" s="706" t="s">
        <v>5</v>
      </c>
      <c r="C16" s="706" t="s">
        <v>11</v>
      </c>
      <c r="D16" s="706"/>
      <c r="E16" s="9" t="s">
        <v>132</v>
      </c>
      <c r="F16" s="689"/>
      <c r="G16" s="690"/>
      <c r="H16" s="690"/>
      <c r="I16" s="690"/>
      <c r="J16" s="690"/>
      <c r="K16" s="690"/>
      <c r="L16" s="691"/>
      <c r="M16" s="706" t="s">
        <v>5</v>
      </c>
      <c r="N16" s="706" t="s">
        <v>11</v>
      </c>
      <c r="O16" s="706"/>
      <c r="P16" s="9" t="s">
        <v>132</v>
      </c>
      <c r="Q16" s="692"/>
      <c r="R16" s="693"/>
      <c r="S16" s="693"/>
      <c r="T16" s="693"/>
      <c r="U16" s="693"/>
      <c r="V16" s="693"/>
      <c r="W16" s="694"/>
    </row>
    <row r="17" spans="2:24" s="5" customFormat="1" ht="25.5" customHeight="1" x14ac:dyDescent="0.15">
      <c r="B17" s="706"/>
      <c r="C17" s="706" t="s">
        <v>17</v>
      </c>
      <c r="D17" s="706"/>
      <c r="E17" s="8">
        <v>3</v>
      </c>
      <c r="F17" s="692"/>
      <c r="G17" s="693"/>
      <c r="H17" s="693"/>
      <c r="I17" s="693"/>
      <c r="J17" s="693"/>
      <c r="K17" s="693"/>
      <c r="L17" s="694"/>
      <c r="M17" s="706"/>
      <c r="N17" s="706" t="s">
        <v>17</v>
      </c>
      <c r="O17" s="706"/>
      <c r="P17" s="8">
        <v>4</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61</v>
      </c>
      <c r="F19" s="692"/>
      <c r="G19" s="693"/>
      <c r="H19" s="693"/>
      <c r="I19" s="693"/>
      <c r="J19" s="693"/>
      <c r="K19" s="693"/>
      <c r="L19" s="694"/>
      <c r="M19" s="706"/>
      <c r="N19" s="706" t="s">
        <v>8</v>
      </c>
      <c r="O19" s="706"/>
      <c r="P19" s="9" t="s">
        <v>57</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53</v>
      </c>
      <c r="Q23" s="692"/>
      <c r="R23" s="693"/>
      <c r="S23" s="693"/>
      <c r="T23" s="693"/>
      <c r="U23" s="693"/>
      <c r="V23" s="693"/>
      <c r="W23" s="694"/>
    </row>
    <row r="24" spans="2:24" s="5" customFormat="1" ht="25.5" customHeight="1" x14ac:dyDescent="0.15">
      <c r="B24" s="707" t="s">
        <v>34</v>
      </c>
      <c r="C24" s="707"/>
      <c r="D24" s="707"/>
      <c r="E24" s="716" t="s">
        <v>140</v>
      </c>
      <c r="F24" s="717"/>
      <c r="G24" s="718"/>
      <c r="H24" s="707" t="s">
        <v>42</v>
      </c>
      <c r="I24" s="707"/>
      <c r="J24" s="716" t="s">
        <v>141</v>
      </c>
      <c r="K24" s="717"/>
      <c r="L24" s="718"/>
      <c r="M24" s="707" t="s">
        <v>34</v>
      </c>
      <c r="N24" s="707"/>
      <c r="O24" s="707"/>
      <c r="P24" s="716" t="s">
        <v>144</v>
      </c>
      <c r="Q24" s="717"/>
      <c r="R24" s="718"/>
      <c r="S24" s="707" t="s">
        <v>42</v>
      </c>
      <c r="T24" s="707"/>
      <c r="U24" s="708" t="s">
        <v>145</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142</v>
      </c>
      <c r="Q25" s="709"/>
      <c r="R25" s="709"/>
      <c r="S25" s="714" t="s">
        <v>0</v>
      </c>
      <c r="T25" s="715"/>
      <c r="U25" s="710" t="s">
        <v>63</v>
      </c>
      <c r="V25" s="711"/>
      <c r="W25" s="712"/>
    </row>
    <row r="26" spans="2:24" s="5" customFormat="1" ht="39.75" customHeight="1" x14ac:dyDescent="0.15">
      <c r="B26" s="702" t="s">
        <v>35</v>
      </c>
      <c r="C26" s="702"/>
      <c r="D26" s="702"/>
      <c r="E26" s="703" t="s">
        <v>143</v>
      </c>
      <c r="F26" s="704"/>
      <c r="G26" s="704"/>
      <c r="H26" s="704"/>
      <c r="I26" s="704"/>
      <c r="J26" s="704"/>
      <c r="K26" s="704"/>
      <c r="L26" s="705"/>
      <c r="M26" s="702" t="s">
        <v>35</v>
      </c>
      <c r="N26" s="702"/>
      <c r="O26" s="702"/>
      <c r="P26" s="703" t="s">
        <v>146</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7D6CBF59-34F1-4AA3-9A50-F1ADF991983E}">
      <formula1>INDIRECT(E7)</formula1>
    </dataValidation>
    <dataValidation type="list" allowBlank="1" showInputMessage="1" showErrorMessage="1" sqref="E7 E18 P7 P18 E9:E12 E20:E23 P9:P12 P20:P23" xr:uid="{807A9BF4-92C3-4579-9FE1-3A6F13569E2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16A55-72FF-470C-82AE-AA116860CF4C}">
  <sheetPr codeName="Sheet5"/>
  <dimension ref="B1:X31"/>
  <sheetViews>
    <sheetView showGridLines="0" showZeros="0" view="pageBreakPreview" topLeftCell="A8" zoomScale="85" zoomScaleNormal="70" zoomScaleSheetLayoutView="85" workbookViewId="0">
      <selection activeCell="AC9" sqref="AC9"/>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132</v>
      </c>
      <c r="F5" s="689"/>
      <c r="G5" s="690"/>
      <c r="H5" s="690"/>
      <c r="I5" s="690"/>
      <c r="J5" s="690"/>
      <c r="K5" s="690"/>
      <c r="L5" s="691"/>
      <c r="M5" s="685" t="s">
        <v>5</v>
      </c>
      <c r="N5" s="687" t="s">
        <v>11</v>
      </c>
      <c r="O5" s="688"/>
      <c r="P5" s="9" t="s">
        <v>112</v>
      </c>
      <c r="Q5" s="692"/>
      <c r="R5" s="693"/>
      <c r="S5" s="693"/>
      <c r="T5" s="693"/>
      <c r="U5" s="693"/>
      <c r="V5" s="693"/>
      <c r="W5" s="694"/>
    </row>
    <row r="6" spans="2:23" s="5" customFormat="1" ht="25.5" customHeight="1" x14ac:dyDescent="0.15">
      <c r="B6" s="686"/>
      <c r="C6" s="687" t="s">
        <v>17</v>
      </c>
      <c r="D6" s="688"/>
      <c r="E6" s="8">
        <v>5</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58</v>
      </c>
      <c r="F8" s="692"/>
      <c r="G8" s="693"/>
      <c r="H8" s="693"/>
      <c r="I8" s="693"/>
      <c r="J8" s="693"/>
      <c r="K8" s="693"/>
      <c r="L8" s="694"/>
      <c r="M8" s="698"/>
      <c r="N8" s="687" t="s">
        <v>8</v>
      </c>
      <c r="O8" s="688"/>
      <c r="P8" s="9" t="s">
        <v>59</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116</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118</v>
      </c>
      <c r="F13" s="717"/>
      <c r="G13" s="718"/>
      <c r="H13" s="707" t="s">
        <v>42</v>
      </c>
      <c r="I13" s="707"/>
      <c r="J13" s="708" t="s">
        <v>261</v>
      </c>
      <c r="K13" s="708"/>
      <c r="L13" s="708"/>
      <c r="M13" s="707" t="s">
        <v>34</v>
      </c>
      <c r="N13" s="707"/>
      <c r="O13" s="707"/>
      <c r="P13" s="716" t="s">
        <v>117</v>
      </c>
      <c r="Q13" s="717"/>
      <c r="R13" s="718"/>
      <c r="S13" s="707" t="s">
        <v>42</v>
      </c>
      <c r="T13" s="707"/>
      <c r="U13" s="708" t="s">
        <v>115</v>
      </c>
      <c r="V13" s="708"/>
      <c r="W13" s="708"/>
    </row>
    <row r="14" spans="2:23" s="5" customFormat="1" ht="25.5" customHeight="1" x14ac:dyDescent="0.15">
      <c r="B14" s="464" t="s">
        <v>15</v>
      </c>
      <c r="C14" s="464"/>
      <c r="D14" s="464"/>
      <c r="E14" s="709" t="s">
        <v>65</v>
      </c>
      <c r="F14" s="709"/>
      <c r="G14" s="709"/>
      <c r="H14" s="422" t="s">
        <v>0</v>
      </c>
      <c r="I14" s="423"/>
      <c r="J14" s="710" t="s">
        <v>65</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147</v>
      </c>
      <c r="F15" s="704"/>
      <c r="G15" s="704"/>
      <c r="H15" s="704"/>
      <c r="I15" s="704"/>
      <c r="J15" s="704"/>
      <c r="K15" s="704"/>
      <c r="L15" s="705"/>
      <c r="M15" s="702" t="s">
        <v>35</v>
      </c>
      <c r="N15" s="702"/>
      <c r="O15" s="702"/>
      <c r="P15" s="703" t="s">
        <v>148</v>
      </c>
      <c r="Q15" s="704"/>
      <c r="R15" s="704"/>
      <c r="S15" s="704"/>
      <c r="T15" s="704"/>
      <c r="U15" s="704"/>
      <c r="V15" s="704"/>
      <c r="W15" s="705"/>
    </row>
    <row r="16" spans="2:23" s="5" customFormat="1" ht="25.5" customHeight="1" x14ac:dyDescent="0.15">
      <c r="B16" s="706" t="s">
        <v>5</v>
      </c>
      <c r="C16" s="706" t="s">
        <v>11</v>
      </c>
      <c r="D16" s="706"/>
      <c r="E16" s="9" t="s">
        <v>112</v>
      </c>
      <c r="F16" s="689"/>
      <c r="G16" s="690"/>
      <c r="H16" s="690"/>
      <c r="I16" s="690"/>
      <c r="J16" s="690"/>
      <c r="K16" s="690"/>
      <c r="L16" s="691"/>
      <c r="M16" s="706" t="s">
        <v>5</v>
      </c>
      <c r="N16" s="706" t="s">
        <v>11</v>
      </c>
      <c r="O16" s="706"/>
      <c r="P16" s="9" t="s">
        <v>81</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117</v>
      </c>
      <c r="F24" s="717"/>
      <c r="G24" s="718"/>
      <c r="H24" s="707" t="s">
        <v>42</v>
      </c>
      <c r="I24" s="707"/>
      <c r="J24" s="716" t="s">
        <v>115</v>
      </c>
      <c r="K24" s="717"/>
      <c r="L24" s="718"/>
      <c r="M24" s="707" t="s">
        <v>34</v>
      </c>
      <c r="N24" s="707"/>
      <c r="O24" s="707"/>
      <c r="P24" s="716" t="s">
        <v>150</v>
      </c>
      <c r="Q24" s="717"/>
      <c r="R24" s="718"/>
      <c r="S24" s="707" t="s">
        <v>42</v>
      </c>
      <c r="T24" s="707"/>
      <c r="U24" s="708" t="s">
        <v>151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149</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FB47B1A-AE7B-41F3-BA88-113289678C60}">
      <formula1>INDIRECT(E7)</formula1>
    </dataValidation>
    <dataValidation type="list" allowBlank="1" showInputMessage="1" showErrorMessage="1" sqref="E7 E18 P7 P18 E9:E12 E20:E23 P9:P12 P20:P23" xr:uid="{C761F69B-A24A-4F4B-80CD-CF30C68CFAC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915C-8B43-4637-BD2A-F78007644BC1}">
  <sheetPr codeName="Sheet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81</v>
      </c>
      <c r="F5" s="689"/>
      <c r="G5" s="690"/>
      <c r="H5" s="690"/>
      <c r="I5" s="690"/>
      <c r="J5" s="690"/>
      <c r="K5" s="690"/>
      <c r="L5" s="691"/>
      <c r="M5" s="685" t="s">
        <v>5</v>
      </c>
      <c r="N5" s="687" t="s">
        <v>11</v>
      </c>
      <c r="O5" s="688"/>
      <c r="P5" s="9" t="s">
        <v>81</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3</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70</v>
      </c>
      <c r="F13" s="717"/>
      <c r="G13" s="718"/>
      <c r="H13" s="707" t="s">
        <v>42</v>
      </c>
      <c r="I13" s="707"/>
      <c r="J13" s="708" t="s">
        <v>111</v>
      </c>
      <c r="K13" s="708"/>
      <c r="L13" s="708"/>
      <c r="M13" s="707" t="s">
        <v>34</v>
      </c>
      <c r="N13" s="707"/>
      <c r="O13" s="707"/>
      <c r="P13" s="716" t="s">
        <v>70</v>
      </c>
      <c r="Q13" s="717"/>
      <c r="R13" s="718"/>
      <c r="S13" s="707" t="s">
        <v>42</v>
      </c>
      <c r="T13" s="707"/>
      <c r="U13" s="708" t="s">
        <v>111</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68</v>
      </c>
      <c r="F16" s="689"/>
      <c r="G16" s="690"/>
      <c r="H16" s="690"/>
      <c r="I16" s="690"/>
      <c r="J16" s="690"/>
      <c r="K16" s="690"/>
      <c r="L16" s="691"/>
      <c r="M16" s="706" t="s">
        <v>5</v>
      </c>
      <c r="N16" s="706" t="s">
        <v>11</v>
      </c>
      <c r="O16" s="706"/>
      <c r="P16" s="9" t="s">
        <v>68</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59</v>
      </c>
      <c r="F19" s="692"/>
      <c r="G19" s="693"/>
      <c r="H19" s="693"/>
      <c r="I19" s="693"/>
      <c r="J19" s="693"/>
      <c r="K19" s="693"/>
      <c r="L19" s="694"/>
      <c r="M19" s="706"/>
      <c r="N19" s="706" t="s">
        <v>8</v>
      </c>
      <c r="O19" s="706"/>
      <c r="P19" s="9" t="s">
        <v>72</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54</v>
      </c>
      <c r="F23" s="695"/>
      <c r="G23" s="696"/>
      <c r="H23" s="696"/>
      <c r="I23" s="696"/>
      <c r="J23" s="696"/>
      <c r="K23" s="696"/>
      <c r="L23" s="697"/>
      <c r="M23" s="686"/>
      <c r="N23" s="702" t="s">
        <v>14</v>
      </c>
      <c r="O23" s="702"/>
      <c r="P23" s="7" t="s">
        <v>116</v>
      </c>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110</v>
      </c>
      <c r="K24" s="717"/>
      <c r="L24" s="718"/>
      <c r="M24" s="707" t="s">
        <v>34</v>
      </c>
      <c r="N24" s="707"/>
      <c r="O24" s="707"/>
      <c r="P24" s="716" t="s">
        <v>71</v>
      </c>
      <c r="Q24" s="717"/>
      <c r="R24" s="718"/>
      <c r="S24" s="707" t="s">
        <v>42</v>
      </c>
      <c r="T24" s="707"/>
      <c r="U24" s="708" t="s">
        <v>261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148</v>
      </c>
      <c r="F26" s="704"/>
      <c r="G26" s="704"/>
      <c r="H26" s="704"/>
      <c r="I26" s="704"/>
      <c r="J26" s="704"/>
      <c r="K26" s="704"/>
      <c r="L26" s="705"/>
      <c r="M26" s="702" t="s">
        <v>35</v>
      </c>
      <c r="N26" s="702"/>
      <c r="O26" s="702"/>
      <c r="P26" s="703" t="s">
        <v>153</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2BC64BF-09F0-4584-ADF3-D487B2A3B766}">
      <formula1>INDIRECT(E7)</formula1>
    </dataValidation>
    <dataValidation type="list" allowBlank="1" showInputMessage="1" showErrorMessage="1" sqref="E7 E18 P7 P18 E9:E12 E20:E23 P9:P12 P20:P23" xr:uid="{D00A7F40-7704-4A38-8459-3987F4AA714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93E9F-F4FA-414D-9531-9C5C48D7AB6E}">
  <sheetPr codeName="Sheet8"/>
  <dimension ref="B1:X31"/>
  <sheetViews>
    <sheetView showGridLines="0" showZeros="0" view="pageBreakPreview" topLeftCell="A4" zoomScale="85" zoomScaleNormal="70" zoomScaleSheetLayoutView="85" workbookViewId="0">
      <selection activeCell="E5" sqref="E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84</v>
      </c>
      <c r="F5" s="689"/>
      <c r="G5" s="690"/>
      <c r="H5" s="690"/>
      <c r="I5" s="690"/>
      <c r="J5" s="690"/>
      <c r="K5" s="690"/>
      <c r="L5" s="691"/>
      <c r="M5" s="685" t="s">
        <v>5</v>
      </c>
      <c r="N5" s="687" t="s">
        <v>11</v>
      </c>
      <c r="O5" s="688"/>
      <c r="P5" s="9" t="s">
        <v>84</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59</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116</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154</v>
      </c>
      <c r="F13" s="717"/>
      <c r="G13" s="718"/>
      <c r="H13" s="707" t="s">
        <v>42</v>
      </c>
      <c r="I13" s="707"/>
      <c r="J13" s="708" t="s">
        <v>155</v>
      </c>
      <c r="K13" s="708"/>
      <c r="L13" s="708"/>
      <c r="M13" s="707" t="s">
        <v>34</v>
      </c>
      <c r="N13" s="707"/>
      <c r="O13" s="707"/>
      <c r="P13" s="716" t="s">
        <v>156</v>
      </c>
      <c r="Q13" s="717"/>
      <c r="R13" s="718"/>
      <c r="S13" s="707" t="s">
        <v>42</v>
      </c>
      <c r="T13" s="707"/>
      <c r="U13" s="708" t="s">
        <v>157</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124</v>
      </c>
      <c r="F15" s="704"/>
      <c r="G15" s="704"/>
      <c r="H15" s="704"/>
      <c r="I15" s="704"/>
      <c r="J15" s="704"/>
      <c r="K15" s="704"/>
      <c r="L15" s="705"/>
      <c r="M15" s="702" t="s">
        <v>35</v>
      </c>
      <c r="N15" s="702"/>
      <c r="O15" s="702"/>
      <c r="P15" s="703" t="s">
        <v>158</v>
      </c>
      <c r="Q15" s="704"/>
      <c r="R15" s="704"/>
      <c r="S15" s="704"/>
      <c r="T15" s="704"/>
      <c r="U15" s="704"/>
      <c r="V15" s="704"/>
      <c r="W15" s="705"/>
    </row>
    <row r="16" spans="2:23" s="5" customFormat="1" ht="25.5" customHeight="1" x14ac:dyDescent="0.15">
      <c r="B16" s="706" t="s">
        <v>5</v>
      </c>
      <c r="C16" s="706" t="s">
        <v>11</v>
      </c>
      <c r="D16" s="706"/>
      <c r="E16" s="9" t="s">
        <v>84</v>
      </c>
      <c r="F16" s="689"/>
      <c r="G16" s="690"/>
      <c r="H16" s="690"/>
      <c r="I16" s="690"/>
      <c r="J16" s="690"/>
      <c r="K16" s="690"/>
      <c r="L16" s="691"/>
      <c r="M16" s="706" t="s">
        <v>5</v>
      </c>
      <c r="N16" s="706" t="s">
        <v>11</v>
      </c>
      <c r="O16" s="706"/>
      <c r="P16" s="9" t="s">
        <v>84</v>
      </c>
      <c r="Q16" s="692"/>
      <c r="R16" s="693"/>
      <c r="S16" s="693"/>
      <c r="T16" s="693"/>
      <c r="U16" s="693"/>
      <c r="V16" s="693"/>
      <c r="W16" s="694"/>
    </row>
    <row r="17" spans="2:24" s="5" customFormat="1" ht="25.5" customHeight="1" x14ac:dyDescent="0.15">
      <c r="B17" s="706"/>
      <c r="C17" s="706" t="s">
        <v>17</v>
      </c>
      <c r="D17" s="706"/>
      <c r="E17" s="8">
        <v>3</v>
      </c>
      <c r="F17" s="692"/>
      <c r="G17" s="693"/>
      <c r="H17" s="693"/>
      <c r="I17" s="693"/>
      <c r="J17" s="693"/>
      <c r="K17" s="693"/>
      <c r="L17" s="694"/>
      <c r="M17" s="706"/>
      <c r="N17" s="706" t="s">
        <v>17</v>
      </c>
      <c r="O17" s="706"/>
      <c r="P17" s="8">
        <v>4</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72</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115</v>
      </c>
      <c r="K24" s="717"/>
      <c r="L24" s="718"/>
      <c r="M24" s="707" t="s">
        <v>34</v>
      </c>
      <c r="N24" s="707"/>
      <c r="O24" s="707"/>
      <c r="P24" s="716" t="s">
        <v>159</v>
      </c>
      <c r="Q24" s="717"/>
      <c r="R24" s="718"/>
      <c r="S24" s="707" t="s">
        <v>42</v>
      </c>
      <c r="T24" s="707"/>
      <c r="U24" s="708" t="s">
        <v>261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119</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75D3B1D-5A7C-4CF2-A884-02532C6D6B1E}">
      <formula1>INDIRECT(E7)</formula1>
    </dataValidation>
    <dataValidation type="list" allowBlank="1" showInputMessage="1" showErrorMessage="1" sqref="E7 E18 P7 P18 E9:E12 E20:E23 P9:P12 P20:P23" xr:uid="{D727A034-1AAB-4680-A5AD-F74A32E6D36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5DE8E-BD14-4B0D-AD1A-5F797601CCAF}">
  <sheetPr codeName="Sheet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69</v>
      </c>
      <c r="F5" s="689"/>
      <c r="G5" s="690"/>
      <c r="H5" s="690"/>
      <c r="I5" s="690"/>
      <c r="J5" s="690"/>
      <c r="K5" s="690"/>
      <c r="L5" s="691"/>
      <c r="M5" s="685" t="s">
        <v>5</v>
      </c>
      <c r="N5" s="687" t="s">
        <v>11</v>
      </c>
      <c r="O5" s="688"/>
      <c r="P5" s="9" t="s">
        <v>69</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127</v>
      </c>
      <c r="F13" s="717"/>
      <c r="G13" s="718"/>
      <c r="H13" s="707" t="s">
        <v>42</v>
      </c>
      <c r="I13" s="707"/>
      <c r="J13" s="708" t="s">
        <v>160</v>
      </c>
      <c r="K13" s="708"/>
      <c r="L13" s="708"/>
      <c r="M13" s="707" t="s">
        <v>34</v>
      </c>
      <c r="N13" s="707"/>
      <c r="O13" s="707"/>
      <c r="P13" s="716" t="s">
        <v>70</v>
      </c>
      <c r="Q13" s="717"/>
      <c r="R13" s="718"/>
      <c r="S13" s="707" t="s">
        <v>42</v>
      </c>
      <c r="T13" s="707"/>
      <c r="U13" s="708" t="s">
        <v>111</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64</v>
      </c>
      <c r="F16" s="689"/>
      <c r="G16" s="690"/>
      <c r="H16" s="690"/>
      <c r="I16" s="690"/>
      <c r="J16" s="690"/>
      <c r="K16" s="690"/>
      <c r="L16" s="691"/>
      <c r="M16" s="706" t="s">
        <v>5</v>
      </c>
      <c r="N16" s="706" t="s">
        <v>11</v>
      </c>
      <c r="O16" s="706"/>
      <c r="P16" s="9" t="s">
        <v>86</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59</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70</v>
      </c>
      <c r="F24" s="717"/>
      <c r="G24" s="718"/>
      <c r="H24" s="707" t="s">
        <v>42</v>
      </c>
      <c r="I24" s="707"/>
      <c r="J24" s="716" t="s">
        <v>111</v>
      </c>
      <c r="K24" s="717"/>
      <c r="L24" s="718"/>
      <c r="M24" s="707" t="s">
        <v>34</v>
      </c>
      <c r="N24" s="707"/>
      <c r="O24" s="707"/>
      <c r="P24" s="716" t="s">
        <v>161</v>
      </c>
      <c r="Q24" s="717"/>
      <c r="R24" s="718"/>
      <c r="S24" s="707" t="s">
        <v>42</v>
      </c>
      <c r="T24" s="707"/>
      <c r="U24" s="708" t="s">
        <v>162</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148</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728FC309-F1AF-4411-A863-03C0D9356A31}">
      <formula1>INDIRECT(E7)</formula1>
    </dataValidation>
    <dataValidation type="list" allowBlank="1" showInputMessage="1" showErrorMessage="1" sqref="E7 E18 P7 P18 E9:E12 E20:E23 P9:P12 P20:P23" xr:uid="{305C14C7-039C-48F5-BDE4-A016AA93E36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944F-2CFE-4614-8B2E-51FDD812258C}">
  <sheetPr codeName="Sheet1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87</v>
      </c>
      <c r="F5" s="689"/>
      <c r="G5" s="690"/>
      <c r="H5" s="690"/>
      <c r="I5" s="690"/>
      <c r="J5" s="690"/>
      <c r="K5" s="690"/>
      <c r="L5" s="691"/>
      <c r="M5" s="685" t="s">
        <v>5</v>
      </c>
      <c r="N5" s="687" t="s">
        <v>11</v>
      </c>
      <c r="O5" s="688"/>
      <c r="P5" s="9" t="s">
        <v>88</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59</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116</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73</v>
      </c>
      <c r="F13" s="717"/>
      <c r="G13" s="718"/>
      <c r="H13" s="707" t="s">
        <v>42</v>
      </c>
      <c r="I13" s="707"/>
      <c r="J13" s="708" t="s">
        <v>163</v>
      </c>
      <c r="K13" s="708"/>
      <c r="L13" s="708"/>
      <c r="M13" s="707" t="s">
        <v>34</v>
      </c>
      <c r="N13" s="707"/>
      <c r="O13" s="707"/>
      <c r="P13" s="716" t="s">
        <v>117</v>
      </c>
      <c r="Q13" s="717"/>
      <c r="R13" s="718"/>
      <c r="S13" s="707" t="s">
        <v>42</v>
      </c>
      <c r="T13" s="707"/>
      <c r="U13" s="708" t="s">
        <v>115</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123</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88</v>
      </c>
      <c r="F16" s="689"/>
      <c r="G16" s="690"/>
      <c r="H16" s="690"/>
      <c r="I16" s="690"/>
      <c r="J16" s="690"/>
      <c r="K16" s="690"/>
      <c r="L16" s="691"/>
      <c r="M16" s="706" t="s">
        <v>5</v>
      </c>
      <c r="N16" s="706" t="s">
        <v>11</v>
      </c>
      <c r="O16" s="706"/>
      <c r="P16" s="9" t="s">
        <v>88</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3</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110</v>
      </c>
      <c r="K24" s="717"/>
      <c r="L24" s="718"/>
      <c r="M24" s="707" t="s">
        <v>34</v>
      </c>
      <c r="N24" s="707"/>
      <c r="O24" s="707"/>
      <c r="P24" s="716" t="s">
        <v>71</v>
      </c>
      <c r="Q24" s="717"/>
      <c r="R24" s="718"/>
      <c r="S24" s="707" t="s">
        <v>42</v>
      </c>
      <c r="T24" s="707"/>
      <c r="U24" s="708" t="s">
        <v>110</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4FA25C6-A5C6-4C04-81F1-A54FDA4B5E4E}">
      <formula1>INDIRECT(E7)</formula1>
    </dataValidation>
    <dataValidation type="list" allowBlank="1" showInputMessage="1" showErrorMessage="1" sqref="E7 E18 P7 P18 E9:E12 E20:E23 P9:P12 P20:P23" xr:uid="{27CDF88B-B6DC-4861-A879-1962F361E6A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20C8-A2FF-4364-BC6F-F888727E7415}">
  <sheetPr codeName="Sheet1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88</v>
      </c>
      <c r="F5" s="689"/>
      <c r="G5" s="690"/>
      <c r="H5" s="690"/>
      <c r="I5" s="690"/>
      <c r="J5" s="690"/>
      <c r="K5" s="690"/>
      <c r="L5" s="691"/>
      <c r="M5" s="685" t="s">
        <v>5</v>
      </c>
      <c r="N5" s="687" t="s">
        <v>11</v>
      </c>
      <c r="O5" s="688"/>
      <c r="P5" s="9" t="s">
        <v>90</v>
      </c>
      <c r="Q5" s="692"/>
      <c r="R5" s="693"/>
      <c r="S5" s="693"/>
      <c r="T5" s="693"/>
      <c r="U5" s="693"/>
      <c r="V5" s="693"/>
      <c r="W5" s="694"/>
    </row>
    <row r="6" spans="2:23" s="5" customFormat="1" ht="25.5" customHeight="1" x14ac:dyDescent="0.15">
      <c r="B6" s="686"/>
      <c r="C6" s="687" t="s">
        <v>17</v>
      </c>
      <c r="D6" s="688"/>
      <c r="E6" s="8">
        <v>4</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56</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71</v>
      </c>
      <c r="F13" s="717"/>
      <c r="G13" s="718"/>
      <c r="H13" s="707" t="s">
        <v>42</v>
      </c>
      <c r="I13" s="707"/>
      <c r="J13" s="708" t="s">
        <v>110</v>
      </c>
      <c r="K13" s="708"/>
      <c r="L13" s="708"/>
      <c r="M13" s="707" t="s">
        <v>34</v>
      </c>
      <c r="N13" s="707"/>
      <c r="O13" s="707"/>
      <c r="P13" s="716" t="s">
        <v>71</v>
      </c>
      <c r="Q13" s="717"/>
      <c r="R13" s="718"/>
      <c r="S13" s="707" t="s">
        <v>42</v>
      </c>
      <c r="T13" s="707"/>
      <c r="U13" s="708" t="s">
        <v>164</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165</v>
      </c>
      <c r="Q15" s="704"/>
      <c r="R15" s="704"/>
      <c r="S15" s="704"/>
      <c r="T15" s="704"/>
      <c r="U15" s="704"/>
      <c r="V15" s="704"/>
      <c r="W15" s="705"/>
    </row>
    <row r="16" spans="2:23" s="5" customFormat="1" ht="25.5" customHeight="1" x14ac:dyDescent="0.15">
      <c r="B16" s="706" t="s">
        <v>5</v>
      </c>
      <c r="C16" s="706" t="s">
        <v>11</v>
      </c>
      <c r="D16" s="706"/>
      <c r="E16" s="9" t="s">
        <v>90</v>
      </c>
      <c r="F16" s="689"/>
      <c r="G16" s="690"/>
      <c r="H16" s="690"/>
      <c r="I16" s="690"/>
      <c r="J16" s="690"/>
      <c r="K16" s="690"/>
      <c r="L16" s="691"/>
      <c r="M16" s="706" t="s">
        <v>5</v>
      </c>
      <c r="N16" s="706" t="s">
        <v>11</v>
      </c>
      <c r="O16" s="706"/>
      <c r="P16" s="9" t="s">
        <v>90</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3</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57</v>
      </c>
      <c r="F19" s="692"/>
      <c r="G19" s="693"/>
      <c r="H19" s="693"/>
      <c r="I19" s="693"/>
      <c r="J19" s="693"/>
      <c r="K19" s="693"/>
      <c r="L19" s="694"/>
      <c r="M19" s="706"/>
      <c r="N19" s="706" t="s">
        <v>8</v>
      </c>
      <c r="O19" s="706"/>
      <c r="P19" s="9" t="s">
        <v>56</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54</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166</v>
      </c>
      <c r="F24" s="717"/>
      <c r="G24" s="718"/>
      <c r="H24" s="707" t="s">
        <v>42</v>
      </c>
      <c r="I24" s="707"/>
      <c r="J24" s="716" t="s">
        <v>167</v>
      </c>
      <c r="K24" s="717"/>
      <c r="L24" s="718"/>
      <c r="M24" s="707" t="s">
        <v>34</v>
      </c>
      <c r="N24" s="707"/>
      <c r="O24" s="707"/>
      <c r="P24" s="716" t="s">
        <v>168</v>
      </c>
      <c r="Q24" s="717"/>
      <c r="R24" s="718"/>
      <c r="S24" s="707" t="s">
        <v>42</v>
      </c>
      <c r="T24" s="707"/>
      <c r="U24" s="708" t="s">
        <v>261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158</v>
      </c>
      <c r="F26" s="704"/>
      <c r="G26" s="704"/>
      <c r="H26" s="704"/>
      <c r="I26" s="704"/>
      <c r="J26" s="704"/>
      <c r="K26" s="704"/>
      <c r="L26" s="705"/>
      <c r="M26" s="702" t="s">
        <v>35</v>
      </c>
      <c r="N26" s="702"/>
      <c r="O26" s="702"/>
      <c r="P26" s="703" t="s">
        <v>169</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B356310A-5B6A-43EB-B495-0F649A23FACA}">
      <formula1>INDIRECT(E7)</formula1>
    </dataValidation>
    <dataValidation type="list" allowBlank="1" showInputMessage="1" showErrorMessage="1" sqref="E7 E18 P7 P18 E9:E12 E20:E23 P9:P12 P20:P23" xr:uid="{98E95BEB-7E3D-4007-B131-463D591E74C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6AE8-2056-4114-9D7F-AFB6332A8260}">
  <sheetPr codeName="Sheet12"/>
  <dimension ref="B1:X31"/>
  <sheetViews>
    <sheetView showGridLines="0" showZeros="0" view="pageBreakPreview" zoomScale="85" zoomScaleNormal="70" zoomScaleSheetLayoutView="85" workbookViewId="0">
      <selection activeCell="AA15" sqref="AA1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91</v>
      </c>
      <c r="F5" s="689"/>
      <c r="G5" s="690"/>
      <c r="H5" s="690"/>
      <c r="I5" s="690"/>
      <c r="J5" s="690"/>
      <c r="K5" s="690"/>
      <c r="L5" s="691"/>
      <c r="M5" s="685" t="s">
        <v>5</v>
      </c>
      <c r="N5" s="687" t="s">
        <v>11</v>
      </c>
      <c r="O5" s="688"/>
      <c r="P5" s="9" t="s">
        <v>91</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58</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53</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71</v>
      </c>
      <c r="F13" s="717"/>
      <c r="G13" s="718"/>
      <c r="H13" s="707" t="s">
        <v>42</v>
      </c>
      <c r="I13" s="707"/>
      <c r="J13" s="708" t="s">
        <v>170</v>
      </c>
      <c r="K13" s="708"/>
      <c r="L13" s="708"/>
      <c r="M13" s="707" t="s">
        <v>34</v>
      </c>
      <c r="N13" s="707"/>
      <c r="O13" s="707"/>
      <c r="P13" s="716" t="s">
        <v>71</v>
      </c>
      <c r="Q13" s="717"/>
      <c r="R13" s="718"/>
      <c r="S13" s="707" t="s">
        <v>42</v>
      </c>
      <c r="T13" s="707"/>
      <c r="U13" s="708" t="s">
        <v>110</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171</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92</v>
      </c>
      <c r="F16" s="689"/>
      <c r="G16" s="690"/>
      <c r="H16" s="690"/>
      <c r="I16" s="690"/>
      <c r="J16" s="690"/>
      <c r="K16" s="690"/>
      <c r="L16" s="691"/>
      <c r="M16" s="706" t="s">
        <v>5</v>
      </c>
      <c r="N16" s="706" t="s">
        <v>11</v>
      </c>
      <c r="O16" s="706"/>
      <c r="P16" s="9" t="s">
        <v>92</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56</v>
      </c>
      <c r="F19" s="692"/>
      <c r="G19" s="693"/>
      <c r="H19" s="693"/>
      <c r="I19" s="693"/>
      <c r="J19" s="693"/>
      <c r="K19" s="693"/>
      <c r="L19" s="694"/>
      <c r="M19" s="706"/>
      <c r="N19" s="706" t="s">
        <v>8</v>
      </c>
      <c r="O19" s="706"/>
      <c r="P19" s="9" t="s">
        <v>57</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54</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172</v>
      </c>
      <c r="F24" s="717"/>
      <c r="G24" s="718"/>
      <c r="H24" s="707" t="s">
        <v>42</v>
      </c>
      <c r="I24" s="707"/>
      <c r="J24" s="716" t="s">
        <v>173</v>
      </c>
      <c r="K24" s="717"/>
      <c r="L24" s="718"/>
      <c r="M24" s="707" t="s">
        <v>34</v>
      </c>
      <c r="N24" s="707"/>
      <c r="O24" s="707"/>
      <c r="P24" s="716" t="s">
        <v>174</v>
      </c>
      <c r="Q24" s="717"/>
      <c r="R24" s="718"/>
      <c r="S24" s="707" t="s">
        <v>42</v>
      </c>
      <c r="T24" s="707"/>
      <c r="U24" s="708" t="s">
        <v>261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169</v>
      </c>
      <c r="F26" s="704"/>
      <c r="G26" s="704"/>
      <c r="H26" s="704"/>
      <c r="I26" s="704"/>
      <c r="J26" s="704"/>
      <c r="K26" s="704"/>
      <c r="L26" s="705"/>
      <c r="M26" s="702" t="s">
        <v>35</v>
      </c>
      <c r="N26" s="702"/>
      <c r="O26" s="702"/>
      <c r="P26" s="703" t="s">
        <v>158</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8112EFB-9402-4B4B-95F9-6461ABE30BF9}">
      <formula1>INDIRECT(E7)</formula1>
    </dataValidation>
    <dataValidation type="list" allowBlank="1" showInputMessage="1" showErrorMessage="1" sqref="E7 E18 P7 P18 E9:E12 E20:E23 P9:P12 P20:P23" xr:uid="{5A43ECEC-EFA9-42D0-BA42-611BFD5231C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A6E35-10FB-4875-95DB-D7AC57928E8A}">
  <sheetPr codeName="Sheet131"/>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92</v>
      </c>
      <c r="F5" s="689"/>
      <c r="G5" s="690"/>
      <c r="H5" s="690"/>
      <c r="I5" s="690"/>
      <c r="J5" s="690"/>
      <c r="K5" s="690"/>
      <c r="L5" s="691"/>
      <c r="M5" s="685" t="s">
        <v>5</v>
      </c>
      <c r="N5" s="687" t="s">
        <v>11</v>
      </c>
      <c r="O5" s="688"/>
      <c r="P5" s="9" t="s">
        <v>93</v>
      </c>
      <c r="Q5" s="692"/>
      <c r="R5" s="693"/>
      <c r="S5" s="693"/>
      <c r="T5" s="693"/>
      <c r="U5" s="693"/>
      <c r="V5" s="693"/>
      <c r="W5" s="694"/>
    </row>
    <row r="6" spans="2:23" s="5" customFormat="1" ht="25.5" customHeight="1" x14ac:dyDescent="0.15">
      <c r="B6" s="686"/>
      <c r="C6" s="687" t="s">
        <v>17</v>
      </c>
      <c r="D6" s="688"/>
      <c r="E6" s="8">
        <v>3</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175</v>
      </c>
      <c r="F13" s="717"/>
      <c r="G13" s="718"/>
      <c r="H13" s="707" t="s">
        <v>42</v>
      </c>
      <c r="I13" s="707"/>
      <c r="J13" s="708" t="s">
        <v>261</v>
      </c>
      <c r="K13" s="708"/>
      <c r="L13" s="708"/>
      <c r="M13" s="707" t="s">
        <v>34</v>
      </c>
      <c r="N13" s="707"/>
      <c r="O13" s="707"/>
      <c r="P13" s="716" t="s">
        <v>176</v>
      </c>
      <c r="Q13" s="717"/>
      <c r="R13" s="718"/>
      <c r="S13" s="707" t="s">
        <v>42</v>
      </c>
      <c r="T13" s="707"/>
      <c r="U13" s="708" t="s">
        <v>177</v>
      </c>
      <c r="V13" s="708"/>
      <c r="W13" s="708"/>
    </row>
    <row r="14" spans="2:23" s="5" customFormat="1" ht="25.5" customHeight="1" x14ac:dyDescent="0.15">
      <c r="B14" s="464" t="s">
        <v>15</v>
      </c>
      <c r="C14" s="464"/>
      <c r="D14" s="464"/>
      <c r="E14" s="709" t="s">
        <v>65</v>
      </c>
      <c r="F14" s="709"/>
      <c r="G14" s="709"/>
      <c r="H14" s="422" t="s">
        <v>0</v>
      </c>
      <c r="I14" s="423"/>
      <c r="J14" s="710" t="s">
        <v>65</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158</v>
      </c>
      <c r="F15" s="704"/>
      <c r="G15" s="704"/>
      <c r="H15" s="704"/>
      <c r="I15" s="704"/>
      <c r="J15" s="704"/>
      <c r="K15" s="704"/>
      <c r="L15" s="705"/>
      <c r="M15" s="702" t="s">
        <v>35</v>
      </c>
      <c r="N15" s="702"/>
      <c r="O15" s="702"/>
      <c r="P15" s="703" t="s">
        <v>158</v>
      </c>
      <c r="Q15" s="704"/>
      <c r="R15" s="704"/>
      <c r="S15" s="704"/>
      <c r="T15" s="704"/>
      <c r="U15" s="704"/>
      <c r="V15" s="704"/>
      <c r="W15" s="705"/>
    </row>
    <row r="16" spans="2:23" s="5" customFormat="1" ht="25.5" customHeight="1" x14ac:dyDescent="0.15">
      <c r="B16" s="706" t="s">
        <v>5</v>
      </c>
      <c r="C16" s="706" t="s">
        <v>11</v>
      </c>
      <c r="D16" s="706"/>
      <c r="E16" s="9" t="s">
        <v>74</v>
      </c>
      <c r="F16" s="689"/>
      <c r="G16" s="690"/>
      <c r="H16" s="690"/>
      <c r="I16" s="690"/>
      <c r="J16" s="690"/>
      <c r="K16" s="690"/>
      <c r="L16" s="691"/>
      <c r="M16" s="706" t="s">
        <v>5</v>
      </c>
      <c r="N16" s="706" t="s">
        <v>11</v>
      </c>
      <c r="O16" s="706"/>
      <c r="P16" s="9" t="s">
        <v>94</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58</v>
      </c>
      <c r="F19" s="692"/>
      <c r="G19" s="693"/>
      <c r="H19" s="693"/>
      <c r="I19" s="693"/>
      <c r="J19" s="693"/>
      <c r="K19" s="693"/>
      <c r="L19" s="694"/>
      <c r="M19" s="706"/>
      <c r="N19" s="706" t="s">
        <v>8</v>
      </c>
      <c r="O19" s="706"/>
      <c r="P19" s="9" t="s">
        <v>59</v>
      </c>
      <c r="Q19" s="692"/>
      <c r="R19" s="693"/>
      <c r="S19" s="693"/>
      <c r="T19" s="693"/>
      <c r="U19" s="693"/>
      <c r="V19" s="693"/>
      <c r="W19" s="694"/>
    </row>
    <row r="20" spans="2:24" s="5" customFormat="1" ht="25.5" customHeight="1" x14ac:dyDescent="0.15">
      <c r="B20" s="702" t="s">
        <v>4</v>
      </c>
      <c r="C20" s="702"/>
      <c r="D20" s="702"/>
      <c r="E20" s="12" t="s">
        <v>46</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t="s">
        <v>116</v>
      </c>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54</v>
      </c>
      <c r="F23" s="695"/>
      <c r="G23" s="696"/>
      <c r="H23" s="696"/>
      <c r="I23" s="696"/>
      <c r="J23" s="696"/>
      <c r="K23" s="696"/>
      <c r="L23" s="697"/>
      <c r="M23" s="686"/>
      <c r="N23" s="702" t="s">
        <v>14</v>
      </c>
      <c r="O23" s="702"/>
      <c r="P23" s="7" t="s">
        <v>116</v>
      </c>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170</v>
      </c>
      <c r="K24" s="717"/>
      <c r="L24" s="718"/>
      <c r="M24" s="707" t="s">
        <v>34</v>
      </c>
      <c r="N24" s="707"/>
      <c r="O24" s="707"/>
      <c r="P24" s="716" t="s">
        <v>70</v>
      </c>
      <c r="Q24" s="717"/>
      <c r="R24" s="718"/>
      <c r="S24" s="707" t="s">
        <v>42</v>
      </c>
      <c r="T24" s="707"/>
      <c r="U24" s="708" t="s">
        <v>126</v>
      </c>
      <c r="V24" s="708"/>
      <c r="W24" s="708"/>
    </row>
    <row r="25" spans="2:24" s="5" customFormat="1" ht="25.5" customHeight="1" x14ac:dyDescent="0.15">
      <c r="B25" s="464" t="s">
        <v>15</v>
      </c>
      <c r="C25" s="464"/>
      <c r="D25" s="464"/>
      <c r="E25" s="709" t="s">
        <v>65</v>
      </c>
      <c r="F25" s="709"/>
      <c r="G25" s="709"/>
      <c r="H25" s="422" t="s">
        <v>0</v>
      </c>
      <c r="I25" s="423"/>
      <c r="J25" s="710" t="s">
        <v>65</v>
      </c>
      <c r="K25" s="711"/>
      <c r="L25" s="712"/>
      <c r="M25" s="422" t="s">
        <v>15</v>
      </c>
      <c r="N25" s="423"/>
      <c r="O25" s="424"/>
      <c r="P25" s="713" t="s">
        <v>142</v>
      </c>
      <c r="Q25" s="709"/>
      <c r="R25" s="709"/>
      <c r="S25" s="714" t="s">
        <v>0</v>
      </c>
      <c r="T25" s="715"/>
      <c r="U25" s="710" t="s">
        <v>63</v>
      </c>
      <c r="V25" s="711"/>
      <c r="W25" s="712"/>
    </row>
    <row r="26" spans="2:24" s="5" customFormat="1" ht="39.75" customHeight="1" x14ac:dyDescent="0.15">
      <c r="B26" s="702" t="s">
        <v>35</v>
      </c>
      <c r="C26" s="702"/>
      <c r="D26" s="702"/>
      <c r="E26" s="703" t="s">
        <v>178</v>
      </c>
      <c r="F26" s="704"/>
      <c r="G26" s="704"/>
      <c r="H26" s="704"/>
      <c r="I26" s="704"/>
      <c r="J26" s="704"/>
      <c r="K26" s="704"/>
      <c r="L26" s="705"/>
      <c r="M26" s="702" t="s">
        <v>35</v>
      </c>
      <c r="N26" s="702"/>
      <c r="O26" s="702"/>
      <c r="P26" s="703" t="s">
        <v>124</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600D2885-2F6E-48AE-B4FF-769B831F2C66}">
      <formula1>INDIRECT(E7)</formula1>
    </dataValidation>
    <dataValidation type="list" allowBlank="1" showInputMessage="1" showErrorMessage="1" sqref="E7 E18 P7 P18 E9:E12 E20:E23 P9:P12 P20:P23" xr:uid="{799DB069-B54D-4EA9-9EDA-7EF60846829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820D5-1CB3-441F-A087-35BD19C88ED1}">
  <sheetPr codeName="Sheet14"/>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94</v>
      </c>
      <c r="F5" s="689"/>
      <c r="G5" s="690"/>
      <c r="H5" s="690"/>
      <c r="I5" s="690"/>
      <c r="J5" s="690"/>
      <c r="K5" s="690"/>
      <c r="L5" s="691"/>
      <c r="M5" s="685" t="s">
        <v>5</v>
      </c>
      <c r="N5" s="687" t="s">
        <v>11</v>
      </c>
      <c r="O5" s="688"/>
      <c r="P5" s="9" t="s">
        <v>95</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61</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53</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179</v>
      </c>
      <c r="F13" s="717"/>
      <c r="G13" s="718"/>
      <c r="H13" s="707" t="s">
        <v>42</v>
      </c>
      <c r="I13" s="707"/>
      <c r="J13" s="708" t="s">
        <v>180</v>
      </c>
      <c r="K13" s="708"/>
      <c r="L13" s="708"/>
      <c r="M13" s="707" t="s">
        <v>34</v>
      </c>
      <c r="N13" s="707"/>
      <c r="O13" s="707"/>
      <c r="P13" s="716" t="s">
        <v>71</v>
      </c>
      <c r="Q13" s="717"/>
      <c r="R13" s="718"/>
      <c r="S13" s="707" t="s">
        <v>42</v>
      </c>
      <c r="T13" s="707"/>
      <c r="U13" s="708" t="s">
        <v>110</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181</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96</v>
      </c>
      <c r="F16" s="689"/>
      <c r="G16" s="690"/>
      <c r="H16" s="690"/>
      <c r="I16" s="690"/>
      <c r="J16" s="690"/>
      <c r="K16" s="690"/>
      <c r="L16" s="691"/>
      <c r="M16" s="706" t="s">
        <v>5</v>
      </c>
      <c r="N16" s="706" t="s">
        <v>11</v>
      </c>
      <c r="O16" s="706"/>
      <c r="P16" s="9" t="s">
        <v>96</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70</v>
      </c>
      <c r="F24" s="717"/>
      <c r="G24" s="718"/>
      <c r="H24" s="707" t="s">
        <v>42</v>
      </c>
      <c r="I24" s="707"/>
      <c r="J24" s="716" t="s">
        <v>111</v>
      </c>
      <c r="K24" s="717"/>
      <c r="L24" s="718"/>
      <c r="M24" s="707" t="s">
        <v>34</v>
      </c>
      <c r="N24" s="707"/>
      <c r="O24" s="707"/>
      <c r="P24" s="716" t="s">
        <v>117</v>
      </c>
      <c r="Q24" s="717"/>
      <c r="R24" s="718"/>
      <c r="S24" s="707" t="s">
        <v>42</v>
      </c>
      <c r="T24" s="707"/>
      <c r="U24" s="708" t="s">
        <v>115</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187C784-2EC7-4F2A-B540-42A6CBCCE7C6}">
      <formula1>INDIRECT(E7)</formula1>
    </dataValidation>
    <dataValidation type="list" allowBlank="1" showInputMessage="1" showErrorMessage="1" sqref="E7 E18 P7 P18 E9:E12 E20:E23 P9:P12 P20:P23" xr:uid="{44D621AB-754E-4B0F-8F27-8E99CF0F503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A808-52DA-48EB-969A-7764C3097377}">
  <sheetPr codeName="Sheet15"/>
  <dimension ref="B1:X31"/>
  <sheetViews>
    <sheetView showGridLines="0" showZeros="0" view="pageBreakPreview" zoomScale="85" zoomScaleNormal="70" zoomScaleSheetLayoutView="85" workbookViewId="0">
      <selection activeCell="AA18" sqref="AA1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96</v>
      </c>
      <c r="F5" s="689"/>
      <c r="G5" s="690"/>
      <c r="H5" s="690"/>
      <c r="I5" s="690"/>
      <c r="J5" s="690"/>
      <c r="K5" s="690"/>
      <c r="L5" s="691"/>
      <c r="M5" s="685" t="s">
        <v>5</v>
      </c>
      <c r="N5" s="687" t="s">
        <v>11</v>
      </c>
      <c r="O5" s="688"/>
      <c r="P5" s="9" t="s">
        <v>96</v>
      </c>
      <c r="Q5" s="692"/>
      <c r="R5" s="693"/>
      <c r="S5" s="693"/>
      <c r="T5" s="693"/>
      <c r="U5" s="693"/>
      <c r="V5" s="693"/>
      <c r="W5" s="694"/>
    </row>
    <row r="6" spans="2:23" s="5" customFormat="1" ht="25.5" customHeight="1" x14ac:dyDescent="0.15">
      <c r="B6" s="686"/>
      <c r="C6" s="687" t="s">
        <v>17</v>
      </c>
      <c r="D6" s="688"/>
      <c r="E6" s="8">
        <v>3</v>
      </c>
      <c r="F6" s="692"/>
      <c r="G6" s="693"/>
      <c r="H6" s="693"/>
      <c r="I6" s="693"/>
      <c r="J6" s="693"/>
      <c r="K6" s="693"/>
      <c r="L6" s="694"/>
      <c r="M6" s="686"/>
      <c r="N6" s="687" t="s">
        <v>17</v>
      </c>
      <c r="O6" s="688"/>
      <c r="P6" s="8">
        <v>4</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182</v>
      </c>
      <c r="F13" s="717"/>
      <c r="G13" s="718"/>
      <c r="H13" s="707" t="s">
        <v>42</v>
      </c>
      <c r="I13" s="707"/>
      <c r="J13" s="708" t="s">
        <v>183</v>
      </c>
      <c r="K13" s="708"/>
      <c r="L13" s="708"/>
      <c r="M13" s="707" t="s">
        <v>34</v>
      </c>
      <c r="N13" s="707"/>
      <c r="O13" s="707"/>
      <c r="P13" s="716" t="s">
        <v>154</v>
      </c>
      <c r="Q13" s="717"/>
      <c r="R13" s="718"/>
      <c r="S13" s="707" t="s">
        <v>42</v>
      </c>
      <c r="T13" s="707"/>
      <c r="U13" s="708" t="s">
        <v>184</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97</v>
      </c>
      <c r="F16" s="689"/>
      <c r="G16" s="690"/>
      <c r="H16" s="690"/>
      <c r="I16" s="690"/>
      <c r="J16" s="690"/>
      <c r="K16" s="690"/>
      <c r="L16" s="691"/>
      <c r="M16" s="706" t="s">
        <v>5</v>
      </c>
      <c r="N16" s="706" t="s">
        <v>11</v>
      </c>
      <c r="O16" s="706"/>
      <c r="P16" s="9" t="s">
        <v>97</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72</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154</v>
      </c>
      <c r="F24" s="717"/>
      <c r="G24" s="718"/>
      <c r="H24" s="707" t="s">
        <v>42</v>
      </c>
      <c r="I24" s="707"/>
      <c r="J24" s="716" t="s">
        <v>185</v>
      </c>
      <c r="K24" s="717"/>
      <c r="L24" s="718"/>
      <c r="M24" s="707" t="s">
        <v>34</v>
      </c>
      <c r="N24" s="707"/>
      <c r="O24" s="707"/>
      <c r="P24" s="716" t="s">
        <v>70</v>
      </c>
      <c r="Q24" s="717"/>
      <c r="R24" s="718"/>
      <c r="S24" s="707" t="s">
        <v>42</v>
      </c>
      <c r="T24" s="707"/>
      <c r="U24" s="708" t="s">
        <v>111</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186</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4A5BD610-1AC6-44FF-B9DD-63F0CA4EF738}">
      <formula1>INDIRECT(E7)</formula1>
    </dataValidation>
    <dataValidation type="list" allowBlank="1" showInputMessage="1" showErrorMessage="1" sqref="E7 E18 P7 P18 E9:E12 E20:E23 P9:P12 P20:P23" xr:uid="{409F4C43-8036-4CEC-8BB9-0B3FEE8ADDA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46FE-F0DA-417D-AB27-E4299DBDADE5}">
  <sheetPr codeName="Sheet1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75</v>
      </c>
      <c r="F5" s="689"/>
      <c r="G5" s="690"/>
      <c r="H5" s="690"/>
      <c r="I5" s="690"/>
      <c r="J5" s="690"/>
      <c r="K5" s="690"/>
      <c r="L5" s="691"/>
      <c r="M5" s="685" t="s">
        <v>5</v>
      </c>
      <c r="N5" s="687" t="s">
        <v>11</v>
      </c>
      <c r="O5" s="688"/>
      <c r="P5" s="9" t="s">
        <v>75</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56</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187</v>
      </c>
      <c r="F13" s="717"/>
      <c r="G13" s="718"/>
      <c r="H13" s="707" t="s">
        <v>42</v>
      </c>
      <c r="I13" s="707"/>
      <c r="J13" s="708" t="s">
        <v>188</v>
      </c>
      <c r="K13" s="708"/>
      <c r="L13" s="708"/>
      <c r="M13" s="707" t="s">
        <v>34</v>
      </c>
      <c r="N13" s="707"/>
      <c r="O13" s="707"/>
      <c r="P13" s="716" t="s">
        <v>189</v>
      </c>
      <c r="Q13" s="717"/>
      <c r="R13" s="718"/>
      <c r="S13" s="707" t="s">
        <v>42</v>
      </c>
      <c r="T13" s="707"/>
      <c r="U13" s="708" t="s">
        <v>190</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169</v>
      </c>
      <c r="F15" s="704"/>
      <c r="G15" s="704"/>
      <c r="H15" s="704"/>
      <c r="I15" s="704"/>
      <c r="J15" s="704"/>
      <c r="K15" s="704"/>
      <c r="L15" s="705"/>
      <c r="M15" s="702" t="s">
        <v>35</v>
      </c>
      <c r="N15" s="702"/>
      <c r="O15" s="702"/>
      <c r="P15" s="703" t="s">
        <v>158</v>
      </c>
      <c r="Q15" s="704"/>
      <c r="R15" s="704"/>
      <c r="S15" s="704"/>
      <c r="T15" s="704"/>
      <c r="U15" s="704"/>
      <c r="V15" s="704"/>
      <c r="W15" s="705"/>
    </row>
    <row r="16" spans="2:23" s="5" customFormat="1" ht="25.5" customHeight="1" x14ac:dyDescent="0.15">
      <c r="B16" s="706" t="s">
        <v>5</v>
      </c>
      <c r="C16" s="706" t="s">
        <v>11</v>
      </c>
      <c r="D16" s="706"/>
      <c r="E16" s="9" t="s">
        <v>75</v>
      </c>
      <c r="F16" s="689"/>
      <c r="G16" s="690"/>
      <c r="H16" s="690"/>
      <c r="I16" s="690"/>
      <c r="J16" s="690"/>
      <c r="K16" s="690"/>
      <c r="L16" s="691"/>
      <c r="M16" s="706" t="s">
        <v>5</v>
      </c>
      <c r="N16" s="706" t="s">
        <v>11</v>
      </c>
      <c r="O16" s="706"/>
      <c r="P16" s="9" t="s">
        <v>75</v>
      </c>
      <c r="Q16" s="692"/>
      <c r="R16" s="693"/>
      <c r="S16" s="693"/>
      <c r="T16" s="693"/>
      <c r="U16" s="693"/>
      <c r="V16" s="693"/>
      <c r="W16" s="694"/>
    </row>
    <row r="17" spans="2:24" s="5" customFormat="1" ht="25.5" customHeight="1" x14ac:dyDescent="0.15">
      <c r="B17" s="706"/>
      <c r="C17" s="706" t="s">
        <v>17</v>
      </c>
      <c r="D17" s="706"/>
      <c r="E17" s="8">
        <v>3</v>
      </c>
      <c r="F17" s="692"/>
      <c r="G17" s="693"/>
      <c r="H17" s="693"/>
      <c r="I17" s="693"/>
      <c r="J17" s="693"/>
      <c r="K17" s="693"/>
      <c r="L17" s="694"/>
      <c r="M17" s="706"/>
      <c r="N17" s="706" t="s">
        <v>17</v>
      </c>
      <c r="O17" s="706"/>
      <c r="P17" s="8">
        <v>4</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57</v>
      </c>
      <c r="F19" s="692"/>
      <c r="G19" s="693"/>
      <c r="H19" s="693"/>
      <c r="I19" s="693"/>
      <c r="J19" s="693"/>
      <c r="K19" s="693"/>
      <c r="L19" s="694"/>
      <c r="M19" s="706"/>
      <c r="N19" s="706" t="s">
        <v>8</v>
      </c>
      <c r="O19" s="706"/>
      <c r="P19" s="9" t="s">
        <v>57</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191</v>
      </c>
      <c r="F24" s="717"/>
      <c r="G24" s="718"/>
      <c r="H24" s="707" t="s">
        <v>42</v>
      </c>
      <c r="I24" s="707"/>
      <c r="J24" s="716" t="s">
        <v>192</v>
      </c>
      <c r="K24" s="717"/>
      <c r="L24" s="718"/>
      <c r="M24" s="707" t="s">
        <v>34</v>
      </c>
      <c r="N24" s="707"/>
      <c r="O24" s="707"/>
      <c r="P24" s="716" t="s">
        <v>194</v>
      </c>
      <c r="Q24" s="717"/>
      <c r="R24" s="718"/>
      <c r="S24" s="707" t="s">
        <v>42</v>
      </c>
      <c r="T24" s="707"/>
      <c r="U24" s="708" t="s">
        <v>261</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193</v>
      </c>
      <c r="F26" s="704"/>
      <c r="G26" s="704"/>
      <c r="H26" s="704"/>
      <c r="I26" s="704"/>
      <c r="J26" s="704"/>
      <c r="K26" s="704"/>
      <c r="L26" s="705"/>
      <c r="M26" s="702" t="s">
        <v>35</v>
      </c>
      <c r="N26" s="702"/>
      <c r="O26" s="702"/>
      <c r="P26" s="703" t="s">
        <v>195</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BA59DEE6-CDB1-4948-A3D6-CB75965F19BF}">
      <formula1>INDIRECT(E7)</formula1>
    </dataValidation>
    <dataValidation type="list" allowBlank="1" showInputMessage="1" showErrorMessage="1" sqref="E7 E18 P7 P18 E9:E12 E20:E23 P9:P12 P20:P23" xr:uid="{E8DEE08E-DCED-4CFF-8003-A9D1C7031A5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AF70A-8227-4349-B305-40E9D79BAC9B}">
  <sheetPr codeName="Sheet17"/>
  <dimension ref="B1:X31"/>
  <sheetViews>
    <sheetView showGridLines="0" showZeros="0" view="pageBreakPreview" zoomScale="85" zoomScaleNormal="70" zoomScaleSheetLayoutView="85" workbookViewId="0">
      <selection activeCell="E5" sqref="E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98</v>
      </c>
      <c r="F5" s="689"/>
      <c r="G5" s="690"/>
      <c r="H5" s="690"/>
      <c r="I5" s="690"/>
      <c r="J5" s="690"/>
      <c r="K5" s="690"/>
      <c r="L5" s="691"/>
      <c r="M5" s="685" t="s">
        <v>5</v>
      </c>
      <c r="N5" s="687" t="s">
        <v>11</v>
      </c>
      <c r="O5" s="688"/>
      <c r="P5" s="9" t="s">
        <v>98</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59</v>
      </c>
      <c r="F8" s="692"/>
      <c r="G8" s="693"/>
      <c r="H8" s="693"/>
      <c r="I8" s="693"/>
      <c r="J8" s="693"/>
      <c r="K8" s="693"/>
      <c r="L8" s="694"/>
      <c r="M8" s="698"/>
      <c r="N8" s="687" t="s">
        <v>8</v>
      </c>
      <c r="O8" s="688"/>
      <c r="P8" s="9" t="s">
        <v>59</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53</v>
      </c>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73</v>
      </c>
      <c r="F13" s="717"/>
      <c r="G13" s="718"/>
      <c r="H13" s="707" t="s">
        <v>42</v>
      </c>
      <c r="I13" s="707"/>
      <c r="J13" s="708" t="s">
        <v>163</v>
      </c>
      <c r="K13" s="708"/>
      <c r="L13" s="708"/>
      <c r="M13" s="707" t="s">
        <v>34</v>
      </c>
      <c r="N13" s="707"/>
      <c r="O13" s="707"/>
      <c r="P13" s="716" t="s">
        <v>71</v>
      </c>
      <c r="Q13" s="717"/>
      <c r="R13" s="718"/>
      <c r="S13" s="707" t="s">
        <v>42</v>
      </c>
      <c r="T13" s="707"/>
      <c r="U13" s="708" t="s">
        <v>170</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196</v>
      </c>
      <c r="F15" s="704"/>
      <c r="G15" s="704"/>
      <c r="H15" s="704"/>
      <c r="I15" s="704"/>
      <c r="J15" s="704"/>
      <c r="K15" s="704"/>
      <c r="L15" s="705"/>
      <c r="M15" s="702" t="s">
        <v>35</v>
      </c>
      <c r="N15" s="702"/>
      <c r="O15" s="702"/>
      <c r="P15" s="703" t="s">
        <v>196</v>
      </c>
      <c r="Q15" s="704"/>
      <c r="R15" s="704"/>
      <c r="S15" s="704"/>
      <c r="T15" s="704"/>
      <c r="U15" s="704"/>
      <c r="V15" s="704"/>
      <c r="W15" s="705"/>
    </row>
    <row r="16" spans="2:23" s="5" customFormat="1" ht="25.5" customHeight="1" x14ac:dyDescent="0.15">
      <c r="B16" s="706" t="s">
        <v>5</v>
      </c>
      <c r="C16" s="706" t="s">
        <v>11</v>
      </c>
      <c r="D16" s="706"/>
      <c r="E16" s="9" t="s">
        <v>98</v>
      </c>
      <c r="F16" s="689"/>
      <c r="G16" s="690"/>
      <c r="H16" s="690"/>
      <c r="I16" s="690"/>
      <c r="J16" s="690"/>
      <c r="K16" s="690"/>
      <c r="L16" s="691"/>
      <c r="M16" s="706" t="s">
        <v>5</v>
      </c>
      <c r="N16" s="706" t="s">
        <v>11</v>
      </c>
      <c r="O16" s="706"/>
      <c r="P16" s="9" t="s">
        <v>98</v>
      </c>
      <c r="Q16" s="692"/>
      <c r="R16" s="693"/>
      <c r="S16" s="693"/>
      <c r="T16" s="693"/>
      <c r="U16" s="693"/>
      <c r="V16" s="693"/>
      <c r="W16" s="694"/>
    </row>
    <row r="17" spans="2:24" s="5" customFormat="1" ht="25.5" customHeight="1" x14ac:dyDescent="0.15">
      <c r="B17" s="706"/>
      <c r="C17" s="706" t="s">
        <v>17</v>
      </c>
      <c r="D17" s="706"/>
      <c r="E17" s="8">
        <v>3</v>
      </c>
      <c r="F17" s="692"/>
      <c r="G17" s="693"/>
      <c r="H17" s="693"/>
      <c r="I17" s="693"/>
      <c r="J17" s="693"/>
      <c r="K17" s="693"/>
      <c r="L17" s="694"/>
      <c r="M17" s="706"/>
      <c r="N17" s="706" t="s">
        <v>17</v>
      </c>
      <c r="O17" s="706"/>
      <c r="P17" s="8">
        <v>4</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59</v>
      </c>
      <c r="F19" s="692"/>
      <c r="G19" s="693"/>
      <c r="H19" s="693"/>
      <c r="I19" s="693"/>
      <c r="J19" s="693"/>
      <c r="K19" s="693"/>
      <c r="L19" s="694"/>
      <c r="M19" s="706"/>
      <c r="N19" s="706" t="s">
        <v>8</v>
      </c>
      <c r="O19" s="706"/>
      <c r="P19" s="9" t="s">
        <v>56</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114</v>
      </c>
      <c r="F24" s="717"/>
      <c r="G24" s="718"/>
      <c r="H24" s="707" t="s">
        <v>42</v>
      </c>
      <c r="I24" s="707"/>
      <c r="J24" s="716" t="s">
        <v>197</v>
      </c>
      <c r="K24" s="717"/>
      <c r="L24" s="718"/>
      <c r="M24" s="707" t="s">
        <v>34</v>
      </c>
      <c r="N24" s="707"/>
      <c r="O24" s="707"/>
      <c r="P24" s="716" t="s">
        <v>198</v>
      </c>
      <c r="Q24" s="717"/>
      <c r="R24" s="718"/>
      <c r="S24" s="707" t="s">
        <v>42</v>
      </c>
      <c r="T24" s="707"/>
      <c r="U24" s="708" t="s">
        <v>199</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196</v>
      </c>
      <c r="F26" s="704"/>
      <c r="G26" s="704"/>
      <c r="H26" s="704"/>
      <c r="I26" s="704"/>
      <c r="J26" s="704"/>
      <c r="K26" s="704"/>
      <c r="L26" s="705"/>
      <c r="M26" s="702" t="s">
        <v>35</v>
      </c>
      <c r="N26" s="702"/>
      <c r="O26" s="702"/>
      <c r="P26" s="703" t="s">
        <v>169</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FC609F61-05EF-46EF-AB1B-5C8AEF1C8BBF}">
      <formula1>INDIRECT(E7)</formula1>
    </dataValidation>
    <dataValidation type="list" allowBlank="1" showInputMessage="1" showErrorMessage="1" sqref="E7 E18 P7 P18 E9:E12 E20:E23 P9:P12 P20:P23" xr:uid="{C4940D22-0FF5-4299-A76F-8455FBC91F3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ABAC-E8BC-4204-B614-6D8D4D9AF2FD}">
  <sheetPr codeName="Sheet1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98</v>
      </c>
      <c r="F5" s="689"/>
      <c r="G5" s="690"/>
      <c r="H5" s="690"/>
      <c r="I5" s="690"/>
      <c r="J5" s="690"/>
      <c r="K5" s="690"/>
      <c r="L5" s="691"/>
      <c r="M5" s="685" t="s">
        <v>5</v>
      </c>
      <c r="N5" s="687" t="s">
        <v>11</v>
      </c>
      <c r="O5" s="688"/>
      <c r="P5" s="9" t="s">
        <v>98</v>
      </c>
      <c r="Q5" s="692"/>
      <c r="R5" s="693"/>
      <c r="S5" s="693"/>
      <c r="T5" s="693"/>
      <c r="U5" s="693"/>
      <c r="V5" s="693"/>
      <c r="W5" s="694"/>
    </row>
    <row r="6" spans="2:23" s="5" customFormat="1" ht="25.5" customHeight="1" x14ac:dyDescent="0.15">
      <c r="B6" s="686"/>
      <c r="C6" s="687" t="s">
        <v>17</v>
      </c>
      <c r="D6" s="688"/>
      <c r="E6" s="8">
        <v>5</v>
      </c>
      <c r="F6" s="692"/>
      <c r="G6" s="693"/>
      <c r="H6" s="693"/>
      <c r="I6" s="693"/>
      <c r="J6" s="693"/>
      <c r="K6" s="693"/>
      <c r="L6" s="694"/>
      <c r="M6" s="686"/>
      <c r="N6" s="687" t="s">
        <v>17</v>
      </c>
      <c r="O6" s="688"/>
      <c r="P6" s="8">
        <v>6</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187</v>
      </c>
      <c r="F13" s="717"/>
      <c r="G13" s="718"/>
      <c r="H13" s="707" t="s">
        <v>42</v>
      </c>
      <c r="I13" s="707"/>
      <c r="J13" s="708" t="s">
        <v>188</v>
      </c>
      <c r="K13" s="708"/>
      <c r="L13" s="708"/>
      <c r="M13" s="707" t="s">
        <v>34</v>
      </c>
      <c r="N13" s="707"/>
      <c r="O13" s="707"/>
      <c r="P13" s="716" t="s">
        <v>70</v>
      </c>
      <c r="Q13" s="717"/>
      <c r="R13" s="718"/>
      <c r="S13" s="707" t="s">
        <v>42</v>
      </c>
      <c r="T13" s="707"/>
      <c r="U13" s="708" t="s">
        <v>111</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158</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76</v>
      </c>
      <c r="F16" s="689"/>
      <c r="G16" s="690"/>
      <c r="H16" s="690"/>
      <c r="I16" s="690"/>
      <c r="J16" s="690"/>
      <c r="K16" s="690"/>
      <c r="L16" s="691"/>
      <c r="M16" s="706" t="s">
        <v>5</v>
      </c>
      <c r="N16" s="706" t="s">
        <v>11</v>
      </c>
      <c r="O16" s="706"/>
      <c r="P16" s="9" t="s">
        <v>76</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59</v>
      </c>
      <c r="F19" s="692"/>
      <c r="G19" s="693"/>
      <c r="H19" s="693"/>
      <c r="I19" s="693"/>
      <c r="J19" s="693"/>
      <c r="K19" s="693"/>
      <c r="L19" s="694"/>
      <c r="M19" s="706"/>
      <c r="N19" s="706" t="s">
        <v>8</v>
      </c>
      <c r="O19" s="706"/>
      <c r="P19" s="9" t="s">
        <v>58</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46</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53</v>
      </c>
      <c r="Q23" s="692"/>
      <c r="R23" s="693"/>
      <c r="S23" s="693"/>
      <c r="T23" s="693"/>
      <c r="U23" s="693"/>
      <c r="V23" s="693"/>
      <c r="W23" s="694"/>
    </row>
    <row r="24" spans="2:24" s="5" customFormat="1" ht="25.5" customHeight="1" x14ac:dyDescent="0.15">
      <c r="B24" s="707" t="s">
        <v>34</v>
      </c>
      <c r="C24" s="707"/>
      <c r="D24" s="707"/>
      <c r="E24" s="716" t="s">
        <v>114</v>
      </c>
      <c r="F24" s="717"/>
      <c r="G24" s="718"/>
      <c r="H24" s="707" t="s">
        <v>42</v>
      </c>
      <c r="I24" s="707"/>
      <c r="J24" s="716" t="s">
        <v>200</v>
      </c>
      <c r="K24" s="717"/>
      <c r="L24" s="718"/>
      <c r="M24" s="707" t="s">
        <v>34</v>
      </c>
      <c r="N24" s="707"/>
      <c r="O24" s="707"/>
      <c r="P24" s="716" t="s">
        <v>71</v>
      </c>
      <c r="Q24" s="717"/>
      <c r="R24" s="718"/>
      <c r="S24" s="707" t="s">
        <v>42</v>
      </c>
      <c r="T24" s="707"/>
      <c r="U24" s="708" t="s">
        <v>170</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142</v>
      </c>
      <c r="Q25" s="709"/>
      <c r="R25" s="709"/>
      <c r="S25" s="714" t="s">
        <v>0</v>
      </c>
      <c r="T25" s="715"/>
      <c r="U25" s="710" t="s">
        <v>63</v>
      </c>
      <c r="V25" s="711"/>
      <c r="W25" s="712"/>
    </row>
    <row r="26" spans="2:24" s="5" customFormat="1" ht="39.75" customHeight="1" x14ac:dyDescent="0.15">
      <c r="B26" s="702" t="s">
        <v>35</v>
      </c>
      <c r="C26" s="702"/>
      <c r="D26" s="702"/>
      <c r="E26" s="703" t="s">
        <v>196</v>
      </c>
      <c r="F26" s="704"/>
      <c r="G26" s="704"/>
      <c r="H26" s="704"/>
      <c r="I26" s="704"/>
      <c r="J26" s="704"/>
      <c r="K26" s="704"/>
      <c r="L26" s="705"/>
      <c r="M26" s="702" t="s">
        <v>35</v>
      </c>
      <c r="N26" s="702"/>
      <c r="O26" s="702"/>
      <c r="P26" s="703" t="s">
        <v>201</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79CB14CF-0A4F-43EA-A8D0-6B0D3B27C6FD}">
      <formula1>INDIRECT(E7)</formula1>
    </dataValidation>
    <dataValidation type="list" allowBlank="1" showInputMessage="1" showErrorMessage="1" sqref="E7 E18 P7 P18 E9:E12 E20:E23 P9:P12 P20:P23" xr:uid="{533B6A63-3BDA-4245-B7B3-02CB4C930E3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8F6B-A6DE-4556-9627-C73A0C547F2D}">
  <sheetPr codeName="Sheet19"/>
  <dimension ref="B1:X31"/>
  <sheetViews>
    <sheetView showGridLines="0" showZeros="0" view="pageBreakPreview" zoomScale="85" zoomScaleNormal="70" zoomScaleSheetLayoutView="85" workbookViewId="0">
      <selection activeCell="AA16" sqref="AA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76</v>
      </c>
      <c r="F5" s="689"/>
      <c r="G5" s="690"/>
      <c r="H5" s="690"/>
      <c r="I5" s="690"/>
      <c r="J5" s="690"/>
      <c r="K5" s="690"/>
      <c r="L5" s="691"/>
      <c r="M5" s="685" t="s">
        <v>5</v>
      </c>
      <c r="N5" s="687" t="s">
        <v>11</v>
      </c>
      <c r="O5" s="688"/>
      <c r="P5" s="9" t="s">
        <v>76</v>
      </c>
      <c r="Q5" s="692"/>
      <c r="R5" s="693"/>
      <c r="S5" s="693"/>
      <c r="T5" s="693"/>
      <c r="U5" s="693"/>
      <c r="V5" s="693"/>
      <c r="W5" s="694"/>
    </row>
    <row r="6" spans="2:23" s="5" customFormat="1" ht="25.5" customHeight="1" x14ac:dyDescent="0.15">
      <c r="B6" s="686"/>
      <c r="C6" s="687" t="s">
        <v>17</v>
      </c>
      <c r="D6" s="688"/>
      <c r="E6" s="8">
        <v>3</v>
      </c>
      <c r="F6" s="692"/>
      <c r="G6" s="693"/>
      <c r="H6" s="693"/>
      <c r="I6" s="693"/>
      <c r="J6" s="693"/>
      <c r="K6" s="693"/>
      <c r="L6" s="694"/>
      <c r="M6" s="686"/>
      <c r="N6" s="687" t="s">
        <v>17</v>
      </c>
      <c r="O6" s="688"/>
      <c r="P6" s="8">
        <v>4</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202</v>
      </c>
      <c r="F13" s="717"/>
      <c r="G13" s="718"/>
      <c r="H13" s="707" t="s">
        <v>42</v>
      </c>
      <c r="I13" s="707"/>
      <c r="J13" s="708" t="s">
        <v>203</v>
      </c>
      <c r="K13" s="708"/>
      <c r="L13" s="708"/>
      <c r="M13" s="707" t="s">
        <v>34</v>
      </c>
      <c r="N13" s="707"/>
      <c r="O13" s="707"/>
      <c r="P13" s="716" t="s">
        <v>140</v>
      </c>
      <c r="Q13" s="717"/>
      <c r="R13" s="718"/>
      <c r="S13" s="707" t="s">
        <v>42</v>
      </c>
      <c r="T13" s="707"/>
      <c r="U13" s="708" t="s">
        <v>204</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158</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76</v>
      </c>
      <c r="F16" s="689"/>
      <c r="G16" s="690"/>
      <c r="H16" s="690"/>
      <c r="I16" s="690"/>
      <c r="J16" s="690"/>
      <c r="K16" s="690"/>
      <c r="L16" s="691"/>
      <c r="M16" s="706" t="s">
        <v>5</v>
      </c>
      <c r="N16" s="706" t="s">
        <v>11</v>
      </c>
      <c r="O16" s="706"/>
      <c r="P16" s="9" t="s">
        <v>76</v>
      </c>
      <c r="Q16" s="692"/>
      <c r="R16" s="693"/>
      <c r="S16" s="693"/>
      <c r="T16" s="693"/>
      <c r="U16" s="693"/>
      <c r="V16" s="693"/>
      <c r="W16" s="694"/>
    </row>
    <row r="17" spans="2:24" s="5" customFormat="1" ht="25.5" customHeight="1" x14ac:dyDescent="0.15">
      <c r="B17" s="706"/>
      <c r="C17" s="706" t="s">
        <v>17</v>
      </c>
      <c r="D17" s="706"/>
      <c r="E17" s="8">
        <v>5</v>
      </c>
      <c r="F17" s="692"/>
      <c r="G17" s="693"/>
      <c r="H17" s="693"/>
      <c r="I17" s="693"/>
      <c r="J17" s="693"/>
      <c r="K17" s="693"/>
      <c r="L17" s="694"/>
      <c r="M17" s="706"/>
      <c r="N17" s="706" t="s">
        <v>17</v>
      </c>
      <c r="O17" s="706"/>
      <c r="P17" s="8">
        <v>6</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59</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t="s">
        <v>116</v>
      </c>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110</v>
      </c>
      <c r="K24" s="717"/>
      <c r="L24" s="718"/>
      <c r="M24" s="707" t="s">
        <v>34</v>
      </c>
      <c r="N24" s="707"/>
      <c r="O24" s="707"/>
      <c r="P24" s="716" t="s">
        <v>154</v>
      </c>
      <c r="Q24" s="717"/>
      <c r="R24" s="718"/>
      <c r="S24" s="707" t="s">
        <v>42</v>
      </c>
      <c r="T24" s="707"/>
      <c r="U24" s="708" t="s">
        <v>261</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205</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1E39B172-CD8F-497E-87EE-5BF48603020D}">
      <formula1>INDIRECT(E7)</formula1>
    </dataValidation>
    <dataValidation type="list" allowBlank="1" showInputMessage="1" showErrorMessage="1" sqref="E7 E18 P7 P18 E9:E12 E20:E23 P9:P12 P20:P23" xr:uid="{62C9080D-DCF0-4A15-AB1F-DF2CA04834A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E9BC0-488E-4F31-A887-44B175EC8438}">
  <sheetPr codeName="Sheet20"/>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76</v>
      </c>
      <c r="F5" s="689"/>
      <c r="G5" s="690"/>
      <c r="H5" s="690"/>
      <c r="I5" s="690"/>
      <c r="J5" s="690"/>
      <c r="K5" s="690"/>
      <c r="L5" s="691"/>
      <c r="M5" s="685" t="s">
        <v>5</v>
      </c>
      <c r="N5" s="687" t="s">
        <v>11</v>
      </c>
      <c r="O5" s="688"/>
      <c r="P5" s="9" t="s">
        <v>99</v>
      </c>
      <c r="Q5" s="692"/>
      <c r="R5" s="693"/>
      <c r="S5" s="693"/>
      <c r="T5" s="693"/>
      <c r="U5" s="693"/>
      <c r="V5" s="693"/>
      <c r="W5" s="694"/>
    </row>
    <row r="6" spans="2:23" s="5" customFormat="1" ht="25.5" customHeight="1" x14ac:dyDescent="0.15">
      <c r="B6" s="686"/>
      <c r="C6" s="687" t="s">
        <v>17</v>
      </c>
      <c r="D6" s="688"/>
      <c r="E6" s="8">
        <v>7</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56</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206</v>
      </c>
      <c r="F13" s="717"/>
      <c r="G13" s="718"/>
      <c r="H13" s="707" t="s">
        <v>42</v>
      </c>
      <c r="I13" s="707"/>
      <c r="J13" s="708" t="s">
        <v>261</v>
      </c>
      <c r="K13" s="708"/>
      <c r="L13" s="708"/>
      <c r="M13" s="707" t="s">
        <v>34</v>
      </c>
      <c r="N13" s="707"/>
      <c r="O13" s="707"/>
      <c r="P13" s="716" t="s">
        <v>207</v>
      </c>
      <c r="Q13" s="717"/>
      <c r="R13" s="718"/>
      <c r="S13" s="707" t="s">
        <v>42</v>
      </c>
      <c r="T13" s="707"/>
      <c r="U13" s="708" t="s">
        <v>208</v>
      </c>
      <c r="V13" s="708"/>
      <c r="W13" s="708"/>
    </row>
    <row r="14" spans="2:23" s="5" customFormat="1" ht="25.5" customHeight="1" x14ac:dyDescent="0.15">
      <c r="B14" s="464" t="s">
        <v>15</v>
      </c>
      <c r="C14" s="464"/>
      <c r="D14" s="464"/>
      <c r="E14" s="709" t="s">
        <v>65</v>
      </c>
      <c r="F14" s="709"/>
      <c r="G14" s="709"/>
      <c r="H14" s="422" t="s">
        <v>0</v>
      </c>
      <c r="I14" s="423"/>
      <c r="J14" s="710" t="s">
        <v>65</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158</v>
      </c>
      <c r="F15" s="704"/>
      <c r="G15" s="704"/>
      <c r="H15" s="704"/>
      <c r="I15" s="704"/>
      <c r="J15" s="704"/>
      <c r="K15" s="704"/>
      <c r="L15" s="705"/>
      <c r="M15" s="702" t="s">
        <v>35</v>
      </c>
      <c r="N15" s="702"/>
      <c r="O15" s="702"/>
      <c r="P15" s="703" t="s">
        <v>209</v>
      </c>
      <c r="Q15" s="704"/>
      <c r="R15" s="704"/>
      <c r="S15" s="704"/>
      <c r="T15" s="704"/>
      <c r="U15" s="704"/>
      <c r="V15" s="704"/>
      <c r="W15" s="705"/>
    </row>
    <row r="16" spans="2:23" s="5" customFormat="1" ht="25.5" customHeight="1" x14ac:dyDescent="0.15">
      <c r="B16" s="706" t="s">
        <v>5</v>
      </c>
      <c r="C16" s="706" t="s">
        <v>11</v>
      </c>
      <c r="D16" s="706"/>
      <c r="E16" s="9" t="s">
        <v>120</v>
      </c>
      <c r="F16" s="689"/>
      <c r="G16" s="690"/>
      <c r="H16" s="690"/>
      <c r="I16" s="690"/>
      <c r="J16" s="690"/>
      <c r="K16" s="690"/>
      <c r="L16" s="691"/>
      <c r="M16" s="706" t="s">
        <v>5</v>
      </c>
      <c r="N16" s="706" t="s">
        <v>11</v>
      </c>
      <c r="O16" s="706"/>
      <c r="P16" s="9" t="s">
        <v>121</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61</v>
      </c>
      <c r="F19" s="692"/>
      <c r="G19" s="693"/>
      <c r="H19" s="693"/>
      <c r="I19" s="693"/>
      <c r="J19" s="693"/>
      <c r="K19" s="693"/>
      <c r="L19" s="694"/>
      <c r="M19" s="706"/>
      <c r="N19" s="706" t="s">
        <v>8</v>
      </c>
      <c r="O19" s="706"/>
      <c r="P19" s="9" t="s">
        <v>59</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116</v>
      </c>
      <c r="Q23" s="692"/>
      <c r="R23" s="693"/>
      <c r="S23" s="693"/>
      <c r="T23" s="693"/>
      <c r="U23" s="693"/>
      <c r="V23" s="693"/>
      <c r="W23" s="694"/>
    </row>
    <row r="24" spans="2:24" s="5" customFormat="1" ht="25.5" customHeight="1" x14ac:dyDescent="0.15">
      <c r="B24" s="707" t="s">
        <v>34</v>
      </c>
      <c r="C24" s="707"/>
      <c r="D24" s="707"/>
      <c r="E24" s="716" t="s">
        <v>210</v>
      </c>
      <c r="F24" s="717"/>
      <c r="G24" s="718"/>
      <c r="H24" s="707" t="s">
        <v>42</v>
      </c>
      <c r="I24" s="707"/>
      <c r="J24" s="716" t="s">
        <v>211</v>
      </c>
      <c r="K24" s="717"/>
      <c r="L24" s="718"/>
      <c r="M24" s="707" t="s">
        <v>34</v>
      </c>
      <c r="N24" s="707"/>
      <c r="O24" s="707"/>
      <c r="P24" s="716" t="s">
        <v>114</v>
      </c>
      <c r="Q24" s="717"/>
      <c r="R24" s="718"/>
      <c r="S24" s="707" t="s">
        <v>42</v>
      </c>
      <c r="T24" s="707"/>
      <c r="U24" s="708" t="s">
        <v>197</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142</v>
      </c>
      <c r="Q25" s="709"/>
      <c r="R25" s="709"/>
      <c r="S25" s="714" t="s">
        <v>0</v>
      </c>
      <c r="T25" s="715"/>
      <c r="U25" s="710" t="s">
        <v>63</v>
      </c>
      <c r="V25" s="711"/>
      <c r="W25" s="712"/>
    </row>
    <row r="26" spans="2:24" s="5" customFormat="1" ht="39.75" customHeight="1" x14ac:dyDescent="0.15">
      <c r="B26" s="702" t="s">
        <v>35</v>
      </c>
      <c r="C26" s="702"/>
      <c r="D26" s="702"/>
      <c r="E26" s="703" t="s">
        <v>181</v>
      </c>
      <c r="F26" s="704"/>
      <c r="G26" s="704"/>
      <c r="H26" s="704"/>
      <c r="I26" s="704"/>
      <c r="J26" s="704"/>
      <c r="K26" s="704"/>
      <c r="L26" s="705"/>
      <c r="M26" s="702" t="s">
        <v>35</v>
      </c>
      <c r="N26" s="702"/>
      <c r="O26" s="702"/>
      <c r="P26" s="703" t="s">
        <v>123</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A0C53619-392C-4216-BA6B-B85AED154A56}">
      <formula1>INDIRECT(E7)</formula1>
    </dataValidation>
    <dataValidation type="list" allowBlank="1" showInputMessage="1" showErrorMessage="1" sqref="E7 E18 P7 P18 E9:E12 E20:E23 P9:P12 P20:P23" xr:uid="{75B7E778-8871-4AAC-A41B-D58308656D0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DB8D-8863-4F0F-B8AB-60B167FB6F16}">
  <sheetPr codeName="Sheet2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121</v>
      </c>
      <c r="F5" s="689"/>
      <c r="G5" s="690"/>
      <c r="H5" s="690"/>
      <c r="I5" s="690"/>
      <c r="J5" s="690"/>
      <c r="K5" s="690"/>
      <c r="L5" s="691"/>
      <c r="M5" s="685" t="s">
        <v>5</v>
      </c>
      <c r="N5" s="687" t="s">
        <v>11</v>
      </c>
      <c r="O5" s="688"/>
      <c r="P5" s="9" t="s">
        <v>121</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3</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70</v>
      </c>
      <c r="F13" s="717"/>
      <c r="G13" s="718"/>
      <c r="H13" s="707" t="s">
        <v>42</v>
      </c>
      <c r="I13" s="707"/>
      <c r="J13" s="708" t="s">
        <v>111</v>
      </c>
      <c r="K13" s="708"/>
      <c r="L13" s="708"/>
      <c r="M13" s="707" t="s">
        <v>34</v>
      </c>
      <c r="N13" s="707"/>
      <c r="O13" s="707"/>
      <c r="P13" s="716" t="s">
        <v>71</v>
      </c>
      <c r="Q13" s="717"/>
      <c r="R13" s="718"/>
      <c r="S13" s="707" t="s">
        <v>42</v>
      </c>
      <c r="T13" s="707"/>
      <c r="U13" s="708" t="s">
        <v>110</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100</v>
      </c>
      <c r="F16" s="689"/>
      <c r="G16" s="690"/>
      <c r="H16" s="690"/>
      <c r="I16" s="690"/>
      <c r="J16" s="690"/>
      <c r="K16" s="690"/>
      <c r="L16" s="691"/>
      <c r="M16" s="706" t="s">
        <v>5</v>
      </c>
      <c r="N16" s="706" t="s">
        <v>11</v>
      </c>
      <c r="O16" s="706"/>
      <c r="P16" s="9" t="s">
        <v>100</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59</v>
      </c>
      <c r="F19" s="692"/>
      <c r="G19" s="693"/>
      <c r="H19" s="693"/>
      <c r="I19" s="693"/>
      <c r="J19" s="693"/>
      <c r="K19" s="693"/>
      <c r="L19" s="694"/>
      <c r="M19" s="706"/>
      <c r="N19" s="706" t="s">
        <v>8</v>
      </c>
      <c r="O19" s="706"/>
      <c r="P19" s="9" t="s">
        <v>58</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116</v>
      </c>
      <c r="F23" s="695"/>
      <c r="G23" s="696"/>
      <c r="H23" s="696"/>
      <c r="I23" s="696"/>
      <c r="J23" s="696"/>
      <c r="K23" s="696"/>
      <c r="L23" s="697"/>
      <c r="M23" s="686"/>
      <c r="N23" s="702" t="s">
        <v>14</v>
      </c>
      <c r="O23" s="702"/>
      <c r="P23" s="7" t="s">
        <v>80</v>
      </c>
      <c r="Q23" s="692"/>
      <c r="R23" s="693"/>
      <c r="S23" s="693"/>
      <c r="T23" s="693"/>
      <c r="U23" s="693"/>
      <c r="V23" s="693"/>
      <c r="W23" s="694"/>
    </row>
    <row r="24" spans="2:24" s="5" customFormat="1" ht="25.5" customHeight="1" x14ac:dyDescent="0.15">
      <c r="B24" s="707" t="s">
        <v>34</v>
      </c>
      <c r="C24" s="707"/>
      <c r="D24" s="707"/>
      <c r="E24" s="716" t="s">
        <v>212</v>
      </c>
      <c r="F24" s="717"/>
      <c r="G24" s="718"/>
      <c r="H24" s="707" t="s">
        <v>42</v>
      </c>
      <c r="I24" s="707"/>
      <c r="J24" s="716" t="s">
        <v>213</v>
      </c>
      <c r="K24" s="717"/>
      <c r="L24" s="718"/>
      <c r="M24" s="707" t="s">
        <v>34</v>
      </c>
      <c r="N24" s="707"/>
      <c r="O24" s="707"/>
      <c r="P24" s="716" t="s">
        <v>161</v>
      </c>
      <c r="Q24" s="717"/>
      <c r="R24" s="718"/>
      <c r="S24" s="707" t="s">
        <v>42</v>
      </c>
      <c r="T24" s="707"/>
      <c r="U24" s="708" t="s">
        <v>164</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65</v>
      </c>
      <c r="Q25" s="709"/>
      <c r="R25" s="709"/>
      <c r="S25" s="714" t="s">
        <v>0</v>
      </c>
      <c r="T25" s="715"/>
      <c r="U25" s="710" t="s">
        <v>65</v>
      </c>
      <c r="V25" s="711"/>
      <c r="W25" s="712"/>
    </row>
    <row r="26" spans="2:24" s="5" customFormat="1" ht="39.75" customHeight="1" x14ac:dyDescent="0.15">
      <c r="B26" s="702" t="s">
        <v>35</v>
      </c>
      <c r="C26" s="702"/>
      <c r="D26" s="702"/>
      <c r="E26" s="703" t="s">
        <v>123</v>
      </c>
      <c r="F26" s="704"/>
      <c r="G26" s="704"/>
      <c r="H26" s="704"/>
      <c r="I26" s="704"/>
      <c r="J26" s="704"/>
      <c r="K26" s="704"/>
      <c r="L26" s="705"/>
      <c r="M26" s="702" t="s">
        <v>35</v>
      </c>
      <c r="N26" s="702"/>
      <c r="O26" s="702"/>
      <c r="P26" s="703" t="s">
        <v>214</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52FDCE57-808A-4F0F-85AB-2BFE48DCAE06}">
      <formula1>INDIRECT(E7)</formula1>
    </dataValidation>
    <dataValidation type="list" allowBlank="1" showInputMessage="1" showErrorMessage="1" sqref="E7 E18 P7 P18 E9:E12 E20:E23 P9:P12 P20:P23" xr:uid="{B0A82459-8684-4FC7-A2B1-1EE4A9DA9C8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CC778-717C-4A4B-9A6C-9C60FA47C494}">
  <sheetPr codeName="Sheet2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100</v>
      </c>
      <c r="F5" s="689"/>
      <c r="G5" s="690"/>
      <c r="H5" s="690"/>
      <c r="I5" s="690"/>
      <c r="J5" s="690"/>
      <c r="K5" s="690"/>
      <c r="L5" s="691"/>
      <c r="M5" s="685" t="s">
        <v>5</v>
      </c>
      <c r="N5" s="687" t="s">
        <v>11</v>
      </c>
      <c r="O5" s="688"/>
      <c r="P5" s="9" t="s">
        <v>100</v>
      </c>
      <c r="Q5" s="692"/>
      <c r="R5" s="693"/>
      <c r="S5" s="693"/>
      <c r="T5" s="693"/>
      <c r="U5" s="693"/>
      <c r="V5" s="693"/>
      <c r="W5" s="694"/>
    </row>
    <row r="6" spans="2:23" s="5" customFormat="1" ht="25.5" customHeight="1" x14ac:dyDescent="0.15">
      <c r="B6" s="686"/>
      <c r="C6" s="687" t="s">
        <v>17</v>
      </c>
      <c r="D6" s="688"/>
      <c r="E6" s="8">
        <v>3</v>
      </c>
      <c r="F6" s="692"/>
      <c r="G6" s="693"/>
      <c r="H6" s="693"/>
      <c r="I6" s="693"/>
      <c r="J6" s="693"/>
      <c r="K6" s="693"/>
      <c r="L6" s="694"/>
      <c r="M6" s="686"/>
      <c r="N6" s="687" t="s">
        <v>17</v>
      </c>
      <c r="O6" s="688"/>
      <c r="P6" s="8">
        <v>4</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71</v>
      </c>
      <c r="F13" s="717"/>
      <c r="G13" s="718"/>
      <c r="H13" s="707" t="s">
        <v>42</v>
      </c>
      <c r="I13" s="707"/>
      <c r="J13" s="708" t="s">
        <v>110</v>
      </c>
      <c r="K13" s="708"/>
      <c r="L13" s="708"/>
      <c r="M13" s="707" t="s">
        <v>34</v>
      </c>
      <c r="N13" s="707"/>
      <c r="O13" s="707"/>
      <c r="P13" s="716" t="s">
        <v>71</v>
      </c>
      <c r="Q13" s="717"/>
      <c r="R13" s="718"/>
      <c r="S13" s="707" t="s">
        <v>42</v>
      </c>
      <c r="T13" s="707"/>
      <c r="U13" s="708" t="s">
        <v>110</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100</v>
      </c>
      <c r="F16" s="689"/>
      <c r="G16" s="690"/>
      <c r="H16" s="690"/>
      <c r="I16" s="690"/>
      <c r="J16" s="690"/>
      <c r="K16" s="690"/>
      <c r="L16" s="691"/>
      <c r="M16" s="706" t="s">
        <v>5</v>
      </c>
      <c r="N16" s="706" t="s">
        <v>11</v>
      </c>
      <c r="O16" s="706"/>
      <c r="P16" s="9" t="s">
        <v>101</v>
      </c>
      <c r="Q16" s="692"/>
      <c r="R16" s="693"/>
      <c r="S16" s="693"/>
      <c r="T16" s="693"/>
      <c r="U16" s="693"/>
      <c r="V16" s="693"/>
      <c r="W16" s="694"/>
    </row>
    <row r="17" spans="2:24" s="5" customFormat="1" ht="25.5" customHeight="1" x14ac:dyDescent="0.15">
      <c r="B17" s="706"/>
      <c r="C17" s="706" t="s">
        <v>17</v>
      </c>
      <c r="D17" s="706"/>
      <c r="E17" s="8">
        <v>5</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57</v>
      </c>
      <c r="F19" s="692"/>
      <c r="G19" s="693"/>
      <c r="H19" s="693"/>
      <c r="I19" s="693"/>
      <c r="J19" s="693"/>
      <c r="K19" s="693"/>
      <c r="L19" s="694"/>
      <c r="M19" s="706"/>
      <c r="N19" s="706" t="s">
        <v>8</v>
      </c>
      <c r="O19" s="706"/>
      <c r="P19" s="9" t="s">
        <v>56</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54</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215</v>
      </c>
      <c r="F24" s="717"/>
      <c r="G24" s="718"/>
      <c r="H24" s="707" t="s">
        <v>42</v>
      </c>
      <c r="I24" s="707"/>
      <c r="J24" s="716" t="s">
        <v>261</v>
      </c>
      <c r="K24" s="717"/>
      <c r="L24" s="718"/>
      <c r="M24" s="707" t="s">
        <v>34</v>
      </c>
      <c r="N24" s="707"/>
      <c r="O24" s="707"/>
      <c r="P24" s="716" t="s">
        <v>216</v>
      </c>
      <c r="Q24" s="717"/>
      <c r="R24" s="718"/>
      <c r="S24" s="707" t="s">
        <v>42</v>
      </c>
      <c r="T24" s="707"/>
      <c r="U24" s="708" t="s">
        <v>217</v>
      </c>
      <c r="V24" s="708"/>
      <c r="W24" s="708"/>
    </row>
    <row r="25" spans="2:24" s="5" customFormat="1" ht="25.5" customHeight="1" x14ac:dyDescent="0.15">
      <c r="B25" s="464" t="s">
        <v>15</v>
      </c>
      <c r="C25" s="464"/>
      <c r="D25" s="464"/>
      <c r="E25" s="709" t="s">
        <v>65</v>
      </c>
      <c r="F25" s="709"/>
      <c r="G25" s="709"/>
      <c r="H25" s="422" t="s">
        <v>0</v>
      </c>
      <c r="I25" s="423"/>
      <c r="J25" s="710" t="s">
        <v>65</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158</v>
      </c>
      <c r="F26" s="704"/>
      <c r="G26" s="704"/>
      <c r="H26" s="704"/>
      <c r="I26" s="704"/>
      <c r="J26" s="704"/>
      <c r="K26" s="704"/>
      <c r="L26" s="705"/>
      <c r="M26" s="702" t="s">
        <v>35</v>
      </c>
      <c r="N26" s="702"/>
      <c r="O26" s="702"/>
      <c r="P26" s="703" t="s">
        <v>218</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1B3AF1DD-4FD1-4729-B68E-D9378EBBC185}">
      <formula1>INDIRECT(E7)</formula1>
    </dataValidation>
    <dataValidation type="list" allowBlank="1" showInputMessage="1" showErrorMessage="1" sqref="E7 E18 P7 P18 E9:E12 E20:E23 P9:P12 P20:P23" xr:uid="{754234B9-3273-4A35-9575-E4E40AE7841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0911-ED16-4650-B184-0F48FEAE7566}">
  <sheetPr codeName="Sheet23"/>
  <dimension ref="B1:X31"/>
  <sheetViews>
    <sheetView showGridLines="0" showZeros="0" view="pageBreakPreview" topLeftCell="A4"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101</v>
      </c>
      <c r="F5" s="689"/>
      <c r="G5" s="690"/>
      <c r="H5" s="690"/>
      <c r="I5" s="690"/>
      <c r="J5" s="690"/>
      <c r="K5" s="690"/>
      <c r="L5" s="691"/>
      <c r="M5" s="685" t="s">
        <v>5</v>
      </c>
      <c r="N5" s="687" t="s">
        <v>11</v>
      </c>
      <c r="O5" s="688"/>
      <c r="P5" s="9" t="s">
        <v>101</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3</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56</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219</v>
      </c>
      <c r="F13" s="717"/>
      <c r="G13" s="718"/>
      <c r="H13" s="707" t="s">
        <v>42</v>
      </c>
      <c r="I13" s="707"/>
      <c r="J13" s="708" t="s">
        <v>220</v>
      </c>
      <c r="K13" s="708"/>
      <c r="L13" s="708"/>
      <c r="M13" s="707" t="s">
        <v>34</v>
      </c>
      <c r="N13" s="707"/>
      <c r="O13" s="707"/>
      <c r="P13" s="716" t="s">
        <v>221</v>
      </c>
      <c r="Q13" s="717"/>
      <c r="R13" s="718"/>
      <c r="S13" s="707" t="s">
        <v>42</v>
      </c>
      <c r="T13" s="707"/>
      <c r="U13" s="708" t="s">
        <v>222</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169</v>
      </c>
      <c r="F15" s="704"/>
      <c r="G15" s="704"/>
      <c r="H15" s="704"/>
      <c r="I15" s="704"/>
      <c r="J15" s="704"/>
      <c r="K15" s="704"/>
      <c r="L15" s="705"/>
      <c r="M15" s="702" t="s">
        <v>35</v>
      </c>
      <c r="N15" s="702"/>
      <c r="O15" s="702"/>
      <c r="P15" s="703" t="s">
        <v>195</v>
      </c>
      <c r="Q15" s="704"/>
      <c r="R15" s="704"/>
      <c r="S15" s="704"/>
      <c r="T15" s="704"/>
      <c r="U15" s="704"/>
      <c r="V15" s="704"/>
      <c r="W15" s="705"/>
    </row>
    <row r="16" spans="2:23" s="5" customFormat="1" ht="25.5" customHeight="1" x14ac:dyDescent="0.15">
      <c r="B16" s="706" t="s">
        <v>5</v>
      </c>
      <c r="C16" s="706" t="s">
        <v>11</v>
      </c>
      <c r="D16" s="706"/>
      <c r="E16" s="9" t="s">
        <v>101</v>
      </c>
      <c r="F16" s="689"/>
      <c r="G16" s="690"/>
      <c r="H16" s="690"/>
      <c r="I16" s="690"/>
      <c r="J16" s="690"/>
      <c r="K16" s="690"/>
      <c r="L16" s="691"/>
      <c r="M16" s="706" t="s">
        <v>5</v>
      </c>
      <c r="N16" s="706" t="s">
        <v>11</v>
      </c>
      <c r="O16" s="706"/>
      <c r="P16" s="9" t="s">
        <v>101</v>
      </c>
      <c r="Q16" s="692"/>
      <c r="R16" s="693"/>
      <c r="S16" s="693"/>
      <c r="T16" s="693"/>
      <c r="U16" s="693"/>
      <c r="V16" s="693"/>
      <c r="W16" s="694"/>
    </row>
    <row r="17" spans="2:24" s="5" customFormat="1" ht="25.5" customHeight="1" x14ac:dyDescent="0.15">
      <c r="B17" s="706"/>
      <c r="C17" s="706" t="s">
        <v>17</v>
      </c>
      <c r="D17" s="706"/>
      <c r="E17" s="8">
        <v>4</v>
      </c>
      <c r="F17" s="692"/>
      <c r="G17" s="693"/>
      <c r="H17" s="693"/>
      <c r="I17" s="693"/>
      <c r="J17" s="693"/>
      <c r="K17" s="693"/>
      <c r="L17" s="694"/>
      <c r="M17" s="706"/>
      <c r="N17" s="706" t="s">
        <v>17</v>
      </c>
      <c r="O17" s="706"/>
      <c r="P17" s="8">
        <v>5</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71</v>
      </c>
      <c r="F24" s="717"/>
      <c r="G24" s="718"/>
      <c r="H24" s="707" t="s">
        <v>42</v>
      </c>
      <c r="I24" s="707"/>
      <c r="J24" s="716" t="s">
        <v>223</v>
      </c>
      <c r="K24" s="717"/>
      <c r="L24" s="718"/>
      <c r="M24" s="707" t="s">
        <v>34</v>
      </c>
      <c r="N24" s="707"/>
      <c r="O24" s="707"/>
      <c r="P24" s="716" t="s">
        <v>71</v>
      </c>
      <c r="Q24" s="717"/>
      <c r="R24" s="718"/>
      <c r="S24" s="707" t="s">
        <v>42</v>
      </c>
      <c r="T24" s="707"/>
      <c r="U24" s="708" t="s">
        <v>110</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FE5DE172-B126-4A87-B702-932783BE9D5E}">
      <formula1>INDIRECT(E7)</formula1>
    </dataValidation>
    <dataValidation type="list" allowBlank="1" showInputMessage="1" showErrorMessage="1" sqref="E7 E18 P7 P18 E9:E12 E20:E23 P9:P12 P20:P23" xr:uid="{9CD7C7C0-447A-4231-AAC5-78030004388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3C522-57EA-4DE0-8206-A9BD31DD354F}">
  <sheetPr codeName="Sheet2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122</v>
      </c>
      <c r="F5" s="689"/>
      <c r="G5" s="690"/>
      <c r="H5" s="690"/>
      <c r="I5" s="690"/>
      <c r="J5" s="690"/>
      <c r="K5" s="690"/>
      <c r="L5" s="691"/>
      <c r="M5" s="685" t="s">
        <v>5</v>
      </c>
      <c r="N5" s="687" t="s">
        <v>11</v>
      </c>
      <c r="O5" s="688"/>
      <c r="P5" s="9" t="s">
        <v>122</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72</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224</v>
      </c>
      <c r="F13" s="717"/>
      <c r="G13" s="718"/>
      <c r="H13" s="707" t="s">
        <v>42</v>
      </c>
      <c r="I13" s="707"/>
      <c r="J13" s="708" t="s">
        <v>225</v>
      </c>
      <c r="K13" s="708"/>
      <c r="L13" s="708"/>
      <c r="M13" s="707" t="s">
        <v>34</v>
      </c>
      <c r="N13" s="707"/>
      <c r="O13" s="707"/>
      <c r="P13" s="716" t="s">
        <v>226</v>
      </c>
      <c r="Q13" s="717"/>
      <c r="R13" s="718"/>
      <c r="S13" s="707" t="s">
        <v>42</v>
      </c>
      <c r="T13" s="707"/>
      <c r="U13" s="708" t="s">
        <v>227</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158</v>
      </c>
      <c r="F15" s="704"/>
      <c r="G15" s="704"/>
      <c r="H15" s="704"/>
      <c r="I15" s="704"/>
      <c r="J15" s="704"/>
      <c r="K15" s="704"/>
      <c r="L15" s="705"/>
      <c r="M15" s="702" t="s">
        <v>35</v>
      </c>
      <c r="N15" s="702"/>
      <c r="O15" s="702"/>
      <c r="P15" s="703" t="s">
        <v>119</v>
      </c>
      <c r="Q15" s="704"/>
      <c r="R15" s="704"/>
      <c r="S15" s="704"/>
      <c r="T15" s="704"/>
      <c r="U15" s="704"/>
      <c r="V15" s="704"/>
      <c r="W15" s="705"/>
    </row>
    <row r="16" spans="2:23" s="5" customFormat="1" ht="25.5" customHeight="1" x14ac:dyDescent="0.15">
      <c r="B16" s="706" t="s">
        <v>5</v>
      </c>
      <c r="C16" s="706" t="s">
        <v>11</v>
      </c>
      <c r="D16" s="706"/>
      <c r="E16" s="9" t="s">
        <v>122</v>
      </c>
      <c r="F16" s="689"/>
      <c r="G16" s="690"/>
      <c r="H16" s="690"/>
      <c r="I16" s="690"/>
      <c r="J16" s="690"/>
      <c r="K16" s="690"/>
      <c r="L16" s="691"/>
      <c r="M16" s="706" t="s">
        <v>5</v>
      </c>
      <c r="N16" s="706" t="s">
        <v>11</v>
      </c>
      <c r="O16" s="706"/>
      <c r="P16" s="9" t="s">
        <v>102</v>
      </c>
      <c r="Q16" s="692"/>
      <c r="R16" s="693"/>
      <c r="S16" s="693"/>
      <c r="T16" s="693"/>
      <c r="U16" s="693"/>
      <c r="V16" s="693"/>
      <c r="W16" s="694"/>
    </row>
    <row r="17" spans="2:24" s="5" customFormat="1" ht="25.5" customHeight="1" x14ac:dyDescent="0.15">
      <c r="B17" s="706"/>
      <c r="C17" s="706" t="s">
        <v>17</v>
      </c>
      <c r="D17" s="706"/>
      <c r="E17" s="8">
        <v>3</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58</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t="s">
        <v>53</v>
      </c>
      <c r="Q23" s="692"/>
      <c r="R23" s="693"/>
      <c r="S23" s="693"/>
      <c r="T23" s="693"/>
      <c r="U23" s="693"/>
      <c r="V23" s="693"/>
      <c r="W23" s="694"/>
    </row>
    <row r="24" spans="2:24" s="5" customFormat="1" ht="25.5" customHeight="1" x14ac:dyDescent="0.15">
      <c r="B24" s="707" t="s">
        <v>34</v>
      </c>
      <c r="C24" s="707"/>
      <c r="D24" s="707"/>
      <c r="E24" s="716" t="s">
        <v>161</v>
      </c>
      <c r="F24" s="717"/>
      <c r="G24" s="718"/>
      <c r="H24" s="707" t="s">
        <v>42</v>
      </c>
      <c r="I24" s="707"/>
      <c r="J24" s="716" t="s">
        <v>115</v>
      </c>
      <c r="K24" s="717"/>
      <c r="L24" s="718"/>
      <c r="M24" s="707" t="s">
        <v>34</v>
      </c>
      <c r="N24" s="707"/>
      <c r="O24" s="707"/>
      <c r="P24" s="716" t="s">
        <v>161</v>
      </c>
      <c r="Q24" s="717"/>
      <c r="R24" s="718"/>
      <c r="S24" s="707" t="s">
        <v>42</v>
      </c>
      <c r="T24" s="707"/>
      <c r="U24" s="708" t="s">
        <v>164</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142</v>
      </c>
      <c r="Q25" s="709"/>
      <c r="R25" s="709"/>
      <c r="S25" s="714" t="s">
        <v>0</v>
      </c>
      <c r="T25" s="715"/>
      <c r="U25" s="710" t="s">
        <v>63</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171</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5854D207-DED0-4A61-A386-CE9ECD46B4A7}">
      <formula1>INDIRECT(E7)</formula1>
    </dataValidation>
    <dataValidation type="list" allowBlank="1" showInputMessage="1" showErrorMessage="1" sqref="E7 E18 P7 P18 E9:E12 E20:E23 P9:P12 P20:P23" xr:uid="{B2FC474B-C180-4FCC-A833-765E153735D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15BF-997D-4075-8FD0-F1EBDF3D1575}">
  <sheetPr codeName="Sheet2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102</v>
      </c>
      <c r="F5" s="689"/>
      <c r="G5" s="690"/>
      <c r="H5" s="690"/>
      <c r="I5" s="690"/>
      <c r="J5" s="690"/>
      <c r="K5" s="690"/>
      <c r="L5" s="691"/>
      <c r="M5" s="685" t="s">
        <v>5</v>
      </c>
      <c r="N5" s="687" t="s">
        <v>11</v>
      </c>
      <c r="O5" s="688"/>
      <c r="P5" s="9" t="s">
        <v>102</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3</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45</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53</v>
      </c>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228</v>
      </c>
      <c r="F13" s="717"/>
      <c r="G13" s="718"/>
      <c r="H13" s="707" t="s">
        <v>42</v>
      </c>
      <c r="I13" s="707"/>
      <c r="J13" s="708" t="s">
        <v>229</v>
      </c>
      <c r="K13" s="708"/>
      <c r="L13" s="708"/>
      <c r="M13" s="707" t="s">
        <v>34</v>
      </c>
      <c r="N13" s="707"/>
      <c r="O13" s="707"/>
      <c r="P13" s="716" t="s">
        <v>230</v>
      </c>
      <c r="Q13" s="717"/>
      <c r="R13" s="718"/>
      <c r="S13" s="707" t="s">
        <v>42</v>
      </c>
      <c r="T13" s="707"/>
      <c r="U13" s="708" t="s">
        <v>231</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195</v>
      </c>
      <c r="F15" s="704"/>
      <c r="G15" s="704"/>
      <c r="H15" s="704"/>
      <c r="I15" s="704"/>
      <c r="J15" s="704"/>
      <c r="K15" s="704"/>
      <c r="L15" s="705"/>
      <c r="M15" s="702" t="s">
        <v>35</v>
      </c>
      <c r="N15" s="702"/>
      <c r="O15" s="702"/>
      <c r="P15" s="703" t="s">
        <v>195</v>
      </c>
      <c r="Q15" s="704"/>
      <c r="R15" s="704"/>
      <c r="S15" s="704"/>
      <c r="T15" s="704"/>
      <c r="U15" s="704"/>
      <c r="V15" s="704"/>
      <c r="W15" s="705"/>
    </row>
    <row r="16" spans="2:23" s="5" customFormat="1" ht="25.5" customHeight="1" x14ac:dyDescent="0.15">
      <c r="B16" s="706" t="s">
        <v>5</v>
      </c>
      <c r="C16" s="706" t="s">
        <v>11</v>
      </c>
      <c r="D16" s="706"/>
      <c r="E16" s="9" t="s">
        <v>102</v>
      </c>
      <c r="F16" s="689"/>
      <c r="G16" s="690"/>
      <c r="H16" s="690"/>
      <c r="I16" s="690"/>
      <c r="J16" s="690"/>
      <c r="K16" s="690"/>
      <c r="L16" s="691"/>
      <c r="M16" s="706" t="s">
        <v>5</v>
      </c>
      <c r="N16" s="706" t="s">
        <v>11</v>
      </c>
      <c r="O16" s="706"/>
      <c r="P16" s="9" t="s">
        <v>102</v>
      </c>
      <c r="Q16" s="692"/>
      <c r="R16" s="693"/>
      <c r="S16" s="693"/>
      <c r="T16" s="693"/>
      <c r="U16" s="693"/>
      <c r="V16" s="693"/>
      <c r="W16" s="694"/>
    </row>
    <row r="17" spans="2:24" s="5" customFormat="1" ht="25.5" customHeight="1" x14ac:dyDescent="0.15">
      <c r="B17" s="706"/>
      <c r="C17" s="706" t="s">
        <v>17</v>
      </c>
      <c r="D17" s="706"/>
      <c r="E17" s="8">
        <v>4</v>
      </c>
      <c r="F17" s="692"/>
      <c r="G17" s="693"/>
      <c r="H17" s="693"/>
      <c r="I17" s="693"/>
      <c r="J17" s="693"/>
      <c r="K17" s="693"/>
      <c r="L17" s="694"/>
      <c r="M17" s="706"/>
      <c r="N17" s="706" t="s">
        <v>17</v>
      </c>
      <c r="O17" s="706"/>
      <c r="P17" s="8">
        <v>5</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61</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46</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85</v>
      </c>
      <c r="F24" s="717"/>
      <c r="G24" s="718"/>
      <c r="H24" s="707" t="s">
        <v>42</v>
      </c>
      <c r="I24" s="707"/>
      <c r="J24" s="716" t="s">
        <v>232</v>
      </c>
      <c r="K24" s="717"/>
      <c r="L24" s="718"/>
      <c r="M24" s="707" t="s">
        <v>34</v>
      </c>
      <c r="N24" s="707"/>
      <c r="O24" s="707"/>
      <c r="P24" s="716" t="s">
        <v>71</v>
      </c>
      <c r="Q24" s="717"/>
      <c r="R24" s="718"/>
      <c r="S24" s="707" t="s">
        <v>42</v>
      </c>
      <c r="T24" s="707"/>
      <c r="U24" s="708" t="s">
        <v>183</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233</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057EC53-C3DB-47E8-9D24-E6644ADE4FB4}">
      <formula1>INDIRECT(E7)</formula1>
    </dataValidation>
    <dataValidation type="list" allowBlank="1" showInputMessage="1" showErrorMessage="1" sqref="E7 E18 P7 P18 E9:E12 E20:E23 P9:P12 P20:P23" xr:uid="{17E26E94-217B-4435-8702-5AF94CA53CFC}">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978B3-096D-4221-9205-8757B4086689}">
  <sheetPr codeName="Sheet2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77</v>
      </c>
      <c r="F5" s="689"/>
      <c r="G5" s="690"/>
      <c r="H5" s="690"/>
      <c r="I5" s="690"/>
      <c r="J5" s="690"/>
      <c r="K5" s="690"/>
      <c r="L5" s="691"/>
      <c r="M5" s="685" t="s">
        <v>5</v>
      </c>
      <c r="N5" s="687" t="s">
        <v>11</v>
      </c>
      <c r="O5" s="688"/>
      <c r="P5" s="9" t="s">
        <v>77</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161</v>
      </c>
      <c r="F13" s="717"/>
      <c r="G13" s="718"/>
      <c r="H13" s="707" t="s">
        <v>42</v>
      </c>
      <c r="I13" s="707"/>
      <c r="J13" s="708" t="s">
        <v>162</v>
      </c>
      <c r="K13" s="708"/>
      <c r="L13" s="708"/>
      <c r="M13" s="707" t="s">
        <v>34</v>
      </c>
      <c r="N13" s="707"/>
      <c r="O13" s="707"/>
      <c r="P13" s="716" t="s">
        <v>234</v>
      </c>
      <c r="Q13" s="717"/>
      <c r="R13" s="718"/>
      <c r="S13" s="707" t="s">
        <v>42</v>
      </c>
      <c r="T13" s="707"/>
      <c r="U13" s="708" t="s">
        <v>261</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65</v>
      </c>
      <c r="Q14" s="709"/>
      <c r="R14" s="709"/>
      <c r="S14" s="714" t="s">
        <v>0</v>
      </c>
      <c r="T14" s="715"/>
      <c r="U14" s="710" t="s">
        <v>65</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195</v>
      </c>
      <c r="Q15" s="704"/>
      <c r="R15" s="704"/>
      <c r="S15" s="704"/>
      <c r="T15" s="704"/>
      <c r="U15" s="704"/>
      <c r="V15" s="704"/>
      <c r="W15" s="705"/>
    </row>
    <row r="16" spans="2:23" s="5" customFormat="1" ht="25.5" customHeight="1" x14ac:dyDescent="0.15">
      <c r="B16" s="706" t="s">
        <v>5</v>
      </c>
      <c r="C16" s="706" t="s">
        <v>11</v>
      </c>
      <c r="D16" s="706"/>
      <c r="E16" s="9" t="s">
        <v>103</v>
      </c>
      <c r="F16" s="689"/>
      <c r="G16" s="690"/>
      <c r="H16" s="690"/>
      <c r="I16" s="690"/>
      <c r="J16" s="690"/>
      <c r="K16" s="690"/>
      <c r="L16" s="691"/>
      <c r="M16" s="706" t="s">
        <v>5</v>
      </c>
      <c r="N16" s="706" t="s">
        <v>11</v>
      </c>
      <c r="O16" s="706"/>
      <c r="P16" s="9" t="s">
        <v>78</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56</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159</v>
      </c>
      <c r="F24" s="717"/>
      <c r="G24" s="718"/>
      <c r="H24" s="707" t="s">
        <v>42</v>
      </c>
      <c r="I24" s="707"/>
      <c r="J24" s="716" t="s">
        <v>235</v>
      </c>
      <c r="K24" s="717"/>
      <c r="L24" s="718"/>
      <c r="M24" s="707" t="s">
        <v>34</v>
      </c>
      <c r="N24" s="707"/>
      <c r="O24" s="707"/>
      <c r="P24" s="716" t="s">
        <v>236</v>
      </c>
      <c r="Q24" s="717"/>
      <c r="R24" s="718"/>
      <c r="S24" s="707" t="s">
        <v>42</v>
      </c>
      <c r="T24" s="707"/>
      <c r="U24" s="708" t="s">
        <v>237</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169</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C2DEED0-E2D1-4040-89DC-BE224CEA7DF7}">
      <formula1>INDIRECT(E7)</formula1>
    </dataValidation>
    <dataValidation type="list" allowBlank="1" showInputMessage="1" showErrorMessage="1" sqref="E7 E18 P7 P18 E9:E12 E20:E23 P9:P12 P20:P23" xr:uid="{4A1B546D-BD3E-4A5A-8755-52C2A035754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96BE-E604-4F0A-A2C6-96F59BE0D82C}">
  <sheetPr codeName="Sheet2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78</v>
      </c>
      <c r="F5" s="689"/>
      <c r="G5" s="690"/>
      <c r="H5" s="690"/>
      <c r="I5" s="690"/>
      <c r="J5" s="690"/>
      <c r="K5" s="690"/>
      <c r="L5" s="691"/>
      <c r="M5" s="685" t="s">
        <v>5</v>
      </c>
      <c r="N5" s="687" t="s">
        <v>11</v>
      </c>
      <c r="O5" s="688"/>
      <c r="P5" s="9" t="s">
        <v>79</v>
      </c>
      <c r="Q5" s="692"/>
      <c r="R5" s="693"/>
      <c r="S5" s="693"/>
      <c r="T5" s="693"/>
      <c r="U5" s="693"/>
      <c r="V5" s="693"/>
      <c r="W5" s="694"/>
    </row>
    <row r="6" spans="2:23" s="5" customFormat="1" ht="25.5" customHeight="1" x14ac:dyDescent="0.15">
      <c r="B6" s="686"/>
      <c r="C6" s="687" t="s">
        <v>17</v>
      </c>
      <c r="D6" s="688"/>
      <c r="E6" s="8">
        <v>2</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t="s">
        <v>54</v>
      </c>
      <c r="Q12" s="692"/>
      <c r="R12" s="693"/>
      <c r="S12" s="693"/>
      <c r="T12" s="693"/>
      <c r="U12" s="693"/>
      <c r="V12" s="693"/>
      <c r="W12" s="694"/>
    </row>
    <row r="13" spans="2:23" s="5" customFormat="1" ht="25.5" customHeight="1" x14ac:dyDescent="0.15">
      <c r="B13" s="707" t="s">
        <v>34</v>
      </c>
      <c r="C13" s="707"/>
      <c r="D13" s="707"/>
      <c r="E13" s="716" t="s">
        <v>117</v>
      </c>
      <c r="F13" s="717"/>
      <c r="G13" s="718"/>
      <c r="H13" s="707" t="s">
        <v>42</v>
      </c>
      <c r="I13" s="707"/>
      <c r="J13" s="708" t="s">
        <v>115</v>
      </c>
      <c r="K13" s="708"/>
      <c r="L13" s="708"/>
      <c r="M13" s="707" t="s">
        <v>34</v>
      </c>
      <c r="N13" s="707"/>
      <c r="O13" s="707"/>
      <c r="P13" s="716" t="s">
        <v>238</v>
      </c>
      <c r="Q13" s="717"/>
      <c r="R13" s="718"/>
      <c r="S13" s="707" t="s">
        <v>42</v>
      </c>
      <c r="T13" s="707"/>
      <c r="U13" s="708" t="s">
        <v>239</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149</v>
      </c>
      <c r="F15" s="704"/>
      <c r="G15" s="704"/>
      <c r="H15" s="704"/>
      <c r="I15" s="704"/>
      <c r="J15" s="704"/>
      <c r="K15" s="704"/>
      <c r="L15" s="705"/>
      <c r="M15" s="702" t="s">
        <v>35</v>
      </c>
      <c r="N15" s="702"/>
      <c r="O15" s="702"/>
      <c r="P15" s="703" t="s">
        <v>158</v>
      </c>
      <c r="Q15" s="704"/>
      <c r="R15" s="704"/>
      <c r="S15" s="704"/>
      <c r="T15" s="704"/>
      <c r="U15" s="704"/>
      <c r="V15" s="704"/>
      <c r="W15" s="705"/>
    </row>
    <row r="16" spans="2:23" s="5" customFormat="1" ht="25.5" customHeight="1" x14ac:dyDescent="0.15">
      <c r="B16" s="706" t="s">
        <v>5</v>
      </c>
      <c r="C16" s="706" t="s">
        <v>11</v>
      </c>
      <c r="D16" s="706"/>
      <c r="E16" s="9" t="s">
        <v>79</v>
      </c>
      <c r="F16" s="689"/>
      <c r="G16" s="690"/>
      <c r="H16" s="690"/>
      <c r="I16" s="690"/>
      <c r="J16" s="690"/>
      <c r="K16" s="690"/>
      <c r="L16" s="691"/>
      <c r="M16" s="706" t="s">
        <v>5</v>
      </c>
      <c r="N16" s="706" t="s">
        <v>11</v>
      </c>
      <c r="O16" s="706"/>
      <c r="P16" s="9" t="s">
        <v>104</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82</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83</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678</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117</v>
      </c>
      <c r="F24" s="717"/>
      <c r="G24" s="718"/>
      <c r="H24" s="707" t="s">
        <v>42</v>
      </c>
      <c r="I24" s="707"/>
      <c r="J24" s="716" t="s">
        <v>115</v>
      </c>
      <c r="K24" s="717"/>
      <c r="L24" s="718"/>
      <c r="M24" s="707" t="s">
        <v>34</v>
      </c>
      <c r="N24" s="707"/>
      <c r="O24" s="707"/>
      <c r="P24" s="716" t="s">
        <v>70</v>
      </c>
      <c r="Q24" s="717"/>
      <c r="R24" s="718"/>
      <c r="S24" s="707" t="s">
        <v>42</v>
      </c>
      <c r="T24" s="707"/>
      <c r="U24" s="708" t="s">
        <v>110</v>
      </c>
      <c r="V24" s="708"/>
      <c r="W24" s="708"/>
    </row>
    <row r="25" spans="2:24" s="5" customFormat="1" ht="25.5" customHeight="1" x14ac:dyDescent="0.15">
      <c r="B25" s="464" t="s">
        <v>15</v>
      </c>
      <c r="C25" s="464"/>
      <c r="D25" s="464"/>
      <c r="E25" s="709" t="s">
        <v>135</v>
      </c>
      <c r="F25" s="709"/>
      <c r="G25" s="709"/>
      <c r="H25" s="422" t="s">
        <v>0</v>
      </c>
      <c r="I25" s="423"/>
      <c r="J25" s="710" t="s">
        <v>62</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152</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76CA80C1-1291-4124-83D0-A297E3E56D93}">
      <formula1>INDIRECT(E7)</formula1>
    </dataValidation>
    <dataValidation type="list" allowBlank="1" showInputMessage="1" showErrorMessage="1" sqref="E7 E18 P7 P18 E9:E12 E20:E23 P9:P12 P20:P23" xr:uid="{BB57CAD7-6CF5-48BF-A054-C0CFE68CE1A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6E54-7BE9-4B1D-88FA-1468D74EF23C}">
  <sheetPr codeName="Sheet2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125</v>
      </c>
      <c r="F5" s="689"/>
      <c r="G5" s="690"/>
      <c r="H5" s="690"/>
      <c r="I5" s="690"/>
      <c r="J5" s="690"/>
      <c r="K5" s="690"/>
      <c r="L5" s="691"/>
      <c r="M5" s="685" t="s">
        <v>5</v>
      </c>
      <c r="N5" s="687" t="s">
        <v>11</v>
      </c>
      <c r="O5" s="688"/>
      <c r="P5" s="9" t="s">
        <v>105</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55</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57</v>
      </c>
      <c r="F8" s="692"/>
      <c r="G8" s="693"/>
      <c r="H8" s="693"/>
      <c r="I8" s="693"/>
      <c r="J8" s="693"/>
      <c r="K8" s="693"/>
      <c r="L8" s="694"/>
      <c r="M8" s="698"/>
      <c r="N8" s="687" t="s">
        <v>8</v>
      </c>
      <c r="O8" s="688"/>
      <c r="P8" s="9" t="s">
        <v>59</v>
      </c>
      <c r="Q8" s="692"/>
      <c r="R8" s="693"/>
      <c r="S8" s="693"/>
      <c r="T8" s="693"/>
      <c r="U8" s="693"/>
      <c r="V8" s="693"/>
      <c r="W8" s="694"/>
    </row>
    <row r="9" spans="2:23" s="5" customFormat="1" ht="25.5" customHeight="1" x14ac:dyDescent="0.15">
      <c r="B9" s="699" t="s">
        <v>4</v>
      </c>
      <c r="C9" s="700"/>
      <c r="D9" s="701"/>
      <c r="E9" s="12" t="s">
        <v>46</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t="s">
        <v>52</v>
      </c>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53</v>
      </c>
      <c r="F12" s="695"/>
      <c r="G12" s="696"/>
      <c r="H12" s="696"/>
      <c r="I12" s="696"/>
      <c r="J12" s="696"/>
      <c r="K12" s="696"/>
      <c r="L12" s="697"/>
      <c r="M12" s="686"/>
      <c r="N12" s="702" t="s">
        <v>14</v>
      </c>
      <c r="O12" s="702"/>
      <c r="P12" s="7" t="s">
        <v>116</v>
      </c>
      <c r="Q12" s="692"/>
      <c r="R12" s="693"/>
      <c r="S12" s="693"/>
      <c r="T12" s="693"/>
      <c r="U12" s="693"/>
      <c r="V12" s="693"/>
      <c r="W12" s="694"/>
    </row>
    <row r="13" spans="2:23" s="5" customFormat="1" ht="25.5" customHeight="1" x14ac:dyDescent="0.15">
      <c r="B13" s="707" t="s">
        <v>34</v>
      </c>
      <c r="C13" s="707"/>
      <c r="D13" s="707"/>
      <c r="E13" s="716" t="s">
        <v>240</v>
      </c>
      <c r="F13" s="717"/>
      <c r="G13" s="718"/>
      <c r="H13" s="707" t="s">
        <v>42</v>
      </c>
      <c r="I13" s="707"/>
      <c r="J13" s="708" t="s">
        <v>241</v>
      </c>
      <c r="K13" s="708"/>
      <c r="L13" s="708"/>
      <c r="M13" s="707" t="s">
        <v>34</v>
      </c>
      <c r="N13" s="707"/>
      <c r="O13" s="707"/>
      <c r="P13" s="716" t="s">
        <v>70</v>
      </c>
      <c r="Q13" s="717"/>
      <c r="R13" s="718"/>
      <c r="S13" s="707" t="s">
        <v>42</v>
      </c>
      <c r="T13" s="707"/>
      <c r="U13" s="708" t="s">
        <v>126</v>
      </c>
      <c r="V13" s="708"/>
      <c r="W13" s="708"/>
    </row>
    <row r="14" spans="2:23" s="5" customFormat="1" ht="25.5" customHeight="1" x14ac:dyDescent="0.15">
      <c r="B14" s="464" t="s">
        <v>15</v>
      </c>
      <c r="C14" s="464"/>
      <c r="D14" s="464"/>
      <c r="E14" s="709" t="s">
        <v>142</v>
      </c>
      <c r="F14" s="709"/>
      <c r="G14" s="709"/>
      <c r="H14" s="422" t="s">
        <v>0</v>
      </c>
      <c r="I14" s="423"/>
      <c r="J14" s="710" t="s">
        <v>63</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113</v>
      </c>
      <c r="F15" s="704"/>
      <c r="G15" s="704"/>
      <c r="H15" s="704"/>
      <c r="I15" s="704"/>
      <c r="J15" s="704"/>
      <c r="K15" s="704"/>
      <c r="L15" s="705"/>
      <c r="M15" s="702" t="s">
        <v>35</v>
      </c>
      <c r="N15" s="702"/>
      <c r="O15" s="702"/>
      <c r="P15" s="703" t="s">
        <v>124</v>
      </c>
      <c r="Q15" s="704"/>
      <c r="R15" s="704"/>
      <c r="S15" s="704"/>
      <c r="T15" s="704"/>
      <c r="U15" s="704"/>
      <c r="V15" s="704"/>
      <c r="W15" s="705"/>
    </row>
    <row r="16" spans="2:23" s="5" customFormat="1" ht="25.5" customHeight="1" x14ac:dyDescent="0.15">
      <c r="B16" s="706" t="s">
        <v>5</v>
      </c>
      <c r="C16" s="706" t="s">
        <v>11</v>
      </c>
      <c r="D16" s="706"/>
      <c r="E16" s="9" t="s">
        <v>105</v>
      </c>
      <c r="F16" s="689"/>
      <c r="G16" s="690"/>
      <c r="H16" s="690"/>
      <c r="I16" s="690"/>
      <c r="J16" s="690"/>
      <c r="K16" s="690"/>
      <c r="L16" s="691"/>
      <c r="M16" s="706" t="s">
        <v>5</v>
      </c>
      <c r="N16" s="706" t="s">
        <v>11</v>
      </c>
      <c r="O16" s="706"/>
      <c r="P16" s="9" t="s">
        <v>106</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1</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82</v>
      </c>
      <c r="Q18" s="692"/>
      <c r="R18" s="693"/>
      <c r="S18" s="693"/>
      <c r="T18" s="693"/>
      <c r="U18" s="693"/>
      <c r="V18" s="693"/>
      <c r="W18" s="694"/>
    </row>
    <row r="19" spans="2:24" s="5" customFormat="1" ht="25.5" customHeight="1" x14ac:dyDescent="0.15">
      <c r="B19" s="706"/>
      <c r="C19" s="706" t="s">
        <v>8</v>
      </c>
      <c r="D19" s="706"/>
      <c r="E19" s="9" t="s">
        <v>72</v>
      </c>
      <c r="F19" s="692"/>
      <c r="G19" s="693"/>
      <c r="H19" s="693"/>
      <c r="I19" s="693"/>
      <c r="J19" s="693"/>
      <c r="K19" s="693"/>
      <c r="L19" s="694"/>
      <c r="M19" s="706"/>
      <c r="N19" s="706" t="s">
        <v>8</v>
      </c>
      <c r="O19" s="706"/>
      <c r="P19" s="9" t="s">
        <v>83</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678</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t="s">
        <v>159</v>
      </c>
      <c r="F24" s="717"/>
      <c r="G24" s="718"/>
      <c r="H24" s="707" t="s">
        <v>42</v>
      </c>
      <c r="I24" s="707"/>
      <c r="J24" s="716" t="s">
        <v>261</v>
      </c>
      <c r="K24" s="717"/>
      <c r="L24" s="718"/>
      <c r="M24" s="707" t="s">
        <v>34</v>
      </c>
      <c r="N24" s="707"/>
      <c r="O24" s="707"/>
      <c r="P24" s="716" t="s">
        <v>242</v>
      </c>
      <c r="Q24" s="717"/>
      <c r="R24" s="718"/>
      <c r="S24" s="707" t="s">
        <v>42</v>
      </c>
      <c r="T24" s="707"/>
      <c r="U24" s="708" t="s">
        <v>243</v>
      </c>
      <c r="V24" s="708"/>
      <c r="W24" s="708"/>
    </row>
    <row r="25" spans="2:24" s="5" customFormat="1" ht="25.5" customHeight="1" x14ac:dyDescent="0.15">
      <c r="B25" s="464" t="s">
        <v>15</v>
      </c>
      <c r="C25" s="464"/>
      <c r="D25" s="464"/>
      <c r="E25" s="709" t="s">
        <v>65</v>
      </c>
      <c r="F25" s="709"/>
      <c r="G25" s="709"/>
      <c r="H25" s="422" t="s">
        <v>0</v>
      </c>
      <c r="I25" s="423"/>
      <c r="J25" s="710" t="s">
        <v>65</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119</v>
      </c>
      <c r="F26" s="704"/>
      <c r="G26" s="704"/>
      <c r="H26" s="704"/>
      <c r="I26" s="704"/>
      <c r="J26" s="704"/>
      <c r="K26" s="704"/>
      <c r="L26" s="705"/>
      <c r="M26" s="702" t="s">
        <v>35</v>
      </c>
      <c r="N26" s="702"/>
      <c r="O26" s="702"/>
      <c r="P26" s="703" t="s">
        <v>152</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26DE459D-FA6F-4FE3-AC9E-0425F9F34A2F}">
      <formula1>INDIRECT(E7)</formula1>
    </dataValidation>
    <dataValidation type="list" allowBlank="1" showInputMessage="1" showErrorMessage="1" sqref="E7 E18 P7 P18 E9:E12 E20:E23 P9:P12 P20:P23" xr:uid="{27EFA3C2-B386-482A-9066-29819B27920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2A977-D85A-4B1A-BEE9-2F77328A025E}">
  <sheetPr codeName="Sheet2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244</v>
      </c>
      <c r="F5" s="689"/>
      <c r="G5" s="690"/>
      <c r="H5" s="690"/>
      <c r="I5" s="690"/>
      <c r="J5" s="690"/>
      <c r="K5" s="690"/>
      <c r="L5" s="691"/>
      <c r="M5" s="685" t="s">
        <v>5</v>
      </c>
      <c r="N5" s="687" t="s">
        <v>11</v>
      </c>
      <c r="O5" s="688"/>
      <c r="P5" s="9" t="s">
        <v>244</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2</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82</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83</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678</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245</v>
      </c>
      <c r="F13" s="717"/>
      <c r="G13" s="718"/>
      <c r="H13" s="707" t="s">
        <v>42</v>
      </c>
      <c r="I13" s="707"/>
      <c r="J13" s="708" t="s">
        <v>246</v>
      </c>
      <c r="K13" s="708"/>
      <c r="L13" s="708"/>
      <c r="M13" s="707" t="s">
        <v>34</v>
      </c>
      <c r="N13" s="707"/>
      <c r="O13" s="707"/>
      <c r="P13" s="716" t="s">
        <v>159</v>
      </c>
      <c r="Q13" s="717"/>
      <c r="R13" s="718"/>
      <c r="S13" s="707" t="s">
        <v>42</v>
      </c>
      <c r="T13" s="707"/>
      <c r="U13" s="708" t="s">
        <v>235</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135</v>
      </c>
      <c r="Q14" s="709"/>
      <c r="R14" s="709"/>
      <c r="S14" s="714" t="s">
        <v>0</v>
      </c>
      <c r="T14" s="715"/>
      <c r="U14" s="710" t="s">
        <v>62</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152</v>
      </c>
      <c r="Q15" s="704"/>
      <c r="R15" s="704"/>
      <c r="S15" s="704"/>
      <c r="T15" s="704"/>
      <c r="U15" s="704"/>
      <c r="V15" s="704"/>
      <c r="W15" s="705"/>
    </row>
    <row r="16" spans="2:23" s="5" customFormat="1" ht="25.5" customHeight="1" x14ac:dyDescent="0.15">
      <c r="B16" s="706" t="s">
        <v>5</v>
      </c>
      <c r="C16" s="706" t="s">
        <v>11</v>
      </c>
      <c r="D16" s="706"/>
      <c r="E16" s="9" t="s">
        <v>247</v>
      </c>
      <c r="F16" s="689"/>
      <c r="G16" s="690"/>
      <c r="H16" s="690"/>
      <c r="I16" s="690"/>
      <c r="J16" s="690"/>
      <c r="K16" s="690"/>
      <c r="L16" s="691"/>
      <c r="M16" s="706" t="s">
        <v>5</v>
      </c>
      <c r="N16" s="706" t="s">
        <v>11</v>
      </c>
      <c r="O16" s="706"/>
      <c r="P16" s="9" t="s">
        <v>247</v>
      </c>
      <c r="Q16" s="692"/>
      <c r="R16" s="693"/>
      <c r="S16" s="693"/>
      <c r="T16" s="693"/>
      <c r="U16" s="693"/>
      <c r="V16" s="693"/>
      <c r="W16" s="694"/>
    </row>
    <row r="17" spans="2:24" s="5" customFormat="1" ht="25.5" customHeight="1" x14ac:dyDescent="0.15">
      <c r="B17" s="706"/>
      <c r="C17" s="706" t="s">
        <v>17</v>
      </c>
      <c r="D17" s="706"/>
      <c r="E17" s="8">
        <v>1</v>
      </c>
      <c r="F17" s="692"/>
      <c r="G17" s="693"/>
      <c r="H17" s="693"/>
      <c r="I17" s="693"/>
      <c r="J17" s="693"/>
      <c r="K17" s="693"/>
      <c r="L17" s="694"/>
      <c r="M17" s="706"/>
      <c r="N17" s="706" t="s">
        <v>17</v>
      </c>
      <c r="O17" s="706"/>
      <c r="P17" s="8">
        <v>2</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55</v>
      </c>
      <c r="Q18" s="692"/>
      <c r="R18" s="693"/>
      <c r="S18" s="693"/>
      <c r="T18" s="693"/>
      <c r="U18" s="693"/>
      <c r="V18" s="693"/>
      <c r="W18" s="694"/>
    </row>
    <row r="19" spans="2:24" s="5" customFormat="1" ht="25.5" customHeight="1" x14ac:dyDescent="0.15">
      <c r="B19" s="706"/>
      <c r="C19" s="706" t="s">
        <v>8</v>
      </c>
      <c r="D19" s="706"/>
      <c r="E19" s="9" t="s">
        <v>58</v>
      </c>
      <c r="F19" s="692"/>
      <c r="G19" s="693"/>
      <c r="H19" s="693"/>
      <c r="I19" s="693"/>
      <c r="J19" s="693"/>
      <c r="K19" s="693"/>
      <c r="L19" s="694"/>
      <c r="M19" s="706"/>
      <c r="N19" s="706" t="s">
        <v>8</v>
      </c>
      <c r="O19" s="706"/>
      <c r="P19" s="9" t="s">
        <v>72</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45</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52</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53</v>
      </c>
      <c r="Q23" s="692"/>
      <c r="R23" s="693"/>
      <c r="S23" s="693"/>
      <c r="T23" s="693"/>
      <c r="U23" s="693"/>
      <c r="V23" s="693"/>
      <c r="W23" s="694"/>
    </row>
    <row r="24" spans="2:24" s="5" customFormat="1" ht="25.5" customHeight="1" x14ac:dyDescent="0.15">
      <c r="B24" s="707" t="s">
        <v>34</v>
      </c>
      <c r="C24" s="707"/>
      <c r="D24" s="707"/>
      <c r="E24" s="716" t="s">
        <v>248</v>
      </c>
      <c r="F24" s="717"/>
      <c r="G24" s="718"/>
      <c r="H24" s="707" t="s">
        <v>42</v>
      </c>
      <c r="I24" s="707"/>
      <c r="J24" s="716" t="s">
        <v>249</v>
      </c>
      <c r="K24" s="717"/>
      <c r="L24" s="718"/>
      <c r="M24" s="707" t="s">
        <v>34</v>
      </c>
      <c r="N24" s="707"/>
      <c r="O24" s="707"/>
      <c r="P24" s="716" t="s">
        <v>242</v>
      </c>
      <c r="Q24" s="717"/>
      <c r="R24" s="718"/>
      <c r="S24" s="707" t="s">
        <v>42</v>
      </c>
      <c r="T24" s="707"/>
      <c r="U24" s="708" t="s">
        <v>243</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250</v>
      </c>
      <c r="F26" s="704"/>
      <c r="G26" s="704"/>
      <c r="H26" s="704"/>
      <c r="I26" s="704"/>
      <c r="J26" s="704"/>
      <c r="K26" s="704"/>
      <c r="L26" s="705"/>
      <c r="M26" s="702" t="s">
        <v>35</v>
      </c>
      <c r="N26" s="702"/>
      <c r="O26" s="702"/>
      <c r="P26" s="703" t="s">
        <v>119</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9AE7E61E-A5B3-4F97-912B-6DF1BD8C321A}">
      <formula1>INDIRECT(E7)</formula1>
    </dataValidation>
    <dataValidation type="list" allowBlank="1" showInputMessage="1" showErrorMessage="1" sqref="E7 E18 P7 P18 E9:E12 E20:E23 P9:P12 P20:P23" xr:uid="{63493B3F-7D58-46CE-9869-37F24140208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7167-642C-4472-A66C-9EBD47919CB7}">
  <sheetPr codeName="Sheet3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251</v>
      </c>
      <c r="F5" s="689"/>
      <c r="G5" s="690"/>
      <c r="H5" s="690"/>
      <c r="I5" s="690"/>
      <c r="J5" s="690"/>
      <c r="K5" s="690"/>
      <c r="L5" s="691"/>
      <c r="M5" s="685" t="s">
        <v>5</v>
      </c>
      <c r="N5" s="687" t="s">
        <v>11</v>
      </c>
      <c r="O5" s="688"/>
      <c r="P5" s="9" t="s">
        <v>107</v>
      </c>
      <c r="Q5" s="692"/>
      <c r="R5" s="693"/>
      <c r="S5" s="693"/>
      <c r="T5" s="693"/>
      <c r="U5" s="693"/>
      <c r="V5" s="693"/>
      <c r="W5" s="694"/>
    </row>
    <row r="6" spans="2:23" s="5" customFormat="1" ht="25.5" customHeight="1" x14ac:dyDescent="0.15">
      <c r="B6" s="686"/>
      <c r="C6" s="687" t="s">
        <v>17</v>
      </c>
      <c r="D6" s="688"/>
      <c r="E6" s="8">
        <v>1</v>
      </c>
      <c r="F6" s="692"/>
      <c r="G6" s="693"/>
      <c r="H6" s="693"/>
      <c r="I6" s="693"/>
      <c r="J6" s="693"/>
      <c r="K6" s="693"/>
      <c r="L6" s="694"/>
      <c r="M6" s="686"/>
      <c r="N6" s="687" t="s">
        <v>17</v>
      </c>
      <c r="O6" s="688"/>
      <c r="P6" s="8">
        <v>1</v>
      </c>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t="s">
        <v>55</v>
      </c>
      <c r="Q7" s="692"/>
      <c r="R7" s="693"/>
      <c r="S7" s="693"/>
      <c r="T7" s="693"/>
      <c r="U7" s="693"/>
      <c r="V7" s="693"/>
      <c r="W7" s="694"/>
    </row>
    <row r="8" spans="2:23" s="5" customFormat="1" ht="25.5" customHeight="1" x14ac:dyDescent="0.15">
      <c r="B8" s="698"/>
      <c r="C8" s="687" t="s">
        <v>8</v>
      </c>
      <c r="D8" s="688"/>
      <c r="E8" s="9" t="s">
        <v>83</v>
      </c>
      <c r="F8" s="692"/>
      <c r="G8" s="693"/>
      <c r="H8" s="693"/>
      <c r="I8" s="693"/>
      <c r="J8" s="693"/>
      <c r="K8" s="693"/>
      <c r="L8" s="694"/>
      <c r="M8" s="698"/>
      <c r="N8" s="687" t="s">
        <v>8</v>
      </c>
      <c r="O8" s="688"/>
      <c r="P8" s="9" t="s">
        <v>57</v>
      </c>
      <c r="Q8" s="692"/>
      <c r="R8" s="693"/>
      <c r="S8" s="693"/>
      <c r="T8" s="693"/>
      <c r="U8" s="693"/>
      <c r="V8" s="693"/>
      <c r="W8" s="694"/>
    </row>
    <row r="9" spans="2:23" s="5" customFormat="1" ht="25.5" customHeight="1" x14ac:dyDescent="0.15">
      <c r="B9" s="699" t="s">
        <v>4</v>
      </c>
      <c r="C9" s="700"/>
      <c r="D9" s="701"/>
      <c r="E9" s="12" t="s">
        <v>678</v>
      </c>
      <c r="F9" s="692"/>
      <c r="G9" s="693"/>
      <c r="H9" s="693"/>
      <c r="I9" s="693"/>
      <c r="J9" s="693"/>
      <c r="K9" s="693"/>
      <c r="L9" s="694"/>
      <c r="M9" s="699" t="s">
        <v>4</v>
      </c>
      <c r="N9" s="700"/>
      <c r="O9" s="701"/>
      <c r="P9" s="12" t="s">
        <v>45</v>
      </c>
      <c r="Q9" s="692"/>
      <c r="R9" s="693"/>
      <c r="S9" s="693"/>
      <c r="T9" s="693"/>
      <c r="U9" s="693"/>
      <c r="V9" s="693"/>
      <c r="W9" s="694"/>
    </row>
    <row r="10" spans="2:23" s="5" customFormat="1" ht="25.5" customHeight="1" x14ac:dyDescent="0.15">
      <c r="B10" s="685" t="s">
        <v>13</v>
      </c>
      <c r="C10" s="699" t="s">
        <v>33</v>
      </c>
      <c r="D10" s="701"/>
      <c r="E10" s="8"/>
      <c r="F10" s="692"/>
      <c r="G10" s="693"/>
      <c r="H10" s="693"/>
      <c r="I10" s="693"/>
      <c r="J10" s="693"/>
      <c r="K10" s="693"/>
      <c r="L10" s="694"/>
      <c r="M10" s="685" t="s">
        <v>13</v>
      </c>
      <c r="N10" s="699" t="s">
        <v>33</v>
      </c>
      <c r="O10" s="701"/>
      <c r="P10" s="8" t="s">
        <v>52</v>
      </c>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c r="F12" s="695"/>
      <c r="G12" s="696"/>
      <c r="H12" s="696"/>
      <c r="I12" s="696"/>
      <c r="J12" s="696"/>
      <c r="K12" s="696"/>
      <c r="L12" s="697"/>
      <c r="M12" s="686"/>
      <c r="N12" s="702" t="s">
        <v>14</v>
      </c>
      <c r="O12" s="702"/>
      <c r="P12" s="7" t="s">
        <v>53</v>
      </c>
      <c r="Q12" s="692"/>
      <c r="R12" s="693"/>
      <c r="S12" s="693"/>
      <c r="T12" s="693"/>
      <c r="U12" s="693"/>
      <c r="V12" s="693"/>
      <c r="W12" s="694"/>
    </row>
    <row r="13" spans="2:23" s="5" customFormat="1" ht="25.5" customHeight="1" x14ac:dyDescent="0.15">
      <c r="B13" s="707" t="s">
        <v>34</v>
      </c>
      <c r="C13" s="707"/>
      <c r="D13" s="707"/>
      <c r="E13" s="716" t="s">
        <v>159</v>
      </c>
      <c r="F13" s="717"/>
      <c r="G13" s="718"/>
      <c r="H13" s="707" t="s">
        <v>42</v>
      </c>
      <c r="I13" s="707"/>
      <c r="J13" s="708" t="s">
        <v>252</v>
      </c>
      <c r="K13" s="708"/>
      <c r="L13" s="708"/>
      <c r="M13" s="707" t="s">
        <v>34</v>
      </c>
      <c r="N13" s="707"/>
      <c r="O13" s="707"/>
      <c r="P13" s="716" t="s">
        <v>253</v>
      </c>
      <c r="Q13" s="717"/>
      <c r="R13" s="718"/>
      <c r="S13" s="707" t="s">
        <v>42</v>
      </c>
      <c r="T13" s="707"/>
      <c r="U13" s="708" t="s">
        <v>254</v>
      </c>
      <c r="V13" s="708"/>
      <c r="W13" s="708"/>
    </row>
    <row r="14" spans="2:23" s="5" customFormat="1" ht="25.5" customHeight="1" x14ac:dyDescent="0.15">
      <c r="B14" s="464" t="s">
        <v>15</v>
      </c>
      <c r="C14" s="464"/>
      <c r="D14" s="464"/>
      <c r="E14" s="709" t="s">
        <v>135</v>
      </c>
      <c r="F14" s="709"/>
      <c r="G14" s="709"/>
      <c r="H14" s="422" t="s">
        <v>0</v>
      </c>
      <c r="I14" s="423"/>
      <c r="J14" s="710" t="s">
        <v>62</v>
      </c>
      <c r="K14" s="711"/>
      <c r="L14" s="712"/>
      <c r="M14" s="422" t="s">
        <v>15</v>
      </c>
      <c r="N14" s="423"/>
      <c r="O14" s="424"/>
      <c r="P14" s="713" t="s">
        <v>142</v>
      </c>
      <c r="Q14" s="709"/>
      <c r="R14" s="709"/>
      <c r="S14" s="714" t="s">
        <v>0</v>
      </c>
      <c r="T14" s="715"/>
      <c r="U14" s="710" t="s">
        <v>63</v>
      </c>
      <c r="V14" s="711"/>
      <c r="W14" s="712"/>
    </row>
    <row r="15" spans="2:23" s="5" customFormat="1" ht="39.75" customHeight="1" x14ac:dyDescent="0.15">
      <c r="B15" s="702" t="s">
        <v>35</v>
      </c>
      <c r="C15" s="702"/>
      <c r="D15" s="702"/>
      <c r="E15" s="703" t="s">
        <v>152</v>
      </c>
      <c r="F15" s="704"/>
      <c r="G15" s="704"/>
      <c r="H15" s="704"/>
      <c r="I15" s="704"/>
      <c r="J15" s="704"/>
      <c r="K15" s="704"/>
      <c r="L15" s="705"/>
      <c r="M15" s="702" t="s">
        <v>35</v>
      </c>
      <c r="N15" s="702"/>
      <c r="O15" s="702"/>
      <c r="P15" s="703" t="s">
        <v>146</v>
      </c>
      <c r="Q15" s="704"/>
      <c r="R15" s="704"/>
      <c r="S15" s="704"/>
      <c r="T15" s="704"/>
      <c r="U15" s="704"/>
      <c r="V15" s="704"/>
      <c r="W15" s="705"/>
    </row>
    <row r="16" spans="2:23" s="5" customFormat="1" ht="25.5" customHeight="1" x14ac:dyDescent="0.15">
      <c r="B16" s="706" t="s">
        <v>5</v>
      </c>
      <c r="C16" s="706" t="s">
        <v>11</v>
      </c>
      <c r="D16" s="706"/>
      <c r="E16" s="9" t="s">
        <v>107</v>
      </c>
      <c r="F16" s="689"/>
      <c r="G16" s="690"/>
      <c r="H16" s="690"/>
      <c r="I16" s="690"/>
      <c r="J16" s="690"/>
      <c r="K16" s="690"/>
      <c r="L16" s="691"/>
      <c r="M16" s="706" t="s">
        <v>5</v>
      </c>
      <c r="N16" s="706" t="s">
        <v>11</v>
      </c>
      <c r="O16" s="706"/>
      <c r="P16" s="9" t="s">
        <v>107</v>
      </c>
      <c r="Q16" s="692"/>
      <c r="R16" s="693"/>
      <c r="S16" s="693"/>
      <c r="T16" s="693"/>
      <c r="U16" s="693"/>
      <c r="V16" s="693"/>
      <c r="W16" s="694"/>
    </row>
    <row r="17" spans="2:24" s="5" customFormat="1" ht="25.5" customHeight="1" x14ac:dyDescent="0.15">
      <c r="B17" s="706"/>
      <c r="C17" s="706" t="s">
        <v>17</v>
      </c>
      <c r="D17" s="706"/>
      <c r="E17" s="8">
        <v>2</v>
      </c>
      <c r="F17" s="692"/>
      <c r="G17" s="693"/>
      <c r="H17" s="693"/>
      <c r="I17" s="693"/>
      <c r="J17" s="693"/>
      <c r="K17" s="693"/>
      <c r="L17" s="694"/>
      <c r="M17" s="706"/>
      <c r="N17" s="706" t="s">
        <v>17</v>
      </c>
      <c r="O17" s="706"/>
      <c r="P17" s="8">
        <v>3</v>
      </c>
      <c r="Q17" s="692"/>
      <c r="R17" s="693"/>
      <c r="S17" s="693"/>
      <c r="T17" s="693"/>
      <c r="U17" s="693"/>
      <c r="V17" s="693"/>
      <c r="W17" s="694"/>
    </row>
    <row r="18" spans="2:24" s="5" customFormat="1" ht="25.5" customHeight="1" x14ac:dyDescent="0.15">
      <c r="B18" s="706" t="s">
        <v>3</v>
      </c>
      <c r="C18" s="706" t="s">
        <v>9</v>
      </c>
      <c r="D18" s="706"/>
      <c r="E18" s="13" t="s">
        <v>55</v>
      </c>
      <c r="F18" s="692"/>
      <c r="G18" s="693"/>
      <c r="H18" s="693"/>
      <c r="I18" s="693"/>
      <c r="J18" s="693"/>
      <c r="K18" s="693"/>
      <c r="L18" s="694"/>
      <c r="M18" s="706" t="s">
        <v>3</v>
      </c>
      <c r="N18" s="706" t="s">
        <v>9</v>
      </c>
      <c r="O18" s="706"/>
      <c r="P18" s="13" t="s">
        <v>108</v>
      </c>
      <c r="Q18" s="692"/>
      <c r="R18" s="693"/>
      <c r="S18" s="693"/>
      <c r="T18" s="693"/>
      <c r="U18" s="693"/>
      <c r="V18" s="693"/>
      <c r="W18" s="694"/>
    </row>
    <row r="19" spans="2:24" s="5" customFormat="1" ht="25.5" customHeight="1" x14ac:dyDescent="0.15">
      <c r="B19" s="706"/>
      <c r="C19" s="706" t="s">
        <v>8</v>
      </c>
      <c r="D19" s="706"/>
      <c r="E19" s="9" t="s">
        <v>57</v>
      </c>
      <c r="F19" s="692"/>
      <c r="G19" s="693"/>
      <c r="H19" s="693"/>
      <c r="I19" s="693"/>
      <c r="J19" s="693"/>
      <c r="K19" s="693"/>
      <c r="L19" s="694"/>
      <c r="M19" s="706"/>
      <c r="N19" s="706" t="s">
        <v>8</v>
      </c>
      <c r="O19" s="706"/>
      <c r="P19" s="9" t="s">
        <v>109</v>
      </c>
      <c r="Q19" s="692"/>
      <c r="R19" s="693"/>
      <c r="S19" s="693"/>
      <c r="T19" s="693"/>
      <c r="U19" s="693"/>
      <c r="V19" s="693"/>
      <c r="W19" s="694"/>
    </row>
    <row r="20" spans="2:24" s="5" customFormat="1" ht="25.5" customHeight="1" x14ac:dyDescent="0.15">
      <c r="B20" s="702" t="s">
        <v>4</v>
      </c>
      <c r="C20" s="702"/>
      <c r="D20" s="702"/>
      <c r="E20" s="12" t="s">
        <v>45</v>
      </c>
      <c r="F20" s="692"/>
      <c r="G20" s="693"/>
      <c r="H20" s="693"/>
      <c r="I20" s="693"/>
      <c r="J20" s="693"/>
      <c r="K20" s="693"/>
      <c r="L20" s="694"/>
      <c r="M20" s="702" t="s">
        <v>4</v>
      </c>
      <c r="N20" s="702"/>
      <c r="O20" s="702"/>
      <c r="P20" s="12" t="s">
        <v>48</v>
      </c>
      <c r="Q20" s="692"/>
      <c r="R20" s="693"/>
      <c r="S20" s="693"/>
      <c r="T20" s="693"/>
      <c r="U20" s="693"/>
      <c r="V20" s="693"/>
      <c r="W20" s="694"/>
    </row>
    <row r="21" spans="2:24" s="5" customFormat="1" ht="25.5" customHeight="1" x14ac:dyDescent="0.15">
      <c r="B21" s="685" t="s">
        <v>13</v>
      </c>
      <c r="C21" s="702" t="s">
        <v>33</v>
      </c>
      <c r="D21" s="702"/>
      <c r="E21" s="8" t="s">
        <v>52</v>
      </c>
      <c r="F21" s="692"/>
      <c r="G21" s="693"/>
      <c r="H21" s="693"/>
      <c r="I21" s="693"/>
      <c r="J21" s="693"/>
      <c r="K21" s="693"/>
      <c r="L21" s="694"/>
      <c r="M21" s="685" t="s">
        <v>13</v>
      </c>
      <c r="N21" s="702" t="s">
        <v>33</v>
      </c>
      <c r="O21" s="702"/>
      <c r="P21" s="8" t="s">
        <v>48</v>
      </c>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t="s">
        <v>53</v>
      </c>
      <c r="F23" s="695"/>
      <c r="G23" s="696"/>
      <c r="H23" s="696"/>
      <c r="I23" s="696"/>
      <c r="J23" s="696"/>
      <c r="K23" s="696"/>
      <c r="L23" s="697"/>
      <c r="M23" s="686"/>
      <c r="N23" s="702" t="s">
        <v>14</v>
      </c>
      <c r="O23" s="702"/>
      <c r="P23" s="7" t="s">
        <v>54</v>
      </c>
      <c r="Q23" s="692"/>
      <c r="R23" s="693"/>
      <c r="S23" s="693"/>
      <c r="T23" s="693"/>
      <c r="U23" s="693"/>
      <c r="V23" s="693"/>
      <c r="W23" s="694"/>
    </row>
    <row r="24" spans="2:24" s="5" customFormat="1" ht="25.5" customHeight="1" x14ac:dyDescent="0.15">
      <c r="B24" s="707" t="s">
        <v>34</v>
      </c>
      <c r="C24" s="707"/>
      <c r="D24" s="707"/>
      <c r="E24" s="716" t="s">
        <v>255</v>
      </c>
      <c r="F24" s="717"/>
      <c r="G24" s="718"/>
      <c r="H24" s="707" t="s">
        <v>42</v>
      </c>
      <c r="I24" s="707"/>
      <c r="J24" s="716" t="s">
        <v>256</v>
      </c>
      <c r="K24" s="717"/>
      <c r="L24" s="718"/>
      <c r="M24" s="707" t="s">
        <v>34</v>
      </c>
      <c r="N24" s="707"/>
      <c r="O24" s="707"/>
      <c r="P24" s="716" t="s">
        <v>133</v>
      </c>
      <c r="Q24" s="717"/>
      <c r="R24" s="718"/>
      <c r="S24" s="707" t="s">
        <v>42</v>
      </c>
      <c r="T24" s="707"/>
      <c r="U24" s="708" t="s">
        <v>134</v>
      </c>
      <c r="V24" s="708"/>
      <c r="W24" s="708"/>
    </row>
    <row r="25" spans="2:24" s="5" customFormat="1" ht="25.5" customHeight="1" x14ac:dyDescent="0.15">
      <c r="B25" s="464" t="s">
        <v>15</v>
      </c>
      <c r="C25" s="464"/>
      <c r="D25" s="464"/>
      <c r="E25" s="709" t="s">
        <v>142</v>
      </c>
      <c r="F25" s="709"/>
      <c r="G25" s="709"/>
      <c r="H25" s="422" t="s">
        <v>0</v>
      </c>
      <c r="I25" s="423"/>
      <c r="J25" s="710" t="s">
        <v>63</v>
      </c>
      <c r="K25" s="711"/>
      <c r="L25" s="712"/>
      <c r="M25" s="422" t="s">
        <v>15</v>
      </c>
      <c r="N25" s="423"/>
      <c r="O25" s="424"/>
      <c r="P25" s="713" t="s">
        <v>135</v>
      </c>
      <c r="Q25" s="709"/>
      <c r="R25" s="709"/>
      <c r="S25" s="714" t="s">
        <v>0</v>
      </c>
      <c r="T25" s="715"/>
      <c r="U25" s="710" t="s">
        <v>62</v>
      </c>
      <c r="V25" s="711"/>
      <c r="W25" s="712"/>
    </row>
    <row r="26" spans="2:24" s="5" customFormat="1" ht="39.75" customHeight="1" x14ac:dyDescent="0.15">
      <c r="B26" s="702" t="s">
        <v>35</v>
      </c>
      <c r="C26" s="702"/>
      <c r="D26" s="702"/>
      <c r="E26" s="703" t="s">
        <v>146</v>
      </c>
      <c r="F26" s="704"/>
      <c r="G26" s="704"/>
      <c r="H26" s="704"/>
      <c r="I26" s="704"/>
      <c r="J26" s="704"/>
      <c r="K26" s="704"/>
      <c r="L26" s="705"/>
      <c r="M26" s="702" t="s">
        <v>35</v>
      </c>
      <c r="N26" s="702"/>
      <c r="O26" s="702"/>
      <c r="P26" s="703" t="s">
        <v>257</v>
      </c>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4A6C4D9B-4298-4D45-BB14-9DD5269FB77F}">
      <formula1>INDIRECT(E7)</formula1>
    </dataValidation>
    <dataValidation type="list" allowBlank="1" showInputMessage="1" showErrorMessage="1" sqref="E7 E18 P7 P18 E9:E12 E20:E23 P9:P12 P20:P23" xr:uid="{7125FFB0-27A9-47BA-A6F1-DB9251E0013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9C140-12C0-4D3A-A053-8F80E0886C8B}">
  <sheetPr codeName="Sheet3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58" t="s">
        <v>37</v>
      </c>
      <c r="S2" s="658"/>
      <c r="T2" s="659" t="s">
        <v>675</v>
      </c>
      <c r="U2" s="659"/>
      <c r="V2" s="659"/>
      <c r="W2" s="659"/>
    </row>
    <row r="3" spans="2:23" ht="25.15" customHeight="1" x14ac:dyDescent="0.15">
      <c r="B3" s="660" t="s">
        <v>7</v>
      </c>
      <c r="C3" s="661"/>
      <c r="D3" s="661"/>
      <c r="E3" s="662" t="s">
        <v>128</v>
      </c>
      <c r="F3" s="663"/>
      <c r="G3" s="664"/>
      <c r="H3" s="665" t="s">
        <v>1</v>
      </c>
      <c r="I3" s="666"/>
      <c r="J3" s="667" t="s">
        <v>130</v>
      </c>
      <c r="K3" s="668"/>
      <c r="L3" s="669"/>
      <c r="M3" s="441" t="s">
        <v>44</v>
      </c>
      <c r="N3" s="442"/>
      <c r="O3" s="443"/>
      <c r="P3" s="670" t="s">
        <v>66</v>
      </c>
      <c r="Q3" s="670"/>
      <c r="R3" s="670"/>
      <c r="S3" s="441" t="s">
        <v>10</v>
      </c>
      <c r="T3" s="443"/>
      <c r="U3" s="673">
        <v>45639</v>
      </c>
      <c r="V3" s="674"/>
      <c r="W3" s="675"/>
    </row>
    <row r="4" spans="2:23" ht="25.15" customHeight="1" x14ac:dyDescent="0.15">
      <c r="B4" s="679" t="s">
        <v>2</v>
      </c>
      <c r="C4" s="680"/>
      <c r="D4" s="680"/>
      <c r="E4" s="681" t="s">
        <v>129</v>
      </c>
      <c r="F4" s="682"/>
      <c r="G4" s="683"/>
      <c r="H4" s="665" t="s">
        <v>6</v>
      </c>
      <c r="I4" s="666"/>
      <c r="J4" s="667" t="s">
        <v>131</v>
      </c>
      <c r="K4" s="668"/>
      <c r="L4" s="669"/>
      <c r="M4" s="444"/>
      <c r="N4" s="445"/>
      <c r="O4" s="446"/>
      <c r="P4" s="684" t="s">
        <v>67</v>
      </c>
      <c r="Q4" s="684"/>
      <c r="R4" s="684"/>
      <c r="S4" s="671"/>
      <c r="T4" s="672"/>
      <c r="U4" s="676"/>
      <c r="V4" s="677"/>
      <c r="W4" s="678"/>
    </row>
    <row r="5" spans="2:23" s="5" customFormat="1" ht="25.5" customHeight="1" x14ac:dyDescent="0.15">
      <c r="B5" s="685" t="s">
        <v>5</v>
      </c>
      <c r="C5" s="687" t="s">
        <v>11</v>
      </c>
      <c r="D5" s="688"/>
      <c r="E5" s="9" t="s">
        <v>107</v>
      </c>
      <c r="F5" s="689"/>
      <c r="G5" s="690"/>
      <c r="H5" s="690"/>
      <c r="I5" s="690"/>
      <c r="J5" s="690"/>
      <c r="K5" s="690"/>
      <c r="L5" s="691"/>
      <c r="M5" s="685" t="s">
        <v>5</v>
      </c>
      <c r="N5" s="687" t="s">
        <v>11</v>
      </c>
      <c r="O5" s="688"/>
      <c r="P5" s="9"/>
      <c r="Q5" s="692"/>
      <c r="R5" s="693"/>
      <c r="S5" s="693"/>
      <c r="T5" s="693"/>
      <c r="U5" s="693"/>
      <c r="V5" s="693"/>
      <c r="W5" s="694"/>
    </row>
    <row r="6" spans="2:23" s="5" customFormat="1" ht="25.5" customHeight="1" x14ac:dyDescent="0.15">
      <c r="B6" s="686"/>
      <c r="C6" s="687" t="s">
        <v>17</v>
      </c>
      <c r="D6" s="688"/>
      <c r="E6" s="8">
        <v>4</v>
      </c>
      <c r="F6" s="692"/>
      <c r="G6" s="693"/>
      <c r="H6" s="693"/>
      <c r="I6" s="693"/>
      <c r="J6" s="693"/>
      <c r="K6" s="693"/>
      <c r="L6" s="694"/>
      <c r="M6" s="686"/>
      <c r="N6" s="687" t="s">
        <v>17</v>
      </c>
      <c r="O6" s="688"/>
      <c r="P6" s="8"/>
      <c r="Q6" s="692"/>
      <c r="R6" s="693"/>
      <c r="S6" s="693"/>
      <c r="T6" s="693"/>
      <c r="U6" s="693"/>
      <c r="V6" s="693"/>
      <c r="W6" s="694"/>
    </row>
    <row r="7" spans="2:23" s="5" customFormat="1" ht="25.5" customHeight="1" x14ac:dyDescent="0.15">
      <c r="B7" s="685" t="s">
        <v>3</v>
      </c>
      <c r="C7" s="687" t="s">
        <v>9</v>
      </c>
      <c r="D7" s="688"/>
      <c r="E7" s="13" t="s">
        <v>82</v>
      </c>
      <c r="F7" s="692"/>
      <c r="G7" s="693"/>
      <c r="H7" s="693"/>
      <c r="I7" s="693"/>
      <c r="J7" s="693"/>
      <c r="K7" s="693"/>
      <c r="L7" s="694"/>
      <c r="M7" s="685" t="s">
        <v>3</v>
      </c>
      <c r="N7" s="687" t="s">
        <v>9</v>
      </c>
      <c r="O7" s="688"/>
      <c r="P7" s="13"/>
      <c r="Q7" s="692"/>
      <c r="R7" s="693"/>
      <c r="S7" s="693"/>
      <c r="T7" s="693"/>
      <c r="U7" s="693"/>
      <c r="V7" s="693"/>
      <c r="W7" s="694"/>
    </row>
    <row r="8" spans="2:23" s="5" customFormat="1" ht="25.5" customHeight="1" x14ac:dyDescent="0.15">
      <c r="B8" s="698"/>
      <c r="C8" s="687" t="s">
        <v>8</v>
      </c>
      <c r="D8" s="688"/>
      <c r="E8" s="9" t="s">
        <v>258</v>
      </c>
      <c r="F8" s="692"/>
      <c r="G8" s="693"/>
      <c r="H8" s="693"/>
      <c r="I8" s="693"/>
      <c r="J8" s="693"/>
      <c r="K8" s="693"/>
      <c r="L8" s="694"/>
      <c r="M8" s="698"/>
      <c r="N8" s="687" t="s">
        <v>8</v>
      </c>
      <c r="O8" s="688"/>
      <c r="P8" s="9"/>
      <c r="Q8" s="692"/>
      <c r="R8" s="693"/>
      <c r="S8" s="693"/>
      <c r="T8" s="693"/>
      <c r="U8" s="693"/>
      <c r="V8" s="693"/>
      <c r="W8" s="694"/>
    </row>
    <row r="9" spans="2:23" s="5" customFormat="1" ht="25.5" customHeight="1" x14ac:dyDescent="0.15">
      <c r="B9" s="699" t="s">
        <v>4</v>
      </c>
      <c r="C9" s="700"/>
      <c r="D9" s="701"/>
      <c r="E9" s="12" t="s">
        <v>49</v>
      </c>
      <c r="F9" s="692"/>
      <c r="G9" s="693"/>
      <c r="H9" s="693"/>
      <c r="I9" s="693"/>
      <c r="J9" s="693"/>
      <c r="K9" s="693"/>
      <c r="L9" s="694"/>
      <c r="M9" s="699" t="s">
        <v>4</v>
      </c>
      <c r="N9" s="700"/>
      <c r="O9" s="701"/>
      <c r="P9" s="12"/>
      <c r="Q9" s="692"/>
      <c r="R9" s="693"/>
      <c r="S9" s="693"/>
      <c r="T9" s="693"/>
      <c r="U9" s="693"/>
      <c r="V9" s="693"/>
      <c r="W9" s="694"/>
    </row>
    <row r="10" spans="2:23" s="5" customFormat="1" ht="25.5" customHeight="1" x14ac:dyDescent="0.15">
      <c r="B10" s="685" t="s">
        <v>13</v>
      </c>
      <c r="C10" s="699" t="s">
        <v>33</v>
      </c>
      <c r="D10" s="701"/>
      <c r="E10" s="8" t="s">
        <v>48</v>
      </c>
      <c r="F10" s="692"/>
      <c r="G10" s="693"/>
      <c r="H10" s="693"/>
      <c r="I10" s="693"/>
      <c r="J10" s="693"/>
      <c r="K10" s="693"/>
      <c r="L10" s="694"/>
      <c r="M10" s="685" t="s">
        <v>13</v>
      </c>
      <c r="N10" s="699" t="s">
        <v>33</v>
      </c>
      <c r="O10" s="701"/>
      <c r="P10" s="8"/>
      <c r="Q10" s="692"/>
      <c r="R10" s="693"/>
      <c r="S10" s="693"/>
      <c r="T10" s="693"/>
      <c r="U10" s="693"/>
      <c r="V10" s="693"/>
      <c r="W10" s="694"/>
    </row>
    <row r="11" spans="2:23" s="5" customFormat="1" ht="25.5" customHeight="1" x14ac:dyDescent="0.15">
      <c r="B11" s="698"/>
      <c r="C11" s="699" t="s">
        <v>12</v>
      </c>
      <c r="D11" s="701"/>
      <c r="E11" s="7"/>
      <c r="F11" s="692"/>
      <c r="G11" s="693"/>
      <c r="H11" s="693"/>
      <c r="I11" s="693"/>
      <c r="J11" s="693"/>
      <c r="K11" s="693"/>
      <c r="L11" s="694"/>
      <c r="M11" s="698"/>
      <c r="N11" s="699" t="s">
        <v>12</v>
      </c>
      <c r="O11" s="701"/>
      <c r="P11" s="7"/>
      <c r="Q11" s="692"/>
      <c r="R11" s="693"/>
      <c r="S11" s="693"/>
      <c r="T11" s="693"/>
      <c r="U11" s="693"/>
      <c r="V11" s="693"/>
      <c r="W11" s="694"/>
    </row>
    <row r="12" spans="2:23" s="5" customFormat="1" ht="25.5" customHeight="1" x14ac:dyDescent="0.15">
      <c r="B12" s="686"/>
      <c r="C12" s="702" t="s">
        <v>14</v>
      </c>
      <c r="D12" s="702"/>
      <c r="E12" s="7" t="s">
        <v>54</v>
      </c>
      <c r="F12" s="695"/>
      <c r="G12" s="696"/>
      <c r="H12" s="696"/>
      <c r="I12" s="696"/>
      <c r="J12" s="696"/>
      <c r="K12" s="696"/>
      <c r="L12" s="697"/>
      <c r="M12" s="686"/>
      <c r="N12" s="702" t="s">
        <v>14</v>
      </c>
      <c r="O12" s="702"/>
      <c r="P12" s="7"/>
      <c r="Q12" s="692"/>
      <c r="R12" s="693"/>
      <c r="S12" s="693"/>
      <c r="T12" s="693"/>
      <c r="U12" s="693"/>
      <c r="V12" s="693"/>
      <c r="W12" s="694"/>
    </row>
    <row r="13" spans="2:23" s="5" customFormat="1" ht="25.5" customHeight="1" x14ac:dyDescent="0.15">
      <c r="B13" s="707" t="s">
        <v>34</v>
      </c>
      <c r="C13" s="707"/>
      <c r="D13" s="707"/>
      <c r="E13" s="716" t="s">
        <v>259</v>
      </c>
      <c r="F13" s="717"/>
      <c r="G13" s="718"/>
      <c r="H13" s="707" t="s">
        <v>42</v>
      </c>
      <c r="I13" s="707"/>
      <c r="J13" s="708" t="s">
        <v>261</v>
      </c>
      <c r="K13" s="708"/>
      <c r="L13" s="708"/>
      <c r="M13" s="707" t="s">
        <v>34</v>
      </c>
      <c r="N13" s="707"/>
      <c r="O13" s="707"/>
      <c r="P13" s="716"/>
      <c r="Q13" s="717"/>
      <c r="R13" s="718"/>
      <c r="S13" s="707" t="s">
        <v>42</v>
      </c>
      <c r="T13" s="707"/>
      <c r="U13" s="708"/>
      <c r="V13" s="708"/>
      <c r="W13" s="708"/>
    </row>
    <row r="14" spans="2:23" s="5" customFormat="1" ht="25.5" customHeight="1" x14ac:dyDescent="0.15">
      <c r="B14" s="464" t="s">
        <v>15</v>
      </c>
      <c r="C14" s="464"/>
      <c r="D14" s="464"/>
      <c r="E14" s="709" t="s">
        <v>65</v>
      </c>
      <c r="F14" s="709"/>
      <c r="G14" s="709"/>
      <c r="H14" s="422" t="s">
        <v>0</v>
      </c>
      <c r="I14" s="423"/>
      <c r="J14" s="710" t="s">
        <v>65</v>
      </c>
      <c r="K14" s="711"/>
      <c r="L14" s="712"/>
      <c r="M14" s="422" t="s">
        <v>15</v>
      </c>
      <c r="N14" s="423"/>
      <c r="O14" s="424"/>
      <c r="P14" s="713"/>
      <c r="Q14" s="709"/>
      <c r="R14" s="709"/>
      <c r="S14" s="714" t="s">
        <v>0</v>
      </c>
      <c r="T14" s="715"/>
      <c r="U14" s="710"/>
      <c r="V14" s="711"/>
      <c r="W14" s="712"/>
    </row>
    <row r="15" spans="2:23" s="5" customFormat="1" ht="39.75" customHeight="1" x14ac:dyDescent="0.15">
      <c r="B15" s="702" t="s">
        <v>35</v>
      </c>
      <c r="C15" s="702"/>
      <c r="D15" s="702"/>
      <c r="E15" s="703" t="s">
        <v>260</v>
      </c>
      <c r="F15" s="704"/>
      <c r="G15" s="704"/>
      <c r="H15" s="704"/>
      <c r="I15" s="704"/>
      <c r="J15" s="704"/>
      <c r="K15" s="704"/>
      <c r="L15" s="705"/>
      <c r="M15" s="702" t="s">
        <v>35</v>
      </c>
      <c r="N15" s="702"/>
      <c r="O15" s="702"/>
      <c r="P15" s="703"/>
      <c r="Q15" s="704"/>
      <c r="R15" s="704"/>
      <c r="S15" s="704"/>
      <c r="T15" s="704"/>
      <c r="U15" s="704"/>
      <c r="V15" s="704"/>
      <c r="W15" s="705"/>
    </row>
    <row r="16" spans="2:23" s="5" customFormat="1" ht="25.5" customHeight="1" x14ac:dyDescent="0.15">
      <c r="B16" s="706" t="s">
        <v>5</v>
      </c>
      <c r="C16" s="706" t="s">
        <v>11</v>
      </c>
      <c r="D16" s="706"/>
      <c r="E16" s="9"/>
      <c r="F16" s="689"/>
      <c r="G16" s="690"/>
      <c r="H16" s="690"/>
      <c r="I16" s="690"/>
      <c r="J16" s="690"/>
      <c r="K16" s="690"/>
      <c r="L16" s="691"/>
      <c r="M16" s="706" t="s">
        <v>5</v>
      </c>
      <c r="N16" s="706" t="s">
        <v>11</v>
      </c>
      <c r="O16" s="706"/>
      <c r="P16" s="9"/>
      <c r="Q16" s="692"/>
      <c r="R16" s="693"/>
      <c r="S16" s="693"/>
      <c r="T16" s="693"/>
      <c r="U16" s="693"/>
      <c r="V16" s="693"/>
      <c r="W16" s="694"/>
    </row>
    <row r="17" spans="2:24" s="5" customFormat="1" ht="25.5" customHeight="1" x14ac:dyDescent="0.15">
      <c r="B17" s="706"/>
      <c r="C17" s="706" t="s">
        <v>17</v>
      </c>
      <c r="D17" s="706"/>
      <c r="E17" s="8"/>
      <c r="F17" s="692"/>
      <c r="G17" s="693"/>
      <c r="H17" s="693"/>
      <c r="I17" s="693"/>
      <c r="J17" s="693"/>
      <c r="K17" s="693"/>
      <c r="L17" s="694"/>
      <c r="M17" s="706"/>
      <c r="N17" s="706" t="s">
        <v>17</v>
      </c>
      <c r="O17" s="706"/>
      <c r="P17" s="8"/>
      <c r="Q17" s="692"/>
      <c r="R17" s="693"/>
      <c r="S17" s="693"/>
      <c r="T17" s="693"/>
      <c r="U17" s="693"/>
      <c r="V17" s="693"/>
      <c r="W17" s="694"/>
    </row>
    <row r="18" spans="2:24" s="5" customFormat="1" ht="25.5" customHeight="1" x14ac:dyDescent="0.15">
      <c r="B18" s="706" t="s">
        <v>3</v>
      </c>
      <c r="C18" s="706" t="s">
        <v>9</v>
      </c>
      <c r="D18" s="706"/>
      <c r="E18" s="13"/>
      <c r="F18" s="692"/>
      <c r="G18" s="693"/>
      <c r="H18" s="693"/>
      <c r="I18" s="693"/>
      <c r="J18" s="693"/>
      <c r="K18" s="693"/>
      <c r="L18" s="694"/>
      <c r="M18" s="706" t="s">
        <v>3</v>
      </c>
      <c r="N18" s="706" t="s">
        <v>9</v>
      </c>
      <c r="O18" s="706"/>
      <c r="P18" s="13"/>
      <c r="Q18" s="692"/>
      <c r="R18" s="693"/>
      <c r="S18" s="693"/>
      <c r="T18" s="693"/>
      <c r="U18" s="693"/>
      <c r="V18" s="693"/>
      <c r="W18" s="694"/>
    </row>
    <row r="19" spans="2:24" s="5" customFormat="1" ht="25.5" customHeight="1" x14ac:dyDescent="0.15">
      <c r="B19" s="706"/>
      <c r="C19" s="706" t="s">
        <v>8</v>
      </c>
      <c r="D19" s="706"/>
      <c r="E19" s="9"/>
      <c r="F19" s="692"/>
      <c r="G19" s="693"/>
      <c r="H19" s="693"/>
      <c r="I19" s="693"/>
      <c r="J19" s="693"/>
      <c r="K19" s="693"/>
      <c r="L19" s="694"/>
      <c r="M19" s="706"/>
      <c r="N19" s="706" t="s">
        <v>8</v>
      </c>
      <c r="O19" s="706"/>
      <c r="P19" s="9"/>
      <c r="Q19" s="692"/>
      <c r="R19" s="693"/>
      <c r="S19" s="693"/>
      <c r="T19" s="693"/>
      <c r="U19" s="693"/>
      <c r="V19" s="693"/>
      <c r="W19" s="694"/>
    </row>
    <row r="20" spans="2:24" s="5" customFormat="1" ht="25.5" customHeight="1" x14ac:dyDescent="0.15">
      <c r="B20" s="702" t="s">
        <v>4</v>
      </c>
      <c r="C20" s="702"/>
      <c r="D20" s="702"/>
      <c r="E20" s="12"/>
      <c r="F20" s="692"/>
      <c r="G20" s="693"/>
      <c r="H20" s="693"/>
      <c r="I20" s="693"/>
      <c r="J20" s="693"/>
      <c r="K20" s="693"/>
      <c r="L20" s="694"/>
      <c r="M20" s="702" t="s">
        <v>4</v>
      </c>
      <c r="N20" s="702"/>
      <c r="O20" s="702"/>
      <c r="P20" s="12"/>
      <c r="Q20" s="692"/>
      <c r="R20" s="693"/>
      <c r="S20" s="693"/>
      <c r="T20" s="693"/>
      <c r="U20" s="693"/>
      <c r="V20" s="693"/>
      <c r="W20" s="694"/>
    </row>
    <row r="21" spans="2:24" s="5" customFormat="1" ht="25.5" customHeight="1" x14ac:dyDescent="0.15">
      <c r="B21" s="685" t="s">
        <v>13</v>
      </c>
      <c r="C21" s="702" t="s">
        <v>33</v>
      </c>
      <c r="D21" s="702"/>
      <c r="E21" s="8"/>
      <c r="F21" s="692"/>
      <c r="G21" s="693"/>
      <c r="H21" s="693"/>
      <c r="I21" s="693"/>
      <c r="J21" s="693"/>
      <c r="K21" s="693"/>
      <c r="L21" s="694"/>
      <c r="M21" s="685" t="s">
        <v>13</v>
      </c>
      <c r="N21" s="702" t="s">
        <v>33</v>
      </c>
      <c r="O21" s="702"/>
      <c r="P21" s="8"/>
      <c r="Q21" s="692"/>
      <c r="R21" s="693"/>
      <c r="S21" s="693"/>
      <c r="T21" s="693"/>
      <c r="U21" s="693"/>
      <c r="V21" s="693"/>
      <c r="W21" s="694"/>
    </row>
    <row r="22" spans="2:24" s="5" customFormat="1" ht="25.5" customHeight="1" x14ac:dyDescent="0.15">
      <c r="B22" s="698"/>
      <c r="C22" s="702" t="s">
        <v>12</v>
      </c>
      <c r="D22" s="702"/>
      <c r="E22" s="7"/>
      <c r="F22" s="692"/>
      <c r="G22" s="693"/>
      <c r="H22" s="693"/>
      <c r="I22" s="693"/>
      <c r="J22" s="693"/>
      <c r="K22" s="693"/>
      <c r="L22" s="694"/>
      <c r="M22" s="698"/>
      <c r="N22" s="702" t="s">
        <v>12</v>
      </c>
      <c r="O22" s="702"/>
      <c r="P22" s="7"/>
      <c r="Q22" s="692"/>
      <c r="R22" s="693"/>
      <c r="S22" s="693"/>
      <c r="T22" s="693"/>
      <c r="U22" s="693"/>
      <c r="V22" s="693"/>
      <c r="W22" s="694"/>
    </row>
    <row r="23" spans="2:24" s="5" customFormat="1" ht="25.5" customHeight="1" x14ac:dyDescent="0.15">
      <c r="B23" s="686"/>
      <c r="C23" s="702" t="s">
        <v>14</v>
      </c>
      <c r="D23" s="702"/>
      <c r="E23" s="7"/>
      <c r="F23" s="695"/>
      <c r="G23" s="696"/>
      <c r="H23" s="696"/>
      <c r="I23" s="696"/>
      <c r="J23" s="696"/>
      <c r="K23" s="696"/>
      <c r="L23" s="697"/>
      <c r="M23" s="686"/>
      <c r="N23" s="702" t="s">
        <v>14</v>
      </c>
      <c r="O23" s="702"/>
      <c r="P23" s="7"/>
      <c r="Q23" s="692"/>
      <c r="R23" s="693"/>
      <c r="S23" s="693"/>
      <c r="T23" s="693"/>
      <c r="U23" s="693"/>
      <c r="V23" s="693"/>
      <c r="W23" s="694"/>
    </row>
    <row r="24" spans="2:24" s="5" customFormat="1" ht="25.5" customHeight="1" x14ac:dyDescent="0.15">
      <c r="B24" s="707" t="s">
        <v>34</v>
      </c>
      <c r="C24" s="707"/>
      <c r="D24" s="707"/>
      <c r="E24" s="716"/>
      <c r="F24" s="717"/>
      <c r="G24" s="718"/>
      <c r="H24" s="707" t="s">
        <v>42</v>
      </c>
      <c r="I24" s="707"/>
      <c r="J24" s="716"/>
      <c r="K24" s="717"/>
      <c r="L24" s="718"/>
      <c r="M24" s="707" t="s">
        <v>34</v>
      </c>
      <c r="N24" s="707"/>
      <c r="O24" s="707"/>
      <c r="P24" s="716"/>
      <c r="Q24" s="717"/>
      <c r="R24" s="718"/>
      <c r="S24" s="707" t="s">
        <v>42</v>
      </c>
      <c r="T24" s="707"/>
      <c r="U24" s="708"/>
      <c r="V24" s="708"/>
      <c r="W24" s="708"/>
    </row>
    <row r="25" spans="2:24" s="5" customFormat="1" ht="25.5" customHeight="1" x14ac:dyDescent="0.15">
      <c r="B25" s="464" t="s">
        <v>15</v>
      </c>
      <c r="C25" s="464"/>
      <c r="D25" s="464"/>
      <c r="E25" s="709"/>
      <c r="F25" s="709"/>
      <c r="G25" s="709"/>
      <c r="H25" s="422" t="s">
        <v>0</v>
      </c>
      <c r="I25" s="423"/>
      <c r="J25" s="710"/>
      <c r="K25" s="711"/>
      <c r="L25" s="712"/>
      <c r="M25" s="422" t="s">
        <v>15</v>
      </c>
      <c r="N25" s="423"/>
      <c r="O25" s="424"/>
      <c r="P25" s="713"/>
      <c r="Q25" s="709"/>
      <c r="R25" s="709"/>
      <c r="S25" s="714" t="s">
        <v>0</v>
      </c>
      <c r="T25" s="715"/>
      <c r="U25" s="710"/>
      <c r="V25" s="711"/>
      <c r="W25" s="712"/>
    </row>
    <row r="26" spans="2:24" s="5" customFormat="1" ht="39.75" customHeight="1" x14ac:dyDescent="0.15">
      <c r="B26" s="702" t="s">
        <v>35</v>
      </c>
      <c r="C26" s="702"/>
      <c r="D26" s="702"/>
      <c r="E26" s="703"/>
      <c r="F26" s="704"/>
      <c r="G26" s="704"/>
      <c r="H26" s="704"/>
      <c r="I26" s="704"/>
      <c r="J26" s="704"/>
      <c r="K26" s="704"/>
      <c r="L26" s="705"/>
      <c r="M26" s="702" t="s">
        <v>35</v>
      </c>
      <c r="N26" s="702"/>
      <c r="O26" s="702"/>
      <c r="P26" s="703"/>
      <c r="Q26" s="704"/>
      <c r="R26" s="704"/>
      <c r="S26" s="704"/>
      <c r="T26" s="704"/>
      <c r="U26" s="704"/>
      <c r="V26" s="704"/>
      <c r="W26" s="705"/>
    </row>
    <row r="27" spans="2:24" s="5" customFormat="1" ht="15" customHeight="1" x14ac:dyDescent="0.15">
      <c r="B27" s="3"/>
      <c r="C27" s="719" t="s">
        <v>43</v>
      </c>
      <c r="D27" s="720"/>
      <c r="E27" s="720"/>
      <c r="F27" s="720"/>
      <c r="G27" s="720"/>
      <c r="H27" s="720"/>
      <c r="I27" s="720"/>
      <c r="J27" s="720"/>
      <c r="K27" s="720"/>
      <c r="L27" s="720"/>
      <c r="M27" s="10"/>
      <c r="N27" s="10" t="s">
        <v>38</v>
      </c>
      <c r="O27" s="10"/>
      <c r="P27" s="10"/>
      <c r="Q27" s="10"/>
      <c r="R27" s="10"/>
      <c r="S27" s="10"/>
      <c r="T27" s="10"/>
      <c r="U27" s="10"/>
      <c r="V27" s="10"/>
      <c r="W27" s="10"/>
    </row>
    <row r="28" spans="2:24" s="5" customFormat="1" ht="15" customHeight="1" x14ac:dyDescent="0.15">
      <c r="B28" s="3"/>
      <c r="C28" s="721"/>
      <c r="D28" s="721"/>
      <c r="E28" s="721"/>
      <c r="F28" s="721"/>
      <c r="G28" s="721"/>
      <c r="H28" s="721"/>
      <c r="I28" s="721"/>
      <c r="J28" s="721"/>
      <c r="K28" s="721"/>
      <c r="L28" s="721"/>
      <c r="M28" s="10"/>
      <c r="N28" s="10" t="s">
        <v>39</v>
      </c>
      <c r="O28" s="10"/>
      <c r="P28" s="10"/>
      <c r="Q28" s="10"/>
      <c r="R28" s="10"/>
      <c r="S28" s="10"/>
      <c r="T28" s="10"/>
      <c r="U28" s="10"/>
      <c r="V28" s="10"/>
      <c r="W28" s="10"/>
    </row>
    <row r="29" spans="2:24" ht="15" customHeight="1" x14ac:dyDescent="0.15">
      <c r="C29" s="10" t="s">
        <v>40</v>
      </c>
      <c r="D29" s="1"/>
      <c r="E29" s="1"/>
      <c r="F29" s="1"/>
      <c r="G29" s="1"/>
      <c r="H29" s="1"/>
      <c r="I29" s="1"/>
      <c r="J29" s="1"/>
      <c r="K29" s="1"/>
      <c r="L29" s="1"/>
      <c r="M29" s="1"/>
      <c r="N29" s="6" t="s">
        <v>36</v>
      </c>
      <c r="O29" s="1"/>
      <c r="P29" s="1"/>
      <c r="Q29" s="1"/>
      <c r="R29" s="1"/>
      <c r="S29" s="1"/>
      <c r="T29" s="1"/>
      <c r="U29" s="1"/>
      <c r="V29" s="1"/>
      <c r="W29" s="1"/>
      <c r="X29" s="5"/>
    </row>
    <row r="30" spans="2:24" ht="15" customHeight="1" x14ac:dyDescent="0.15">
      <c r="C30" s="10" t="s">
        <v>41</v>
      </c>
      <c r="D30" s="1"/>
      <c r="E30" s="1"/>
      <c r="F30" s="1"/>
      <c r="G30" s="1"/>
      <c r="H30" s="1"/>
      <c r="I30" s="1"/>
      <c r="J30" s="1"/>
      <c r="K30" s="1"/>
      <c r="L30" s="1"/>
      <c r="M30" s="1"/>
      <c r="N30" s="6" t="s">
        <v>20</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424EB4D-BE8F-4186-8F1F-BECBC4FDD811}">
      <formula1>INDIRECT(E7)</formula1>
    </dataValidation>
    <dataValidation type="list" allowBlank="1" showInputMessage="1" showErrorMessage="1" sqref="E7 E18 P7 P18 E9:E12 E20:E23 P9:P12 P20:P23" xr:uid="{97454DAD-7369-4ECC-93DB-8761A9FC169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1B342-E3F2-4135-973D-036F88AB4910}">
  <sheetPr codeName="Sheet41"/>
  <dimension ref="B1:Z59"/>
  <sheetViews>
    <sheetView showGridLines="0" showZeros="0" view="pageBreakPreview" zoomScaleNormal="85" zoomScaleSheetLayoutView="100" workbookViewId="0"/>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48" t="s">
        <v>365</v>
      </c>
    </row>
    <row r="3" spans="2:25" ht="25.15" customHeight="1" x14ac:dyDescent="0.15">
      <c r="B3" s="755" t="s">
        <v>7</v>
      </c>
      <c r="C3" s="755"/>
      <c r="D3" s="755"/>
      <c r="E3" s="756" t="s">
        <v>128</v>
      </c>
      <c r="F3" s="756"/>
      <c r="G3" s="756"/>
      <c r="H3" s="756"/>
      <c r="I3" s="736" t="s">
        <v>1</v>
      </c>
      <c r="J3" s="741"/>
      <c r="K3" s="737"/>
      <c r="L3" s="667" t="s">
        <v>130</v>
      </c>
      <c r="M3" s="668"/>
      <c r="N3" s="669"/>
      <c r="O3" s="757" t="s">
        <v>44</v>
      </c>
      <c r="P3" s="758"/>
      <c r="Q3" s="759"/>
      <c r="R3" s="763" t="s">
        <v>66</v>
      </c>
      <c r="S3" s="764"/>
      <c r="T3" s="765"/>
      <c r="U3" s="742" t="s">
        <v>366</v>
      </c>
      <c r="V3" s="743"/>
      <c r="W3" s="744">
        <v>45639</v>
      </c>
      <c r="X3" s="745"/>
      <c r="Y3" s="746"/>
    </row>
    <row r="4" spans="2:25" ht="25.15" customHeight="1" x14ac:dyDescent="0.15">
      <c r="B4" s="750" t="s">
        <v>2</v>
      </c>
      <c r="C4" s="750"/>
      <c r="D4" s="750"/>
      <c r="E4" s="751" t="s">
        <v>129</v>
      </c>
      <c r="F4" s="751"/>
      <c r="G4" s="751"/>
      <c r="H4" s="751"/>
      <c r="I4" s="736" t="s">
        <v>6</v>
      </c>
      <c r="J4" s="741"/>
      <c r="K4" s="737"/>
      <c r="L4" s="716" t="s">
        <v>131</v>
      </c>
      <c r="M4" s="717"/>
      <c r="N4" s="718"/>
      <c r="O4" s="760"/>
      <c r="P4" s="761"/>
      <c r="Q4" s="762"/>
      <c r="R4" s="752" t="s">
        <v>67</v>
      </c>
      <c r="S4" s="753"/>
      <c r="T4" s="754"/>
      <c r="U4" s="627"/>
      <c r="V4" s="628"/>
      <c r="W4" s="747"/>
      <c r="X4" s="748"/>
      <c r="Y4" s="749"/>
    </row>
    <row r="5" spans="2:25" ht="15" customHeight="1" x14ac:dyDescent="0.15">
      <c r="B5" s="736" t="s">
        <v>367</v>
      </c>
      <c r="C5" s="741"/>
      <c r="D5" s="737"/>
      <c r="E5" s="149" t="s">
        <v>81</v>
      </c>
      <c r="F5" s="736" t="s">
        <v>368</v>
      </c>
      <c r="G5" s="741"/>
      <c r="H5" s="737"/>
      <c r="I5" s="150">
        <v>1</v>
      </c>
      <c r="J5" s="736" t="s">
        <v>367</v>
      </c>
      <c r="K5" s="741"/>
      <c r="L5" s="737"/>
      <c r="M5" s="149" t="s">
        <v>84</v>
      </c>
      <c r="N5" s="736" t="s">
        <v>368</v>
      </c>
      <c r="O5" s="741"/>
      <c r="P5" s="737"/>
      <c r="Q5" s="150">
        <v>1</v>
      </c>
      <c r="R5" s="736" t="s">
        <v>367</v>
      </c>
      <c r="S5" s="741"/>
      <c r="T5" s="737"/>
      <c r="U5" s="149" t="s">
        <v>338</v>
      </c>
      <c r="V5" s="736" t="s">
        <v>368</v>
      </c>
      <c r="W5" s="741"/>
      <c r="X5" s="737"/>
      <c r="Y5" s="150">
        <v>1</v>
      </c>
    </row>
    <row r="6" spans="2:25" ht="15" customHeight="1" x14ac:dyDescent="0.15">
      <c r="B6" s="736" t="s">
        <v>369</v>
      </c>
      <c r="C6" s="741"/>
      <c r="D6" s="7" t="s">
        <v>370</v>
      </c>
      <c r="E6" s="738" t="s">
        <v>371</v>
      </c>
      <c r="F6" s="739"/>
      <c r="G6" s="739"/>
      <c r="H6" s="739"/>
      <c r="I6" s="740"/>
      <c r="J6" s="736" t="s">
        <v>369</v>
      </c>
      <c r="K6" s="741"/>
      <c r="L6" s="7" t="s">
        <v>370</v>
      </c>
      <c r="M6" s="738" t="s">
        <v>371</v>
      </c>
      <c r="N6" s="739"/>
      <c r="O6" s="739"/>
      <c r="P6" s="739"/>
      <c r="Q6" s="740"/>
      <c r="R6" s="736" t="s">
        <v>369</v>
      </c>
      <c r="S6" s="741"/>
      <c r="T6" s="7" t="s">
        <v>370</v>
      </c>
      <c r="U6" s="738" t="s">
        <v>371</v>
      </c>
      <c r="V6" s="739"/>
      <c r="W6" s="739"/>
      <c r="X6" s="739"/>
      <c r="Y6" s="740"/>
    </row>
    <row r="7" spans="2:25" ht="15" customHeight="1" x14ac:dyDescent="0.15">
      <c r="B7" s="736" t="s">
        <v>372</v>
      </c>
      <c r="C7" s="737"/>
      <c r="D7" s="667" t="s">
        <v>373</v>
      </c>
      <c r="E7" s="669"/>
      <c r="F7" s="736" t="s">
        <v>374</v>
      </c>
      <c r="G7" s="737"/>
      <c r="H7" s="571" t="s">
        <v>375</v>
      </c>
      <c r="I7" s="571"/>
      <c r="J7" s="736" t="s">
        <v>372</v>
      </c>
      <c r="K7" s="737"/>
      <c r="L7" s="667" t="s">
        <v>373</v>
      </c>
      <c r="M7" s="669"/>
      <c r="N7" s="736" t="s">
        <v>374</v>
      </c>
      <c r="O7" s="737"/>
      <c r="P7" s="571" t="s">
        <v>375</v>
      </c>
      <c r="Q7" s="571"/>
      <c r="R7" s="736" t="s">
        <v>372</v>
      </c>
      <c r="S7" s="737"/>
      <c r="T7" s="667" t="s">
        <v>373</v>
      </c>
      <c r="U7" s="669"/>
      <c r="V7" s="736" t="s">
        <v>374</v>
      </c>
      <c r="W7" s="737"/>
      <c r="X7" s="571" t="s">
        <v>375</v>
      </c>
      <c r="Y7" s="571"/>
    </row>
    <row r="8" spans="2:25" ht="15" customHeight="1" x14ac:dyDescent="0.15">
      <c r="B8" s="734" t="s">
        <v>376</v>
      </c>
      <c r="C8" s="734"/>
      <c r="D8" s="7" t="s">
        <v>377</v>
      </c>
      <c r="E8" s="151" t="s">
        <v>378</v>
      </c>
      <c r="F8" s="735" t="s">
        <v>379</v>
      </c>
      <c r="G8" s="735"/>
      <c r="H8" s="735"/>
      <c r="I8" s="735"/>
      <c r="J8" s="734" t="s">
        <v>376</v>
      </c>
      <c r="K8" s="734"/>
      <c r="L8" s="7" t="s">
        <v>377</v>
      </c>
      <c r="M8" s="151" t="s">
        <v>378</v>
      </c>
      <c r="N8" s="735" t="s">
        <v>379</v>
      </c>
      <c r="O8" s="735"/>
      <c r="P8" s="735"/>
      <c r="Q8" s="735"/>
      <c r="R8" s="734" t="s">
        <v>376</v>
      </c>
      <c r="S8" s="734"/>
      <c r="T8" s="7" t="s">
        <v>377</v>
      </c>
      <c r="U8" s="151" t="s">
        <v>378</v>
      </c>
      <c r="V8" s="735" t="s">
        <v>379</v>
      </c>
      <c r="W8" s="735"/>
      <c r="X8" s="735"/>
      <c r="Y8" s="735"/>
    </row>
    <row r="9" spans="2:25" s="5" customFormat="1" ht="14.1" customHeight="1" x14ac:dyDescent="0.15">
      <c r="B9" s="722"/>
      <c r="C9" s="722"/>
      <c r="D9" s="722"/>
      <c r="E9" s="722"/>
      <c r="F9" s="722"/>
      <c r="G9" s="722"/>
      <c r="H9" s="722"/>
      <c r="I9" s="722"/>
      <c r="J9" s="724"/>
      <c r="K9" s="724"/>
      <c r="L9" s="724"/>
      <c r="M9" s="724"/>
      <c r="N9" s="724"/>
      <c r="O9" s="724"/>
      <c r="P9" s="724"/>
      <c r="Q9" s="724"/>
      <c r="R9" s="729"/>
      <c r="S9" s="729"/>
      <c r="T9" s="729"/>
      <c r="U9" s="729"/>
      <c r="V9" s="729"/>
      <c r="W9" s="729"/>
      <c r="X9" s="729"/>
      <c r="Y9" s="730"/>
    </row>
    <row r="10" spans="2:25" s="5" customFormat="1" ht="14.1" customHeight="1" x14ac:dyDescent="0.15">
      <c r="B10" s="723"/>
      <c r="C10" s="723"/>
      <c r="D10" s="723"/>
      <c r="E10" s="723"/>
      <c r="F10" s="723"/>
      <c r="G10" s="723"/>
      <c r="H10" s="723"/>
      <c r="I10" s="723"/>
      <c r="J10" s="724"/>
      <c r="K10" s="724"/>
      <c r="L10" s="724"/>
      <c r="M10" s="724"/>
      <c r="N10" s="724"/>
      <c r="O10" s="724"/>
      <c r="P10" s="724"/>
      <c r="Q10" s="724"/>
      <c r="R10" s="729"/>
      <c r="S10" s="729"/>
      <c r="T10" s="729"/>
      <c r="U10" s="729"/>
      <c r="V10" s="729"/>
      <c r="W10" s="729"/>
      <c r="X10" s="729"/>
      <c r="Y10" s="730"/>
    </row>
    <row r="11" spans="2:25" s="5" customFormat="1" ht="14.1" customHeight="1" x14ac:dyDescent="0.15">
      <c r="B11" s="723"/>
      <c r="C11" s="723"/>
      <c r="D11" s="723"/>
      <c r="E11" s="723"/>
      <c r="F11" s="723"/>
      <c r="G11" s="723"/>
      <c r="H11" s="723"/>
      <c r="I11" s="723"/>
      <c r="J11" s="724"/>
      <c r="K11" s="724"/>
      <c r="L11" s="724"/>
      <c r="M11" s="724"/>
      <c r="N11" s="724"/>
      <c r="O11" s="724"/>
      <c r="P11" s="724"/>
      <c r="Q11" s="724"/>
      <c r="R11" s="729"/>
      <c r="S11" s="729"/>
      <c r="T11" s="729"/>
      <c r="U11" s="729"/>
      <c r="V11" s="729"/>
      <c r="W11" s="729"/>
      <c r="X11" s="729"/>
      <c r="Y11" s="730"/>
    </row>
    <row r="12" spans="2:25" s="5" customFormat="1" ht="14.1" customHeight="1" x14ac:dyDescent="0.15">
      <c r="B12" s="723"/>
      <c r="C12" s="723"/>
      <c r="D12" s="723"/>
      <c r="E12" s="723"/>
      <c r="F12" s="723"/>
      <c r="G12" s="723"/>
      <c r="H12" s="723"/>
      <c r="I12" s="723"/>
      <c r="J12" s="724"/>
      <c r="K12" s="724"/>
      <c r="L12" s="724"/>
      <c r="M12" s="724"/>
      <c r="N12" s="724"/>
      <c r="O12" s="724"/>
      <c r="P12" s="724"/>
      <c r="Q12" s="724"/>
      <c r="R12" s="729"/>
      <c r="S12" s="729"/>
      <c r="T12" s="729"/>
      <c r="U12" s="729"/>
      <c r="V12" s="729"/>
      <c r="W12" s="729"/>
      <c r="X12" s="729"/>
      <c r="Y12" s="730"/>
    </row>
    <row r="13" spans="2:25" s="5" customFormat="1" ht="14.1" customHeight="1" x14ac:dyDescent="0.15">
      <c r="B13" s="723"/>
      <c r="C13" s="723"/>
      <c r="D13" s="723"/>
      <c r="E13" s="723"/>
      <c r="F13" s="723"/>
      <c r="G13" s="723"/>
      <c r="H13" s="723"/>
      <c r="I13" s="723"/>
      <c r="J13" s="724"/>
      <c r="K13" s="724"/>
      <c r="L13" s="724"/>
      <c r="M13" s="724"/>
      <c r="N13" s="724"/>
      <c r="O13" s="724"/>
      <c r="P13" s="724"/>
      <c r="Q13" s="724"/>
      <c r="R13" s="729"/>
      <c r="S13" s="729"/>
      <c r="T13" s="729"/>
      <c r="U13" s="729"/>
      <c r="V13" s="729"/>
      <c r="W13" s="729"/>
      <c r="X13" s="729"/>
      <c r="Y13" s="730"/>
    </row>
    <row r="14" spans="2:25" s="5" customFormat="1" ht="14.1" customHeight="1" x14ac:dyDescent="0.15">
      <c r="B14" s="723"/>
      <c r="C14" s="723"/>
      <c r="D14" s="723"/>
      <c r="E14" s="723"/>
      <c r="F14" s="723"/>
      <c r="G14" s="723"/>
      <c r="H14" s="723"/>
      <c r="I14" s="723"/>
      <c r="J14" s="724"/>
      <c r="K14" s="724"/>
      <c r="L14" s="724"/>
      <c r="M14" s="724"/>
      <c r="N14" s="724"/>
      <c r="O14" s="724"/>
      <c r="P14" s="724"/>
      <c r="Q14" s="724"/>
      <c r="R14" s="729"/>
      <c r="S14" s="729"/>
      <c r="T14" s="729"/>
      <c r="U14" s="729"/>
      <c r="V14" s="729"/>
      <c r="W14" s="729"/>
      <c r="X14" s="729"/>
      <c r="Y14" s="730"/>
    </row>
    <row r="15" spans="2:25" s="5" customFormat="1" ht="14.1" customHeight="1" x14ac:dyDescent="0.15">
      <c r="B15" s="723"/>
      <c r="C15" s="723"/>
      <c r="D15" s="723"/>
      <c r="E15" s="723"/>
      <c r="F15" s="723"/>
      <c r="G15" s="723"/>
      <c r="H15" s="723"/>
      <c r="I15" s="723"/>
      <c r="J15" s="724"/>
      <c r="K15" s="724"/>
      <c r="L15" s="724"/>
      <c r="M15" s="724"/>
      <c r="N15" s="724"/>
      <c r="O15" s="724"/>
      <c r="P15" s="724"/>
      <c r="Q15" s="724"/>
      <c r="R15" s="729"/>
      <c r="S15" s="729"/>
      <c r="T15" s="729"/>
      <c r="U15" s="729"/>
      <c r="V15" s="729"/>
      <c r="W15" s="729"/>
      <c r="X15" s="729"/>
      <c r="Y15" s="730"/>
    </row>
    <row r="16" spans="2:25" s="5" customFormat="1" ht="14.1" customHeight="1" x14ac:dyDescent="0.15">
      <c r="B16" s="723"/>
      <c r="C16" s="723"/>
      <c r="D16" s="723"/>
      <c r="E16" s="723"/>
      <c r="F16" s="723"/>
      <c r="G16" s="723"/>
      <c r="H16" s="723"/>
      <c r="I16" s="723"/>
      <c r="J16" s="724"/>
      <c r="K16" s="724"/>
      <c r="L16" s="724"/>
      <c r="M16" s="724"/>
      <c r="N16" s="724"/>
      <c r="O16" s="724"/>
      <c r="P16" s="724"/>
      <c r="Q16" s="724"/>
      <c r="R16" s="729"/>
      <c r="S16" s="729"/>
      <c r="T16" s="729"/>
      <c r="U16" s="729"/>
      <c r="V16" s="729"/>
      <c r="W16" s="729"/>
      <c r="X16" s="729"/>
      <c r="Y16" s="730"/>
    </row>
    <row r="17" spans="2:25" s="5" customFormat="1" ht="14.1" customHeight="1" x14ac:dyDescent="0.15">
      <c r="B17" s="723"/>
      <c r="C17" s="723"/>
      <c r="D17" s="723"/>
      <c r="E17" s="723"/>
      <c r="F17" s="723"/>
      <c r="G17" s="723"/>
      <c r="H17" s="723"/>
      <c r="I17" s="723"/>
      <c r="J17" s="724"/>
      <c r="K17" s="724"/>
      <c r="L17" s="724"/>
      <c r="M17" s="724"/>
      <c r="N17" s="724"/>
      <c r="O17" s="724"/>
      <c r="P17" s="724"/>
      <c r="Q17" s="724"/>
      <c r="R17" s="729"/>
      <c r="S17" s="729"/>
      <c r="T17" s="729"/>
      <c r="U17" s="729"/>
      <c r="V17" s="729"/>
      <c r="W17" s="729"/>
      <c r="X17" s="729"/>
      <c r="Y17" s="730"/>
    </row>
    <row r="18" spans="2:25" s="5" customFormat="1" ht="14.1" customHeight="1" x14ac:dyDescent="0.15">
      <c r="B18" s="723"/>
      <c r="C18" s="723"/>
      <c r="D18" s="723"/>
      <c r="E18" s="723"/>
      <c r="F18" s="723"/>
      <c r="G18" s="723"/>
      <c r="H18" s="723"/>
      <c r="I18" s="723"/>
      <c r="J18" s="724"/>
      <c r="K18" s="724"/>
      <c r="L18" s="724"/>
      <c r="M18" s="724"/>
      <c r="N18" s="724"/>
      <c r="O18" s="724"/>
      <c r="P18" s="724"/>
      <c r="Q18" s="724"/>
      <c r="R18" s="729"/>
      <c r="S18" s="729"/>
      <c r="T18" s="729"/>
      <c r="U18" s="729"/>
      <c r="V18" s="729"/>
      <c r="W18" s="729"/>
      <c r="X18" s="729"/>
      <c r="Y18" s="730"/>
    </row>
    <row r="19" spans="2:25" s="5" customFormat="1" ht="14.1" customHeight="1" x14ac:dyDescent="0.15">
      <c r="B19" s="723"/>
      <c r="C19" s="723"/>
      <c r="D19" s="723"/>
      <c r="E19" s="723"/>
      <c r="F19" s="723"/>
      <c r="G19" s="723"/>
      <c r="H19" s="723"/>
      <c r="I19" s="723"/>
      <c r="J19" s="724"/>
      <c r="K19" s="724"/>
      <c r="L19" s="724"/>
      <c r="M19" s="724"/>
      <c r="N19" s="724"/>
      <c r="O19" s="724"/>
      <c r="P19" s="724"/>
      <c r="Q19" s="724"/>
      <c r="R19" s="729"/>
      <c r="S19" s="729"/>
      <c r="T19" s="729"/>
      <c r="U19" s="729"/>
      <c r="V19" s="729"/>
      <c r="W19" s="729"/>
      <c r="X19" s="729"/>
      <c r="Y19" s="730"/>
    </row>
    <row r="20" spans="2:25" s="5" customFormat="1" ht="14.1" customHeight="1" x14ac:dyDescent="0.15">
      <c r="B20" s="723"/>
      <c r="C20" s="723"/>
      <c r="D20" s="723"/>
      <c r="E20" s="723"/>
      <c r="F20" s="723"/>
      <c r="G20" s="723"/>
      <c r="H20" s="723"/>
      <c r="I20" s="723"/>
      <c r="J20" s="724"/>
      <c r="K20" s="724"/>
      <c r="L20" s="724"/>
      <c r="M20" s="724"/>
      <c r="N20" s="724"/>
      <c r="O20" s="724"/>
      <c r="P20" s="724"/>
      <c r="Q20" s="724"/>
      <c r="R20" s="729"/>
      <c r="S20" s="729"/>
      <c r="T20" s="729"/>
      <c r="U20" s="729"/>
      <c r="V20" s="729"/>
      <c r="W20" s="729"/>
      <c r="X20" s="729"/>
      <c r="Y20" s="730"/>
    </row>
    <row r="21" spans="2:25" s="5" customFormat="1" ht="14.1" customHeight="1" x14ac:dyDescent="0.15">
      <c r="B21" s="723"/>
      <c r="C21" s="723"/>
      <c r="D21" s="723"/>
      <c r="E21" s="723"/>
      <c r="F21" s="723"/>
      <c r="G21" s="723"/>
      <c r="H21" s="723"/>
      <c r="I21" s="723"/>
      <c r="J21" s="724"/>
      <c r="K21" s="724"/>
      <c r="L21" s="724"/>
      <c r="M21" s="724"/>
      <c r="N21" s="724"/>
      <c r="O21" s="724"/>
      <c r="P21" s="724"/>
      <c r="Q21" s="724"/>
      <c r="R21" s="729"/>
      <c r="S21" s="729"/>
      <c r="T21" s="729"/>
      <c r="U21" s="729"/>
      <c r="V21" s="729"/>
      <c r="W21" s="729"/>
      <c r="X21" s="729"/>
      <c r="Y21" s="730"/>
    </row>
    <row r="22" spans="2:25" ht="15" customHeight="1" x14ac:dyDescent="0.15">
      <c r="B22" s="736" t="s">
        <v>367</v>
      </c>
      <c r="C22" s="741"/>
      <c r="D22" s="737"/>
      <c r="E22" s="149" t="s">
        <v>86</v>
      </c>
      <c r="F22" s="736" t="s">
        <v>368</v>
      </c>
      <c r="G22" s="741"/>
      <c r="H22" s="737"/>
      <c r="I22" s="150">
        <v>1</v>
      </c>
      <c r="J22" s="736" t="s">
        <v>367</v>
      </c>
      <c r="K22" s="741"/>
      <c r="L22" s="737"/>
      <c r="M22" s="149" t="s">
        <v>88</v>
      </c>
      <c r="N22" s="736" t="s">
        <v>368</v>
      </c>
      <c r="O22" s="741"/>
      <c r="P22" s="737"/>
      <c r="Q22" s="150">
        <v>1</v>
      </c>
      <c r="R22" s="736" t="s">
        <v>367</v>
      </c>
      <c r="S22" s="741"/>
      <c r="T22" s="737"/>
      <c r="U22" s="149" t="s">
        <v>93</v>
      </c>
      <c r="V22" s="736" t="s">
        <v>368</v>
      </c>
      <c r="W22" s="741"/>
      <c r="X22" s="737"/>
      <c r="Y22" s="150">
        <v>1</v>
      </c>
    </row>
    <row r="23" spans="2:25" ht="15" customHeight="1" x14ac:dyDescent="0.15">
      <c r="B23" s="736" t="s">
        <v>369</v>
      </c>
      <c r="C23" s="741"/>
      <c r="D23" s="7" t="s">
        <v>380</v>
      </c>
      <c r="E23" s="738" t="s">
        <v>50</v>
      </c>
      <c r="F23" s="739"/>
      <c r="G23" s="739"/>
      <c r="H23" s="739"/>
      <c r="I23" s="740"/>
      <c r="J23" s="736" t="s">
        <v>369</v>
      </c>
      <c r="K23" s="741"/>
      <c r="L23" s="7" t="s">
        <v>370</v>
      </c>
      <c r="M23" s="738" t="s">
        <v>371</v>
      </c>
      <c r="N23" s="739"/>
      <c r="O23" s="739"/>
      <c r="P23" s="739"/>
      <c r="Q23" s="740"/>
      <c r="R23" s="736" t="s">
        <v>369</v>
      </c>
      <c r="S23" s="741"/>
      <c r="T23" s="7" t="s">
        <v>380</v>
      </c>
      <c r="U23" s="738" t="s">
        <v>50</v>
      </c>
      <c r="V23" s="739"/>
      <c r="W23" s="739"/>
      <c r="X23" s="739"/>
      <c r="Y23" s="740"/>
    </row>
    <row r="24" spans="2:25" ht="15" customHeight="1" x14ac:dyDescent="0.15">
      <c r="B24" s="736" t="s">
        <v>372</v>
      </c>
      <c r="C24" s="737"/>
      <c r="D24" s="667" t="s">
        <v>373</v>
      </c>
      <c r="E24" s="669"/>
      <c r="F24" s="736" t="s">
        <v>374</v>
      </c>
      <c r="G24" s="737"/>
      <c r="H24" s="571" t="s">
        <v>51</v>
      </c>
      <c r="I24" s="571"/>
      <c r="J24" s="736" t="s">
        <v>372</v>
      </c>
      <c r="K24" s="737"/>
      <c r="L24" s="667" t="s">
        <v>373</v>
      </c>
      <c r="M24" s="669"/>
      <c r="N24" s="736" t="s">
        <v>374</v>
      </c>
      <c r="O24" s="737"/>
      <c r="P24" s="571" t="s">
        <v>375</v>
      </c>
      <c r="Q24" s="571"/>
      <c r="R24" s="736" t="s">
        <v>372</v>
      </c>
      <c r="S24" s="737"/>
      <c r="T24" s="667" t="s">
        <v>373</v>
      </c>
      <c r="U24" s="669"/>
      <c r="V24" s="736" t="s">
        <v>374</v>
      </c>
      <c r="W24" s="737"/>
      <c r="X24" s="571" t="s">
        <v>51</v>
      </c>
      <c r="Y24" s="571"/>
    </row>
    <row r="25" spans="2:25" ht="15" customHeight="1" x14ac:dyDescent="0.15">
      <c r="B25" s="734" t="s">
        <v>376</v>
      </c>
      <c r="C25" s="734"/>
      <c r="D25" s="7" t="s">
        <v>381</v>
      </c>
      <c r="E25" s="151" t="s">
        <v>378</v>
      </c>
      <c r="F25" s="735" t="s">
        <v>382</v>
      </c>
      <c r="G25" s="735"/>
      <c r="H25" s="735"/>
      <c r="I25" s="735"/>
      <c r="J25" s="734" t="s">
        <v>376</v>
      </c>
      <c r="K25" s="734"/>
      <c r="L25" s="7" t="s">
        <v>377</v>
      </c>
      <c r="M25" s="151" t="s">
        <v>378</v>
      </c>
      <c r="N25" s="735" t="s">
        <v>379</v>
      </c>
      <c r="O25" s="735"/>
      <c r="P25" s="735"/>
      <c r="Q25" s="735"/>
      <c r="R25" s="734" t="s">
        <v>376</v>
      </c>
      <c r="S25" s="734"/>
      <c r="T25" s="7" t="s">
        <v>381</v>
      </c>
      <c r="U25" s="151" t="s">
        <v>378</v>
      </c>
      <c r="V25" s="735" t="s">
        <v>383</v>
      </c>
      <c r="W25" s="735"/>
      <c r="X25" s="735"/>
      <c r="Y25" s="735"/>
    </row>
    <row r="26" spans="2:25" s="5" customFormat="1" ht="14.1" customHeight="1" x14ac:dyDescent="0.15">
      <c r="B26" s="722"/>
      <c r="C26" s="722"/>
      <c r="D26" s="722"/>
      <c r="E26" s="722"/>
      <c r="F26" s="722"/>
      <c r="G26" s="722"/>
      <c r="H26" s="722"/>
      <c r="I26" s="722"/>
      <c r="J26" s="724"/>
      <c r="K26" s="724"/>
      <c r="L26" s="724"/>
      <c r="M26" s="724"/>
      <c r="N26" s="724"/>
      <c r="O26" s="724"/>
      <c r="P26" s="724"/>
      <c r="Q26" s="724"/>
      <c r="R26" s="725"/>
      <c r="S26" s="726"/>
      <c r="T26" s="726"/>
      <c r="U26" s="726"/>
      <c r="V26" s="726"/>
      <c r="W26" s="726"/>
      <c r="X26" s="726"/>
      <c r="Y26" s="727"/>
    </row>
    <row r="27" spans="2:25" s="5" customFormat="1" ht="14.1" customHeight="1" x14ac:dyDescent="0.15">
      <c r="B27" s="723"/>
      <c r="C27" s="723"/>
      <c r="D27" s="723"/>
      <c r="E27" s="723"/>
      <c r="F27" s="723"/>
      <c r="G27" s="723"/>
      <c r="H27" s="723"/>
      <c r="I27" s="723"/>
      <c r="J27" s="724"/>
      <c r="K27" s="724"/>
      <c r="L27" s="724"/>
      <c r="M27" s="724"/>
      <c r="N27" s="724"/>
      <c r="O27" s="724"/>
      <c r="P27" s="724"/>
      <c r="Q27" s="724"/>
      <c r="R27" s="728"/>
      <c r="S27" s="729"/>
      <c r="T27" s="729"/>
      <c r="U27" s="729"/>
      <c r="V27" s="729"/>
      <c r="W27" s="729"/>
      <c r="X27" s="729"/>
      <c r="Y27" s="730"/>
    </row>
    <row r="28" spans="2:25" s="5" customFormat="1" ht="14.1" customHeight="1" x14ac:dyDescent="0.15">
      <c r="B28" s="723"/>
      <c r="C28" s="723"/>
      <c r="D28" s="723"/>
      <c r="E28" s="723"/>
      <c r="F28" s="723"/>
      <c r="G28" s="723"/>
      <c r="H28" s="723"/>
      <c r="I28" s="723"/>
      <c r="J28" s="724"/>
      <c r="K28" s="724"/>
      <c r="L28" s="724"/>
      <c r="M28" s="724"/>
      <c r="N28" s="724"/>
      <c r="O28" s="724"/>
      <c r="P28" s="724"/>
      <c r="Q28" s="724"/>
      <c r="R28" s="728"/>
      <c r="S28" s="729"/>
      <c r="T28" s="729"/>
      <c r="U28" s="729"/>
      <c r="V28" s="729"/>
      <c r="W28" s="729"/>
      <c r="X28" s="729"/>
      <c r="Y28" s="730"/>
    </row>
    <row r="29" spans="2:25" s="5" customFormat="1" ht="14.1" customHeight="1" x14ac:dyDescent="0.15">
      <c r="B29" s="723"/>
      <c r="C29" s="723"/>
      <c r="D29" s="723"/>
      <c r="E29" s="723"/>
      <c r="F29" s="723"/>
      <c r="G29" s="723"/>
      <c r="H29" s="723"/>
      <c r="I29" s="723"/>
      <c r="J29" s="724"/>
      <c r="K29" s="724"/>
      <c r="L29" s="724"/>
      <c r="M29" s="724"/>
      <c r="N29" s="724"/>
      <c r="O29" s="724"/>
      <c r="P29" s="724"/>
      <c r="Q29" s="724"/>
      <c r="R29" s="728"/>
      <c r="S29" s="729"/>
      <c r="T29" s="729"/>
      <c r="U29" s="729"/>
      <c r="V29" s="729"/>
      <c r="W29" s="729"/>
      <c r="X29" s="729"/>
      <c r="Y29" s="730"/>
    </row>
    <row r="30" spans="2:25" s="5" customFormat="1" ht="14.1" customHeight="1" x14ac:dyDescent="0.15">
      <c r="B30" s="723"/>
      <c r="C30" s="723"/>
      <c r="D30" s="723"/>
      <c r="E30" s="723"/>
      <c r="F30" s="723"/>
      <c r="G30" s="723"/>
      <c r="H30" s="723"/>
      <c r="I30" s="723"/>
      <c r="J30" s="724"/>
      <c r="K30" s="724"/>
      <c r="L30" s="724"/>
      <c r="M30" s="724"/>
      <c r="N30" s="724"/>
      <c r="O30" s="724"/>
      <c r="P30" s="724"/>
      <c r="Q30" s="724"/>
      <c r="R30" s="728"/>
      <c r="S30" s="729"/>
      <c r="T30" s="729"/>
      <c r="U30" s="729"/>
      <c r="V30" s="729"/>
      <c r="W30" s="729"/>
      <c r="X30" s="729"/>
      <c r="Y30" s="730"/>
    </row>
    <row r="31" spans="2:25" s="5" customFormat="1" ht="14.1" customHeight="1" x14ac:dyDescent="0.15">
      <c r="B31" s="723"/>
      <c r="C31" s="723"/>
      <c r="D31" s="723"/>
      <c r="E31" s="723"/>
      <c r="F31" s="723"/>
      <c r="G31" s="723"/>
      <c r="H31" s="723"/>
      <c r="I31" s="723"/>
      <c r="J31" s="724"/>
      <c r="K31" s="724"/>
      <c r="L31" s="724"/>
      <c r="M31" s="724"/>
      <c r="N31" s="724"/>
      <c r="O31" s="724"/>
      <c r="P31" s="724"/>
      <c r="Q31" s="724"/>
      <c r="R31" s="728"/>
      <c r="S31" s="729"/>
      <c r="T31" s="729"/>
      <c r="U31" s="729"/>
      <c r="V31" s="729"/>
      <c r="W31" s="729"/>
      <c r="X31" s="729"/>
      <c r="Y31" s="730"/>
    </row>
    <row r="32" spans="2:25" s="5" customFormat="1" ht="14.1" customHeight="1" x14ac:dyDescent="0.15">
      <c r="B32" s="723"/>
      <c r="C32" s="723"/>
      <c r="D32" s="723"/>
      <c r="E32" s="723"/>
      <c r="F32" s="723"/>
      <c r="G32" s="723"/>
      <c r="H32" s="723"/>
      <c r="I32" s="723"/>
      <c r="J32" s="724"/>
      <c r="K32" s="724"/>
      <c r="L32" s="724"/>
      <c r="M32" s="724"/>
      <c r="N32" s="724"/>
      <c r="O32" s="724"/>
      <c r="P32" s="724"/>
      <c r="Q32" s="724"/>
      <c r="R32" s="728"/>
      <c r="S32" s="729"/>
      <c r="T32" s="729"/>
      <c r="U32" s="729"/>
      <c r="V32" s="729"/>
      <c r="W32" s="729"/>
      <c r="X32" s="729"/>
      <c r="Y32" s="730"/>
    </row>
    <row r="33" spans="2:25" s="5" customFormat="1" ht="14.1" customHeight="1" x14ac:dyDescent="0.15">
      <c r="B33" s="723"/>
      <c r="C33" s="723"/>
      <c r="D33" s="723"/>
      <c r="E33" s="723"/>
      <c r="F33" s="723"/>
      <c r="G33" s="723"/>
      <c r="H33" s="723"/>
      <c r="I33" s="723"/>
      <c r="J33" s="724"/>
      <c r="K33" s="724"/>
      <c r="L33" s="724"/>
      <c r="M33" s="724"/>
      <c r="N33" s="724"/>
      <c r="O33" s="724"/>
      <c r="P33" s="724"/>
      <c r="Q33" s="724"/>
      <c r="R33" s="728"/>
      <c r="S33" s="729"/>
      <c r="T33" s="729"/>
      <c r="U33" s="729"/>
      <c r="V33" s="729"/>
      <c r="W33" s="729"/>
      <c r="X33" s="729"/>
      <c r="Y33" s="730"/>
    </row>
    <row r="34" spans="2:25" s="5" customFormat="1" ht="14.1" customHeight="1" x14ac:dyDescent="0.15">
      <c r="B34" s="723"/>
      <c r="C34" s="723"/>
      <c r="D34" s="723"/>
      <c r="E34" s="723"/>
      <c r="F34" s="723"/>
      <c r="G34" s="723"/>
      <c r="H34" s="723"/>
      <c r="I34" s="723"/>
      <c r="J34" s="724"/>
      <c r="K34" s="724"/>
      <c r="L34" s="724"/>
      <c r="M34" s="724"/>
      <c r="N34" s="724"/>
      <c r="O34" s="724"/>
      <c r="P34" s="724"/>
      <c r="Q34" s="724"/>
      <c r="R34" s="728"/>
      <c r="S34" s="729"/>
      <c r="T34" s="729"/>
      <c r="U34" s="729"/>
      <c r="V34" s="729"/>
      <c r="W34" s="729"/>
      <c r="X34" s="729"/>
      <c r="Y34" s="730"/>
    </row>
    <row r="35" spans="2:25" s="5" customFormat="1" ht="14.1" customHeight="1" x14ac:dyDescent="0.15">
      <c r="B35" s="723"/>
      <c r="C35" s="723"/>
      <c r="D35" s="723"/>
      <c r="E35" s="723"/>
      <c r="F35" s="723"/>
      <c r="G35" s="723"/>
      <c r="H35" s="723"/>
      <c r="I35" s="723"/>
      <c r="J35" s="724"/>
      <c r="K35" s="724"/>
      <c r="L35" s="724"/>
      <c r="M35" s="724"/>
      <c r="N35" s="724"/>
      <c r="O35" s="724"/>
      <c r="P35" s="724"/>
      <c r="Q35" s="724"/>
      <c r="R35" s="728"/>
      <c r="S35" s="729"/>
      <c r="T35" s="729"/>
      <c r="U35" s="729"/>
      <c r="V35" s="729"/>
      <c r="W35" s="729"/>
      <c r="X35" s="729"/>
      <c r="Y35" s="730"/>
    </row>
    <row r="36" spans="2:25" s="5" customFormat="1" ht="14.1" customHeight="1" x14ac:dyDescent="0.15">
      <c r="B36" s="723"/>
      <c r="C36" s="723"/>
      <c r="D36" s="723"/>
      <c r="E36" s="723"/>
      <c r="F36" s="723"/>
      <c r="G36" s="723"/>
      <c r="H36" s="723"/>
      <c r="I36" s="723"/>
      <c r="J36" s="724"/>
      <c r="K36" s="724"/>
      <c r="L36" s="724"/>
      <c r="M36" s="724"/>
      <c r="N36" s="724"/>
      <c r="O36" s="724"/>
      <c r="P36" s="724"/>
      <c r="Q36" s="724"/>
      <c r="R36" s="728"/>
      <c r="S36" s="729"/>
      <c r="T36" s="729"/>
      <c r="U36" s="729"/>
      <c r="V36" s="729"/>
      <c r="W36" s="729"/>
      <c r="X36" s="729"/>
      <c r="Y36" s="730"/>
    </row>
    <row r="37" spans="2:25" s="5" customFormat="1" ht="14.1" customHeight="1" x14ac:dyDescent="0.15">
      <c r="B37" s="723"/>
      <c r="C37" s="723"/>
      <c r="D37" s="723"/>
      <c r="E37" s="723"/>
      <c r="F37" s="723"/>
      <c r="G37" s="723"/>
      <c r="H37" s="723"/>
      <c r="I37" s="723"/>
      <c r="J37" s="724"/>
      <c r="K37" s="724"/>
      <c r="L37" s="724"/>
      <c r="M37" s="724"/>
      <c r="N37" s="724"/>
      <c r="O37" s="724"/>
      <c r="P37" s="724"/>
      <c r="Q37" s="724"/>
      <c r="R37" s="728"/>
      <c r="S37" s="729"/>
      <c r="T37" s="729"/>
      <c r="U37" s="729"/>
      <c r="V37" s="729"/>
      <c r="W37" s="729"/>
      <c r="X37" s="729"/>
      <c r="Y37" s="730"/>
    </row>
    <row r="38" spans="2:25" s="5" customFormat="1" ht="14.1" customHeight="1" x14ac:dyDescent="0.15">
      <c r="B38" s="723"/>
      <c r="C38" s="723"/>
      <c r="D38" s="723"/>
      <c r="E38" s="723"/>
      <c r="F38" s="723"/>
      <c r="G38" s="723"/>
      <c r="H38" s="723"/>
      <c r="I38" s="723"/>
      <c r="J38" s="724"/>
      <c r="K38" s="724"/>
      <c r="L38" s="724"/>
      <c r="M38" s="724"/>
      <c r="N38" s="724"/>
      <c r="O38" s="724"/>
      <c r="P38" s="724"/>
      <c r="Q38" s="724"/>
      <c r="R38" s="731"/>
      <c r="S38" s="732"/>
      <c r="T38" s="732"/>
      <c r="U38" s="732"/>
      <c r="V38" s="732"/>
      <c r="W38" s="732"/>
      <c r="X38" s="732"/>
      <c r="Y38" s="733"/>
    </row>
    <row r="39" spans="2:25" ht="15" customHeight="1" x14ac:dyDescent="0.15">
      <c r="B39" s="153"/>
      <c r="C39" s="154" t="s">
        <v>384</v>
      </c>
      <c r="D39" s="5"/>
      <c r="E39" s="153"/>
      <c r="F39" s="153"/>
      <c r="G39" s="153"/>
      <c r="H39" s="153"/>
      <c r="I39" s="153"/>
      <c r="J39" s="3"/>
      <c r="K39" s="3"/>
      <c r="L39" s="3"/>
      <c r="M39" s="3"/>
      <c r="N39" s="3"/>
      <c r="O39" s="3"/>
      <c r="P39" s="3"/>
      <c r="Q39" s="3"/>
      <c r="R39" s="152"/>
      <c r="S39" s="152"/>
      <c r="T39" s="152"/>
      <c r="U39" s="152"/>
      <c r="V39" s="152"/>
      <c r="W39" s="152"/>
      <c r="X39" s="152"/>
      <c r="Y39" s="152"/>
    </row>
    <row r="40" spans="2:25" ht="15" customHeight="1" x14ac:dyDescent="0.15">
      <c r="B40" s="3"/>
      <c r="C40" s="6" t="s">
        <v>385</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386</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1">
    <dataValidation type="list" allowBlank="1" showInputMessage="1" showErrorMessage="1" sqref="E6:I6 M6:Q6 U6:Y6 E23:I23 M23:Q23 U23:Y23" xr:uid="{6AF558AC-CCBF-479F-8885-DD5C3246A184}">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2EC73-B4D6-48B6-9980-2990F44A4974}">
  <sheetPr codeName="Sheet42"/>
  <dimension ref="B1:Z59"/>
  <sheetViews>
    <sheetView showGridLines="0" showZeros="0" view="pageBreakPreview" zoomScaleNormal="85" zoomScaleSheetLayoutView="100" workbookViewId="0"/>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48" t="s">
        <v>365</v>
      </c>
    </row>
    <row r="3" spans="2:25" ht="25.15" customHeight="1" x14ac:dyDescent="0.15">
      <c r="B3" s="755" t="s">
        <v>7</v>
      </c>
      <c r="C3" s="755"/>
      <c r="D3" s="755"/>
      <c r="E3" s="756" t="s">
        <v>128</v>
      </c>
      <c r="F3" s="756"/>
      <c r="G3" s="756"/>
      <c r="H3" s="756"/>
      <c r="I3" s="736" t="s">
        <v>1</v>
      </c>
      <c r="J3" s="741"/>
      <c r="K3" s="737"/>
      <c r="L3" s="667" t="s">
        <v>130</v>
      </c>
      <c r="M3" s="668"/>
      <c r="N3" s="669"/>
      <c r="O3" s="757" t="s">
        <v>44</v>
      </c>
      <c r="P3" s="758"/>
      <c r="Q3" s="759"/>
      <c r="R3" s="763" t="s">
        <v>66</v>
      </c>
      <c r="S3" s="764"/>
      <c r="T3" s="765"/>
      <c r="U3" s="742" t="s">
        <v>366</v>
      </c>
      <c r="V3" s="743"/>
      <c r="W3" s="744">
        <v>45639</v>
      </c>
      <c r="X3" s="745"/>
      <c r="Y3" s="746"/>
    </row>
    <row r="4" spans="2:25" ht="25.15" customHeight="1" x14ac:dyDescent="0.15">
      <c r="B4" s="750" t="s">
        <v>2</v>
      </c>
      <c r="C4" s="750"/>
      <c r="D4" s="750"/>
      <c r="E4" s="751" t="s">
        <v>129</v>
      </c>
      <c r="F4" s="751"/>
      <c r="G4" s="751"/>
      <c r="H4" s="751"/>
      <c r="I4" s="736" t="s">
        <v>6</v>
      </c>
      <c r="J4" s="741"/>
      <c r="K4" s="737"/>
      <c r="L4" s="716" t="s">
        <v>131</v>
      </c>
      <c r="M4" s="717"/>
      <c r="N4" s="718"/>
      <c r="O4" s="760"/>
      <c r="P4" s="761"/>
      <c r="Q4" s="762"/>
      <c r="R4" s="752" t="s">
        <v>67</v>
      </c>
      <c r="S4" s="753"/>
      <c r="T4" s="754"/>
      <c r="U4" s="627"/>
      <c r="V4" s="628"/>
      <c r="W4" s="747"/>
      <c r="X4" s="748"/>
      <c r="Y4" s="749"/>
    </row>
    <row r="5" spans="2:25" ht="15" customHeight="1" x14ac:dyDescent="0.15">
      <c r="B5" s="736" t="s">
        <v>367</v>
      </c>
      <c r="C5" s="741"/>
      <c r="D5" s="737"/>
      <c r="E5" s="149" t="s">
        <v>98</v>
      </c>
      <c r="F5" s="736" t="s">
        <v>368</v>
      </c>
      <c r="G5" s="741"/>
      <c r="H5" s="737"/>
      <c r="I5" s="150">
        <v>1</v>
      </c>
      <c r="J5" s="736" t="s">
        <v>367</v>
      </c>
      <c r="K5" s="741"/>
      <c r="L5" s="737"/>
      <c r="M5" s="149" t="s">
        <v>99</v>
      </c>
      <c r="N5" s="736" t="s">
        <v>368</v>
      </c>
      <c r="O5" s="741"/>
      <c r="P5" s="737"/>
      <c r="Q5" s="150">
        <v>1</v>
      </c>
      <c r="R5" s="736" t="s">
        <v>367</v>
      </c>
      <c r="S5" s="741"/>
      <c r="T5" s="737"/>
      <c r="U5" s="149" t="s">
        <v>102</v>
      </c>
      <c r="V5" s="736" t="s">
        <v>368</v>
      </c>
      <c r="W5" s="741"/>
      <c r="X5" s="737"/>
      <c r="Y5" s="150">
        <v>1</v>
      </c>
    </row>
    <row r="6" spans="2:25" ht="15" customHeight="1" x14ac:dyDescent="0.15">
      <c r="B6" s="736" t="s">
        <v>369</v>
      </c>
      <c r="C6" s="741"/>
      <c r="D6" s="7" t="s">
        <v>380</v>
      </c>
      <c r="E6" s="738" t="s">
        <v>50</v>
      </c>
      <c r="F6" s="739"/>
      <c r="G6" s="739"/>
      <c r="H6" s="739"/>
      <c r="I6" s="740"/>
      <c r="J6" s="736" t="s">
        <v>369</v>
      </c>
      <c r="K6" s="741"/>
      <c r="L6" s="7" t="s">
        <v>380</v>
      </c>
      <c r="M6" s="738" t="s">
        <v>50</v>
      </c>
      <c r="N6" s="739"/>
      <c r="O6" s="739"/>
      <c r="P6" s="739"/>
      <c r="Q6" s="740"/>
      <c r="R6" s="736" t="s">
        <v>369</v>
      </c>
      <c r="S6" s="741"/>
      <c r="T6" s="7" t="s">
        <v>380</v>
      </c>
      <c r="U6" s="738" t="s">
        <v>50</v>
      </c>
      <c r="V6" s="739"/>
      <c r="W6" s="739"/>
      <c r="X6" s="739"/>
      <c r="Y6" s="740"/>
    </row>
    <row r="7" spans="2:25" ht="15" customHeight="1" x14ac:dyDescent="0.15">
      <c r="B7" s="736" t="s">
        <v>372</v>
      </c>
      <c r="C7" s="737"/>
      <c r="D7" s="667" t="s">
        <v>373</v>
      </c>
      <c r="E7" s="669"/>
      <c r="F7" s="736" t="s">
        <v>374</v>
      </c>
      <c r="G7" s="737"/>
      <c r="H7" s="571" t="s">
        <v>51</v>
      </c>
      <c r="I7" s="571"/>
      <c r="J7" s="736" t="s">
        <v>372</v>
      </c>
      <c r="K7" s="737"/>
      <c r="L7" s="667" t="s">
        <v>373</v>
      </c>
      <c r="M7" s="669"/>
      <c r="N7" s="736" t="s">
        <v>374</v>
      </c>
      <c r="O7" s="737"/>
      <c r="P7" s="571" t="s">
        <v>51</v>
      </c>
      <c r="Q7" s="571"/>
      <c r="R7" s="736" t="s">
        <v>372</v>
      </c>
      <c r="S7" s="737"/>
      <c r="T7" s="667" t="s">
        <v>373</v>
      </c>
      <c r="U7" s="669"/>
      <c r="V7" s="736" t="s">
        <v>374</v>
      </c>
      <c r="W7" s="737"/>
      <c r="X7" s="571" t="s">
        <v>51</v>
      </c>
      <c r="Y7" s="571"/>
    </row>
    <row r="8" spans="2:25" ht="15" customHeight="1" x14ac:dyDescent="0.15">
      <c r="B8" s="734" t="s">
        <v>376</v>
      </c>
      <c r="C8" s="734"/>
      <c r="D8" s="7" t="s">
        <v>381</v>
      </c>
      <c r="E8" s="151" t="s">
        <v>378</v>
      </c>
      <c r="F8" s="735" t="s">
        <v>383</v>
      </c>
      <c r="G8" s="735"/>
      <c r="H8" s="735"/>
      <c r="I8" s="735"/>
      <c r="J8" s="734" t="s">
        <v>376</v>
      </c>
      <c r="K8" s="734"/>
      <c r="L8" s="7" t="s">
        <v>381</v>
      </c>
      <c r="M8" s="151" t="s">
        <v>378</v>
      </c>
      <c r="N8" s="735" t="s">
        <v>382</v>
      </c>
      <c r="O8" s="735"/>
      <c r="P8" s="735"/>
      <c r="Q8" s="735"/>
      <c r="R8" s="734" t="s">
        <v>376</v>
      </c>
      <c r="S8" s="734"/>
      <c r="T8" s="7" t="s">
        <v>381</v>
      </c>
      <c r="U8" s="151" t="s">
        <v>378</v>
      </c>
      <c r="V8" s="735" t="s">
        <v>383</v>
      </c>
      <c r="W8" s="735"/>
      <c r="X8" s="735"/>
      <c r="Y8" s="735"/>
    </row>
    <row r="9" spans="2:25" s="5" customFormat="1" ht="14.1" customHeight="1" x14ac:dyDescent="0.15">
      <c r="B9" s="722"/>
      <c r="C9" s="722"/>
      <c r="D9" s="722"/>
      <c r="E9" s="722"/>
      <c r="F9" s="722"/>
      <c r="G9" s="722"/>
      <c r="H9" s="722"/>
      <c r="I9" s="722"/>
      <c r="J9" s="724"/>
      <c r="K9" s="724"/>
      <c r="L9" s="724"/>
      <c r="M9" s="724"/>
      <c r="N9" s="724"/>
      <c r="O9" s="724"/>
      <c r="P9" s="724"/>
      <c r="Q9" s="724"/>
      <c r="R9" s="729"/>
      <c r="S9" s="729"/>
      <c r="T9" s="729"/>
      <c r="U9" s="729"/>
      <c r="V9" s="729"/>
      <c r="W9" s="729"/>
      <c r="X9" s="729"/>
      <c r="Y9" s="730"/>
    </row>
    <row r="10" spans="2:25" s="5" customFormat="1" ht="14.1" customHeight="1" x14ac:dyDescent="0.15">
      <c r="B10" s="723"/>
      <c r="C10" s="723"/>
      <c r="D10" s="723"/>
      <c r="E10" s="723"/>
      <c r="F10" s="723"/>
      <c r="G10" s="723"/>
      <c r="H10" s="723"/>
      <c r="I10" s="723"/>
      <c r="J10" s="724"/>
      <c r="K10" s="724"/>
      <c r="L10" s="724"/>
      <c r="M10" s="724"/>
      <c r="N10" s="724"/>
      <c r="O10" s="724"/>
      <c r="P10" s="724"/>
      <c r="Q10" s="724"/>
      <c r="R10" s="729"/>
      <c r="S10" s="729"/>
      <c r="T10" s="729"/>
      <c r="U10" s="729"/>
      <c r="V10" s="729"/>
      <c r="W10" s="729"/>
      <c r="X10" s="729"/>
      <c r="Y10" s="730"/>
    </row>
    <row r="11" spans="2:25" s="5" customFormat="1" ht="14.1" customHeight="1" x14ac:dyDescent="0.15">
      <c r="B11" s="723"/>
      <c r="C11" s="723"/>
      <c r="D11" s="723"/>
      <c r="E11" s="723"/>
      <c r="F11" s="723"/>
      <c r="G11" s="723"/>
      <c r="H11" s="723"/>
      <c r="I11" s="723"/>
      <c r="J11" s="724"/>
      <c r="K11" s="724"/>
      <c r="L11" s="724"/>
      <c r="M11" s="724"/>
      <c r="N11" s="724"/>
      <c r="O11" s="724"/>
      <c r="P11" s="724"/>
      <c r="Q11" s="724"/>
      <c r="R11" s="729"/>
      <c r="S11" s="729"/>
      <c r="T11" s="729"/>
      <c r="U11" s="729"/>
      <c r="V11" s="729"/>
      <c r="W11" s="729"/>
      <c r="X11" s="729"/>
      <c r="Y11" s="730"/>
    </row>
    <row r="12" spans="2:25" s="5" customFormat="1" ht="14.1" customHeight="1" x14ac:dyDescent="0.15">
      <c r="B12" s="723"/>
      <c r="C12" s="723"/>
      <c r="D12" s="723"/>
      <c r="E12" s="723"/>
      <c r="F12" s="723"/>
      <c r="G12" s="723"/>
      <c r="H12" s="723"/>
      <c r="I12" s="723"/>
      <c r="J12" s="724"/>
      <c r="K12" s="724"/>
      <c r="L12" s="724"/>
      <c r="M12" s="724"/>
      <c r="N12" s="724"/>
      <c r="O12" s="724"/>
      <c r="P12" s="724"/>
      <c r="Q12" s="724"/>
      <c r="R12" s="729"/>
      <c r="S12" s="729"/>
      <c r="T12" s="729"/>
      <c r="U12" s="729"/>
      <c r="V12" s="729"/>
      <c r="W12" s="729"/>
      <c r="X12" s="729"/>
      <c r="Y12" s="730"/>
    </row>
    <row r="13" spans="2:25" s="5" customFormat="1" ht="14.1" customHeight="1" x14ac:dyDescent="0.15">
      <c r="B13" s="723"/>
      <c r="C13" s="723"/>
      <c r="D13" s="723"/>
      <c r="E13" s="723"/>
      <c r="F13" s="723"/>
      <c r="G13" s="723"/>
      <c r="H13" s="723"/>
      <c r="I13" s="723"/>
      <c r="J13" s="724"/>
      <c r="K13" s="724"/>
      <c r="L13" s="724"/>
      <c r="M13" s="724"/>
      <c r="N13" s="724"/>
      <c r="O13" s="724"/>
      <c r="P13" s="724"/>
      <c r="Q13" s="724"/>
      <c r="R13" s="729"/>
      <c r="S13" s="729"/>
      <c r="T13" s="729"/>
      <c r="U13" s="729"/>
      <c r="V13" s="729"/>
      <c r="W13" s="729"/>
      <c r="X13" s="729"/>
      <c r="Y13" s="730"/>
    </row>
    <row r="14" spans="2:25" s="5" customFormat="1" ht="14.1" customHeight="1" x14ac:dyDescent="0.15">
      <c r="B14" s="723"/>
      <c r="C14" s="723"/>
      <c r="D14" s="723"/>
      <c r="E14" s="723"/>
      <c r="F14" s="723"/>
      <c r="G14" s="723"/>
      <c r="H14" s="723"/>
      <c r="I14" s="723"/>
      <c r="J14" s="724"/>
      <c r="K14" s="724"/>
      <c r="L14" s="724"/>
      <c r="M14" s="724"/>
      <c r="N14" s="724"/>
      <c r="O14" s="724"/>
      <c r="P14" s="724"/>
      <c r="Q14" s="724"/>
      <c r="R14" s="729"/>
      <c r="S14" s="729"/>
      <c r="T14" s="729"/>
      <c r="U14" s="729"/>
      <c r="V14" s="729"/>
      <c r="W14" s="729"/>
      <c r="X14" s="729"/>
      <c r="Y14" s="730"/>
    </row>
    <row r="15" spans="2:25" s="5" customFormat="1" ht="14.1" customHeight="1" x14ac:dyDescent="0.15">
      <c r="B15" s="723"/>
      <c r="C15" s="723"/>
      <c r="D15" s="723"/>
      <c r="E15" s="723"/>
      <c r="F15" s="723"/>
      <c r="G15" s="723"/>
      <c r="H15" s="723"/>
      <c r="I15" s="723"/>
      <c r="J15" s="724"/>
      <c r="K15" s="724"/>
      <c r="L15" s="724"/>
      <c r="M15" s="724"/>
      <c r="N15" s="724"/>
      <c r="O15" s="724"/>
      <c r="P15" s="724"/>
      <c r="Q15" s="724"/>
      <c r="R15" s="729"/>
      <c r="S15" s="729"/>
      <c r="T15" s="729"/>
      <c r="U15" s="729"/>
      <c r="V15" s="729"/>
      <c r="W15" s="729"/>
      <c r="X15" s="729"/>
      <c r="Y15" s="730"/>
    </row>
    <row r="16" spans="2:25" s="5" customFormat="1" ht="14.1" customHeight="1" x14ac:dyDescent="0.15">
      <c r="B16" s="723"/>
      <c r="C16" s="723"/>
      <c r="D16" s="723"/>
      <c r="E16" s="723"/>
      <c r="F16" s="723"/>
      <c r="G16" s="723"/>
      <c r="H16" s="723"/>
      <c r="I16" s="723"/>
      <c r="J16" s="724"/>
      <c r="K16" s="724"/>
      <c r="L16" s="724"/>
      <c r="M16" s="724"/>
      <c r="N16" s="724"/>
      <c r="O16" s="724"/>
      <c r="P16" s="724"/>
      <c r="Q16" s="724"/>
      <c r="R16" s="729"/>
      <c r="S16" s="729"/>
      <c r="T16" s="729"/>
      <c r="U16" s="729"/>
      <c r="V16" s="729"/>
      <c r="W16" s="729"/>
      <c r="X16" s="729"/>
      <c r="Y16" s="730"/>
    </row>
    <row r="17" spans="2:25" s="5" customFormat="1" ht="14.1" customHeight="1" x14ac:dyDescent="0.15">
      <c r="B17" s="723"/>
      <c r="C17" s="723"/>
      <c r="D17" s="723"/>
      <c r="E17" s="723"/>
      <c r="F17" s="723"/>
      <c r="G17" s="723"/>
      <c r="H17" s="723"/>
      <c r="I17" s="723"/>
      <c r="J17" s="724"/>
      <c r="K17" s="724"/>
      <c r="L17" s="724"/>
      <c r="M17" s="724"/>
      <c r="N17" s="724"/>
      <c r="O17" s="724"/>
      <c r="P17" s="724"/>
      <c r="Q17" s="724"/>
      <c r="R17" s="729"/>
      <c r="S17" s="729"/>
      <c r="T17" s="729"/>
      <c r="U17" s="729"/>
      <c r="V17" s="729"/>
      <c r="W17" s="729"/>
      <c r="X17" s="729"/>
      <c r="Y17" s="730"/>
    </row>
    <row r="18" spans="2:25" s="5" customFormat="1" ht="14.1" customHeight="1" x14ac:dyDescent="0.15">
      <c r="B18" s="723"/>
      <c r="C18" s="723"/>
      <c r="D18" s="723"/>
      <c r="E18" s="723"/>
      <c r="F18" s="723"/>
      <c r="G18" s="723"/>
      <c r="H18" s="723"/>
      <c r="I18" s="723"/>
      <c r="J18" s="724"/>
      <c r="K18" s="724"/>
      <c r="L18" s="724"/>
      <c r="M18" s="724"/>
      <c r="N18" s="724"/>
      <c r="O18" s="724"/>
      <c r="P18" s="724"/>
      <c r="Q18" s="724"/>
      <c r="R18" s="729"/>
      <c r="S18" s="729"/>
      <c r="T18" s="729"/>
      <c r="U18" s="729"/>
      <c r="V18" s="729"/>
      <c r="W18" s="729"/>
      <c r="X18" s="729"/>
      <c r="Y18" s="730"/>
    </row>
    <row r="19" spans="2:25" s="5" customFormat="1" ht="14.1" customHeight="1" x14ac:dyDescent="0.15">
      <c r="B19" s="723"/>
      <c r="C19" s="723"/>
      <c r="D19" s="723"/>
      <c r="E19" s="723"/>
      <c r="F19" s="723"/>
      <c r="G19" s="723"/>
      <c r="H19" s="723"/>
      <c r="I19" s="723"/>
      <c r="J19" s="724"/>
      <c r="K19" s="724"/>
      <c r="L19" s="724"/>
      <c r="M19" s="724"/>
      <c r="N19" s="724"/>
      <c r="O19" s="724"/>
      <c r="P19" s="724"/>
      <c r="Q19" s="724"/>
      <c r="R19" s="729"/>
      <c r="S19" s="729"/>
      <c r="T19" s="729"/>
      <c r="U19" s="729"/>
      <c r="V19" s="729"/>
      <c r="W19" s="729"/>
      <c r="X19" s="729"/>
      <c r="Y19" s="730"/>
    </row>
    <row r="20" spans="2:25" s="5" customFormat="1" ht="14.1" customHeight="1" x14ac:dyDescent="0.15">
      <c r="B20" s="723"/>
      <c r="C20" s="723"/>
      <c r="D20" s="723"/>
      <c r="E20" s="723"/>
      <c r="F20" s="723"/>
      <c r="G20" s="723"/>
      <c r="H20" s="723"/>
      <c r="I20" s="723"/>
      <c r="J20" s="724"/>
      <c r="K20" s="724"/>
      <c r="L20" s="724"/>
      <c r="M20" s="724"/>
      <c r="N20" s="724"/>
      <c r="O20" s="724"/>
      <c r="P20" s="724"/>
      <c r="Q20" s="724"/>
      <c r="R20" s="729"/>
      <c r="S20" s="729"/>
      <c r="T20" s="729"/>
      <c r="U20" s="729"/>
      <c r="V20" s="729"/>
      <c r="W20" s="729"/>
      <c r="X20" s="729"/>
      <c r="Y20" s="730"/>
    </row>
    <row r="21" spans="2:25" s="5" customFormat="1" ht="14.1" customHeight="1" x14ac:dyDescent="0.15">
      <c r="B21" s="723"/>
      <c r="C21" s="723"/>
      <c r="D21" s="723"/>
      <c r="E21" s="723"/>
      <c r="F21" s="723"/>
      <c r="G21" s="723"/>
      <c r="H21" s="723"/>
      <c r="I21" s="723"/>
      <c r="J21" s="724"/>
      <c r="K21" s="724"/>
      <c r="L21" s="724"/>
      <c r="M21" s="724"/>
      <c r="N21" s="724"/>
      <c r="O21" s="724"/>
      <c r="P21" s="724"/>
      <c r="Q21" s="724"/>
      <c r="R21" s="729"/>
      <c r="S21" s="729"/>
      <c r="T21" s="729"/>
      <c r="U21" s="729"/>
      <c r="V21" s="729"/>
      <c r="W21" s="729"/>
      <c r="X21" s="729"/>
      <c r="Y21" s="730"/>
    </row>
    <row r="22" spans="2:25" ht="15" customHeight="1" x14ac:dyDescent="0.15">
      <c r="B22" s="736" t="s">
        <v>367</v>
      </c>
      <c r="C22" s="741"/>
      <c r="D22" s="737"/>
      <c r="E22" s="149" t="s">
        <v>104</v>
      </c>
      <c r="F22" s="736" t="s">
        <v>368</v>
      </c>
      <c r="G22" s="741"/>
      <c r="H22" s="737"/>
      <c r="I22" s="150">
        <v>1</v>
      </c>
      <c r="J22" s="736" t="s">
        <v>367</v>
      </c>
      <c r="K22" s="741"/>
      <c r="L22" s="737"/>
      <c r="M22" s="149"/>
      <c r="N22" s="736" t="s">
        <v>368</v>
      </c>
      <c r="O22" s="741"/>
      <c r="P22" s="737"/>
      <c r="Q22" s="150"/>
      <c r="R22" s="736" t="s">
        <v>367</v>
      </c>
      <c r="S22" s="741"/>
      <c r="T22" s="737"/>
      <c r="U22" s="149"/>
      <c r="V22" s="736" t="s">
        <v>368</v>
      </c>
      <c r="W22" s="741"/>
      <c r="X22" s="737"/>
      <c r="Y22" s="150"/>
    </row>
    <row r="23" spans="2:25" ht="15" customHeight="1" x14ac:dyDescent="0.15">
      <c r="B23" s="736" t="s">
        <v>369</v>
      </c>
      <c r="C23" s="741"/>
      <c r="D23" s="7" t="s">
        <v>380</v>
      </c>
      <c r="E23" s="738" t="s">
        <v>50</v>
      </c>
      <c r="F23" s="739"/>
      <c r="G23" s="739"/>
      <c r="H23" s="739"/>
      <c r="I23" s="740"/>
      <c r="J23" s="736" t="s">
        <v>369</v>
      </c>
      <c r="K23" s="741"/>
      <c r="L23" s="7"/>
      <c r="M23" s="738"/>
      <c r="N23" s="739"/>
      <c r="O23" s="739"/>
      <c r="P23" s="739"/>
      <c r="Q23" s="740"/>
      <c r="R23" s="736" t="s">
        <v>369</v>
      </c>
      <c r="S23" s="741"/>
      <c r="T23" s="7"/>
      <c r="U23" s="738"/>
      <c r="V23" s="739"/>
      <c r="W23" s="739"/>
      <c r="X23" s="739"/>
      <c r="Y23" s="740"/>
    </row>
    <row r="24" spans="2:25" ht="15" customHeight="1" x14ac:dyDescent="0.15">
      <c r="B24" s="736" t="s">
        <v>372</v>
      </c>
      <c r="C24" s="737"/>
      <c r="D24" s="667" t="s">
        <v>373</v>
      </c>
      <c r="E24" s="669"/>
      <c r="F24" s="736" t="s">
        <v>374</v>
      </c>
      <c r="G24" s="737"/>
      <c r="H24" s="571" t="s">
        <v>51</v>
      </c>
      <c r="I24" s="571"/>
      <c r="J24" s="736" t="s">
        <v>372</v>
      </c>
      <c r="K24" s="737"/>
      <c r="L24" s="667"/>
      <c r="M24" s="669"/>
      <c r="N24" s="736" t="s">
        <v>374</v>
      </c>
      <c r="O24" s="737"/>
      <c r="P24" s="571"/>
      <c r="Q24" s="571"/>
      <c r="R24" s="736" t="s">
        <v>372</v>
      </c>
      <c r="S24" s="737"/>
      <c r="T24" s="667"/>
      <c r="U24" s="669"/>
      <c r="V24" s="736" t="s">
        <v>374</v>
      </c>
      <c r="W24" s="737"/>
      <c r="X24" s="571"/>
      <c r="Y24" s="571"/>
    </row>
    <row r="25" spans="2:25" ht="15" customHeight="1" x14ac:dyDescent="0.15">
      <c r="B25" s="734" t="s">
        <v>376</v>
      </c>
      <c r="C25" s="734"/>
      <c r="D25" s="7" t="s">
        <v>381</v>
      </c>
      <c r="E25" s="151" t="s">
        <v>378</v>
      </c>
      <c r="F25" s="735" t="s">
        <v>382</v>
      </c>
      <c r="G25" s="735"/>
      <c r="H25" s="735"/>
      <c r="I25" s="735"/>
      <c r="J25" s="734" t="s">
        <v>376</v>
      </c>
      <c r="K25" s="734"/>
      <c r="L25" s="7"/>
      <c r="M25" s="151" t="s">
        <v>378</v>
      </c>
      <c r="N25" s="735"/>
      <c r="O25" s="735"/>
      <c r="P25" s="735"/>
      <c r="Q25" s="735"/>
      <c r="R25" s="734" t="s">
        <v>376</v>
      </c>
      <c r="S25" s="734"/>
      <c r="T25" s="7"/>
      <c r="U25" s="151" t="s">
        <v>378</v>
      </c>
      <c r="V25" s="735"/>
      <c r="W25" s="735"/>
      <c r="X25" s="735"/>
      <c r="Y25" s="735"/>
    </row>
    <row r="26" spans="2:25" s="5" customFormat="1" ht="14.1" customHeight="1" x14ac:dyDescent="0.15">
      <c r="B26" s="722"/>
      <c r="C26" s="722"/>
      <c r="D26" s="722"/>
      <c r="E26" s="722"/>
      <c r="F26" s="722"/>
      <c r="G26" s="722"/>
      <c r="H26" s="722"/>
      <c r="I26" s="722"/>
      <c r="J26" s="724"/>
      <c r="K26" s="724"/>
      <c r="L26" s="724"/>
      <c r="M26" s="724"/>
      <c r="N26" s="724"/>
      <c r="O26" s="724"/>
      <c r="P26" s="724"/>
      <c r="Q26" s="724"/>
      <c r="R26" s="725"/>
      <c r="S26" s="726"/>
      <c r="T26" s="726"/>
      <c r="U26" s="726"/>
      <c r="V26" s="726"/>
      <c r="W26" s="726"/>
      <c r="X26" s="726"/>
      <c r="Y26" s="727"/>
    </row>
    <row r="27" spans="2:25" s="5" customFormat="1" ht="14.1" customHeight="1" x14ac:dyDescent="0.15">
      <c r="B27" s="723"/>
      <c r="C27" s="723"/>
      <c r="D27" s="723"/>
      <c r="E27" s="723"/>
      <c r="F27" s="723"/>
      <c r="G27" s="723"/>
      <c r="H27" s="723"/>
      <c r="I27" s="723"/>
      <c r="J27" s="724"/>
      <c r="K27" s="724"/>
      <c r="L27" s="724"/>
      <c r="M27" s="724"/>
      <c r="N27" s="724"/>
      <c r="O27" s="724"/>
      <c r="P27" s="724"/>
      <c r="Q27" s="724"/>
      <c r="R27" s="728"/>
      <c r="S27" s="729"/>
      <c r="T27" s="729"/>
      <c r="U27" s="729"/>
      <c r="V27" s="729"/>
      <c r="W27" s="729"/>
      <c r="X27" s="729"/>
      <c r="Y27" s="730"/>
    </row>
    <row r="28" spans="2:25" s="5" customFormat="1" ht="14.1" customHeight="1" x14ac:dyDescent="0.15">
      <c r="B28" s="723"/>
      <c r="C28" s="723"/>
      <c r="D28" s="723"/>
      <c r="E28" s="723"/>
      <c r="F28" s="723"/>
      <c r="G28" s="723"/>
      <c r="H28" s="723"/>
      <c r="I28" s="723"/>
      <c r="J28" s="724"/>
      <c r="K28" s="724"/>
      <c r="L28" s="724"/>
      <c r="M28" s="724"/>
      <c r="N28" s="724"/>
      <c r="O28" s="724"/>
      <c r="P28" s="724"/>
      <c r="Q28" s="724"/>
      <c r="R28" s="728"/>
      <c r="S28" s="729"/>
      <c r="T28" s="729"/>
      <c r="U28" s="729"/>
      <c r="V28" s="729"/>
      <c r="W28" s="729"/>
      <c r="X28" s="729"/>
      <c r="Y28" s="730"/>
    </row>
    <row r="29" spans="2:25" s="5" customFormat="1" ht="14.1" customHeight="1" x14ac:dyDescent="0.15">
      <c r="B29" s="723"/>
      <c r="C29" s="723"/>
      <c r="D29" s="723"/>
      <c r="E29" s="723"/>
      <c r="F29" s="723"/>
      <c r="G29" s="723"/>
      <c r="H29" s="723"/>
      <c r="I29" s="723"/>
      <c r="J29" s="724"/>
      <c r="K29" s="724"/>
      <c r="L29" s="724"/>
      <c r="M29" s="724"/>
      <c r="N29" s="724"/>
      <c r="O29" s="724"/>
      <c r="P29" s="724"/>
      <c r="Q29" s="724"/>
      <c r="R29" s="728"/>
      <c r="S29" s="729"/>
      <c r="T29" s="729"/>
      <c r="U29" s="729"/>
      <c r="V29" s="729"/>
      <c r="W29" s="729"/>
      <c r="X29" s="729"/>
      <c r="Y29" s="730"/>
    </row>
    <row r="30" spans="2:25" s="5" customFormat="1" ht="14.1" customHeight="1" x14ac:dyDescent="0.15">
      <c r="B30" s="723"/>
      <c r="C30" s="723"/>
      <c r="D30" s="723"/>
      <c r="E30" s="723"/>
      <c r="F30" s="723"/>
      <c r="G30" s="723"/>
      <c r="H30" s="723"/>
      <c r="I30" s="723"/>
      <c r="J30" s="724"/>
      <c r="K30" s="724"/>
      <c r="L30" s="724"/>
      <c r="M30" s="724"/>
      <c r="N30" s="724"/>
      <c r="O30" s="724"/>
      <c r="P30" s="724"/>
      <c r="Q30" s="724"/>
      <c r="R30" s="728"/>
      <c r="S30" s="729"/>
      <c r="T30" s="729"/>
      <c r="U30" s="729"/>
      <c r="V30" s="729"/>
      <c r="W30" s="729"/>
      <c r="X30" s="729"/>
      <c r="Y30" s="730"/>
    </row>
    <row r="31" spans="2:25" s="5" customFormat="1" ht="14.1" customHeight="1" x14ac:dyDescent="0.15">
      <c r="B31" s="723"/>
      <c r="C31" s="723"/>
      <c r="D31" s="723"/>
      <c r="E31" s="723"/>
      <c r="F31" s="723"/>
      <c r="G31" s="723"/>
      <c r="H31" s="723"/>
      <c r="I31" s="723"/>
      <c r="J31" s="724"/>
      <c r="K31" s="724"/>
      <c r="L31" s="724"/>
      <c r="M31" s="724"/>
      <c r="N31" s="724"/>
      <c r="O31" s="724"/>
      <c r="P31" s="724"/>
      <c r="Q31" s="724"/>
      <c r="R31" s="728"/>
      <c r="S31" s="729"/>
      <c r="T31" s="729"/>
      <c r="U31" s="729"/>
      <c r="V31" s="729"/>
      <c r="W31" s="729"/>
      <c r="X31" s="729"/>
      <c r="Y31" s="730"/>
    </row>
    <row r="32" spans="2:25" s="5" customFormat="1" ht="14.1" customHeight="1" x14ac:dyDescent="0.15">
      <c r="B32" s="723"/>
      <c r="C32" s="723"/>
      <c r="D32" s="723"/>
      <c r="E32" s="723"/>
      <c r="F32" s="723"/>
      <c r="G32" s="723"/>
      <c r="H32" s="723"/>
      <c r="I32" s="723"/>
      <c r="J32" s="724"/>
      <c r="K32" s="724"/>
      <c r="L32" s="724"/>
      <c r="M32" s="724"/>
      <c r="N32" s="724"/>
      <c r="O32" s="724"/>
      <c r="P32" s="724"/>
      <c r="Q32" s="724"/>
      <c r="R32" s="728"/>
      <c r="S32" s="729"/>
      <c r="T32" s="729"/>
      <c r="U32" s="729"/>
      <c r="V32" s="729"/>
      <c r="W32" s="729"/>
      <c r="X32" s="729"/>
      <c r="Y32" s="730"/>
    </row>
    <row r="33" spans="2:25" s="5" customFormat="1" ht="14.1" customHeight="1" x14ac:dyDescent="0.15">
      <c r="B33" s="723"/>
      <c r="C33" s="723"/>
      <c r="D33" s="723"/>
      <c r="E33" s="723"/>
      <c r="F33" s="723"/>
      <c r="G33" s="723"/>
      <c r="H33" s="723"/>
      <c r="I33" s="723"/>
      <c r="J33" s="724"/>
      <c r="K33" s="724"/>
      <c r="L33" s="724"/>
      <c r="M33" s="724"/>
      <c r="N33" s="724"/>
      <c r="O33" s="724"/>
      <c r="P33" s="724"/>
      <c r="Q33" s="724"/>
      <c r="R33" s="728"/>
      <c r="S33" s="729"/>
      <c r="T33" s="729"/>
      <c r="U33" s="729"/>
      <c r="V33" s="729"/>
      <c r="W33" s="729"/>
      <c r="X33" s="729"/>
      <c r="Y33" s="730"/>
    </row>
    <row r="34" spans="2:25" s="5" customFormat="1" ht="14.1" customHeight="1" x14ac:dyDescent="0.15">
      <c r="B34" s="723"/>
      <c r="C34" s="723"/>
      <c r="D34" s="723"/>
      <c r="E34" s="723"/>
      <c r="F34" s="723"/>
      <c r="G34" s="723"/>
      <c r="H34" s="723"/>
      <c r="I34" s="723"/>
      <c r="J34" s="724"/>
      <c r="K34" s="724"/>
      <c r="L34" s="724"/>
      <c r="M34" s="724"/>
      <c r="N34" s="724"/>
      <c r="O34" s="724"/>
      <c r="P34" s="724"/>
      <c r="Q34" s="724"/>
      <c r="R34" s="728"/>
      <c r="S34" s="729"/>
      <c r="T34" s="729"/>
      <c r="U34" s="729"/>
      <c r="V34" s="729"/>
      <c r="W34" s="729"/>
      <c r="X34" s="729"/>
      <c r="Y34" s="730"/>
    </row>
    <row r="35" spans="2:25" s="5" customFormat="1" ht="14.1" customHeight="1" x14ac:dyDescent="0.15">
      <c r="B35" s="723"/>
      <c r="C35" s="723"/>
      <c r="D35" s="723"/>
      <c r="E35" s="723"/>
      <c r="F35" s="723"/>
      <c r="G35" s="723"/>
      <c r="H35" s="723"/>
      <c r="I35" s="723"/>
      <c r="J35" s="724"/>
      <c r="K35" s="724"/>
      <c r="L35" s="724"/>
      <c r="M35" s="724"/>
      <c r="N35" s="724"/>
      <c r="O35" s="724"/>
      <c r="P35" s="724"/>
      <c r="Q35" s="724"/>
      <c r="R35" s="728"/>
      <c r="S35" s="729"/>
      <c r="T35" s="729"/>
      <c r="U35" s="729"/>
      <c r="V35" s="729"/>
      <c r="W35" s="729"/>
      <c r="X35" s="729"/>
      <c r="Y35" s="730"/>
    </row>
    <row r="36" spans="2:25" s="5" customFormat="1" ht="14.1" customHeight="1" x14ac:dyDescent="0.15">
      <c r="B36" s="723"/>
      <c r="C36" s="723"/>
      <c r="D36" s="723"/>
      <c r="E36" s="723"/>
      <c r="F36" s="723"/>
      <c r="G36" s="723"/>
      <c r="H36" s="723"/>
      <c r="I36" s="723"/>
      <c r="J36" s="724"/>
      <c r="K36" s="724"/>
      <c r="L36" s="724"/>
      <c r="M36" s="724"/>
      <c r="N36" s="724"/>
      <c r="O36" s="724"/>
      <c r="P36" s="724"/>
      <c r="Q36" s="724"/>
      <c r="R36" s="728"/>
      <c r="S36" s="729"/>
      <c r="T36" s="729"/>
      <c r="U36" s="729"/>
      <c r="V36" s="729"/>
      <c r="W36" s="729"/>
      <c r="X36" s="729"/>
      <c r="Y36" s="730"/>
    </row>
    <row r="37" spans="2:25" s="5" customFormat="1" ht="14.1" customHeight="1" x14ac:dyDescent="0.15">
      <c r="B37" s="723"/>
      <c r="C37" s="723"/>
      <c r="D37" s="723"/>
      <c r="E37" s="723"/>
      <c r="F37" s="723"/>
      <c r="G37" s="723"/>
      <c r="H37" s="723"/>
      <c r="I37" s="723"/>
      <c r="J37" s="724"/>
      <c r="K37" s="724"/>
      <c r="L37" s="724"/>
      <c r="M37" s="724"/>
      <c r="N37" s="724"/>
      <c r="O37" s="724"/>
      <c r="P37" s="724"/>
      <c r="Q37" s="724"/>
      <c r="R37" s="728"/>
      <c r="S37" s="729"/>
      <c r="T37" s="729"/>
      <c r="U37" s="729"/>
      <c r="V37" s="729"/>
      <c r="W37" s="729"/>
      <c r="X37" s="729"/>
      <c r="Y37" s="730"/>
    </row>
    <row r="38" spans="2:25" s="5" customFormat="1" ht="14.1" customHeight="1" x14ac:dyDescent="0.15">
      <c r="B38" s="723"/>
      <c r="C38" s="723"/>
      <c r="D38" s="723"/>
      <c r="E38" s="723"/>
      <c r="F38" s="723"/>
      <c r="G38" s="723"/>
      <c r="H38" s="723"/>
      <c r="I38" s="723"/>
      <c r="J38" s="724"/>
      <c r="K38" s="724"/>
      <c r="L38" s="724"/>
      <c r="M38" s="724"/>
      <c r="N38" s="724"/>
      <c r="O38" s="724"/>
      <c r="P38" s="724"/>
      <c r="Q38" s="724"/>
      <c r="R38" s="731"/>
      <c r="S38" s="732"/>
      <c r="T38" s="732"/>
      <c r="U38" s="732"/>
      <c r="V38" s="732"/>
      <c r="W38" s="732"/>
      <c r="X38" s="732"/>
      <c r="Y38" s="733"/>
    </row>
    <row r="39" spans="2:25" ht="15" customHeight="1" x14ac:dyDescent="0.15">
      <c r="B39" s="153"/>
      <c r="C39" s="154" t="s">
        <v>384</v>
      </c>
      <c r="D39" s="5"/>
      <c r="E39" s="153"/>
      <c r="F39" s="153"/>
      <c r="G39" s="153"/>
      <c r="H39" s="153"/>
      <c r="I39" s="153"/>
      <c r="J39" s="3"/>
      <c r="K39" s="3"/>
      <c r="L39" s="3"/>
      <c r="M39" s="3"/>
      <c r="N39" s="3"/>
      <c r="O39" s="3"/>
      <c r="P39" s="3"/>
      <c r="Q39" s="3"/>
      <c r="R39" s="152"/>
      <c r="S39" s="152"/>
      <c r="T39" s="152"/>
      <c r="U39" s="152"/>
      <c r="V39" s="152"/>
      <c r="W39" s="152"/>
      <c r="X39" s="152"/>
      <c r="Y39" s="152"/>
    </row>
    <row r="40" spans="2:25" ht="15" customHeight="1" x14ac:dyDescent="0.15">
      <c r="B40" s="3"/>
      <c r="C40" s="6" t="s">
        <v>385</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386</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1">
    <dataValidation type="list" allowBlank="1" showInputMessage="1" showErrorMessage="1" sqref="E6:I6 M6:Q6 U6:Y6 E23:I23 M23:Q23 U23:Y23" xr:uid="{6B0D8E6A-B670-4B1E-8371-83AC10D2751A}">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D7D4-CA7D-407E-868E-5FDDA271F8BC}">
  <sheetPr codeName="Sheet43">
    <pageSetUpPr fitToPage="1"/>
  </sheetPr>
  <dimension ref="B2:AI19"/>
  <sheetViews>
    <sheetView showGridLines="0" showZeros="0" view="pageBreakPreview" zoomScaleNormal="85" zoomScaleSheetLayoutView="100" workbookViewId="0">
      <selection activeCell="AM16" sqref="AM16"/>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A7C13-BB7E-4697-B42C-0589B74D2F19}">
  <sheetPr codeName="Sheet44">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848A-A3FE-4E3B-BDD0-CF03C74CDC54}">
  <sheetPr codeName="Sheet45">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5933-78DF-4D06-A92D-F630F33BDFC3}">
  <sheetPr codeName="Sheet46">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EBF14-98FE-4544-AFEA-7ECBF257C471}">
  <sheetPr codeName="Sheet47">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52049-39CE-4F6B-A350-19482818FC9C}">
  <sheetPr codeName="Sheet48">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86C32-F183-4157-BF39-EC9369B1157B}">
  <sheetPr codeName="Sheet49">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364</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784" t="s">
        <v>128</v>
      </c>
      <c r="F4" s="785"/>
      <c r="G4" s="785"/>
      <c r="H4" s="785"/>
      <c r="I4" s="786"/>
      <c r="J4" s="787" t="s">
        <v>264</v>
      </c>
      <c r="K4" s="788"/>
      <c r="L4" s="789"/>
      <c r="M4" s="766" t="s">
        <v>130</v>
      </c>
      <c r="N4" s="767"/>
      <c r="O4" s="767"/>
      <c r="P4" s="767"/>
      <c r="Q4" s="767"/>
      <c r="R4" s="768"/>
      <c r="S4" s="790" t="s">
        <v>265</v>
      </c>
      <c r="T4" s="791"/>
      <c r="U4" s="791"/>
      <c r="V4" s="792"/>
      <c r="W4" s="796" t="s">
        <v>66</v>
      </c>
      <c r="X4" s="797"/>
      <c r="Y4" s="797"/>
      <c r="Z4" s="797"/>
      <c r="AA4" s="797"/>
      <c r="AB4" s="798"/>
      <c r="AC4" s="441" t="s">
        <v>10</v>
      </c>
      <c r="AD4" s="442"/>
      <c r="AE4" s="443"/>
      <c r="AF4" s="799">
        <v>45639</v>
      </c>
      <c r="AG4" s="800"/>
      <c r="AH4" s="800"/>
      <c r="AI4" s="801"/>
    </row>
    <row r="5" spans="2:35" ht="20.100000000000001" customHeight="1" x14ac:dyDescent="0.15">
      <c r="B5" s="805" t="s">
        <v>266</v>
      </c>
      <c r="C5" s="806"/>
      <c r="D5" s="807"/>
      <c r="E5" s="808" t="s">
        <v>129</v>
      </c>
      <c r="F5" s="809"/>
      <c r="G5" s="809"/>
      <c r="H5" s="809"/>
      <c r="I5" s="810"/>
      <c r="J5" s="811" t="s">
        <v>267</v>
      </c>
      <c r="K5" s="812"/>
      <c r="L5" s="813"/>
      <c r="M5" s="766" t="s">
        <v>131</v>
      </c>
      <c r="N5" s="767"/>
      <c r="O5" s="767"/>
      <c r="P5" s="767"/>
      <c r="Q5" s="767"/>
      <c r="R5" s="768"/>
      <c r="S5" s="793"/>
      <c r="T5" s="794"/>
      <c r="U5" s="794"/>
      <c r="V5" s="795"/>
      <c r="W5" s="769" t="s">
        <v>67</v>
      </c>
      <c r="X5" s="770"/>
      <c r="Y5" s="770"/>
      <c r="Z5" s="770"/>
      <c r="AA5" s="770"/>
      <c r="AB5" s="771"/>
      <c r="AC5" s="444"/>
      <c r="AD5" s="445"/>
      <c r="AE5" s="446"/>
      <c r="AF5" s="802"/>
      <c r="AG5" s="803"/>
      <c r="AH5" s="803"/>
      <c r="AI5" s="804"/>
    </row>
    <row r="6" spans="2:35" ht="26.25" customHeight="1" x14ac:dyDescent="0.2">
      <c r="B6" s="772" t="s">
        <v>361</v>
      </c>
      <c r="C6" s="775" t="s">
        <v>362</v>
      </c>
      <c r="D6" s="776"/>
      <c r="E6" s="776"/>
      <c r="F6" s="776"/>
      <c r="G6" s="776"/>
      <c r="H6" s="776"/>
      <c r="I6" s="776"/>
      <c r="J6" s="776"/>
      <c r="K6" s="776"/>
      <c r="L6" s="776"/>
      <c r="M6" s="776"/>
      <c r="N6" s="776"/>
      <c r="O6" s="776"/>
      <c r="P6" s="776"/>
      <c r="Q6" s="776"/>
      <c r="R6" s="776"/>
      <c r="S6" s="776"/>
      <c r="T6" s="776"/>
      <c r="U6" s="776"/>
      <c r="V6" s="776"/>
      <c r="W6" s="776"/>
      <c r="X6" s="776"/>
      <c r="Y6" s="776"/>
      <c r="Z6" s="776"/>
      <c r="AA6" s="776"/>
      <c r="AB6" s="776"/>
      <c r="AC6" s="776"/>
      <c r="AD6" s="776"/>
      <c r="AE6" s="776"/>
      <c r="AF6" s="776"/>
      <c r="AG6" s="776"/>
      <c r="AH6" s="776"/>
      <c r="AI6" s="777"/>
    </row>
    <row r="7" spans="2:35" ht="35.450000000000003" customHeight="1" x14ac:dyDescent="0.15">
      <c r="B7" s="773"/>
      <c r="C7" s="814"/>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6"/>
    </row>
    <row r="8" spans="2:35" ht="35.450000000000003" customHeight="1" x14ac:dyDescent="0.15">
      <c r="B8" s="773"/>
      <c r="C8" s="814"/>
      <c r="D8" s="815"/>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815"/>
      <c r="AE8" s="815"/>
      <c r="AF8" s="815"/>
      <c r="AG8" s="815"/>
      <c r="AH8" s="815"/>
      <c r="AI8" s="816"/>
    </row>
    <row r="9" spans="2:35" ht="35.450000000000003" customHeight="1" x14ac:dyDescent="0.15">
      <c r="B9" s="773"/>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6"/>
    </row>
    <row r="10" spans="2:35" ht="35.450000000000003" customHeight="1" x14ac:dyDescent="0.15">
      <c r="B10" s="773"/>
      <c r="C10" s="814"/>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6"/>
    </row>
    <row r="11" spans="2:35" ht="35.450000000000003" customHeight="1" x14ac:dyDescent="0.15">
      <c r="B11" s="773"/>
      <c r="C11" s="814"/>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6"/>
    </row>
    <row r="12" spans="2:35" ht="35.450000000000003" customHeight="1" x14ac:dyDescent="0.15">
      <c r="B12" s="773"/>
      <c r="C12" s="814"/>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6"/>
    </row>
    <row r="13" spans="2:35" ht="35.450000000000003" customHeight="1" x14ac:dyDescent="0.15">
      <c r="B13" s="773"/>
      <c r="C13" s="814"/>
      <c r="D13" s="815"/>
      <c r="E13" s="815"/>
      <c r="F13" s="815"/>
      <c r="G13" s="815"/>
      <c r="H13" s="815"/>
      <c r="I13" s="815"/>
      <c r="J13" s="815"/>
      <c r="K13" s="815"/>
      <c r="L13" s="815"/>
      <c r="M13" s="815"/>
      <c r="N13" s="815"/>
      <c r="O13" s="815"/>
      <c r="P13" s="815"/>
      <c r="Q13" s="815"/>
      <c r="R13" s="815"/>
      <c r="S13" s="815"/>
      <c r="T13" s="815"/>
      <c r="U13" s="815"/>
      <c r="V13" s="815"/>
      <c r="W13" s="815"/>
      <c r="X13" s="815"/>
      <c r="Y13" s="815"/>
      <c r="Z13" s="815"/>
      <c r="AA13" s="815"/>
      <c r="AB13" s="815"/>
      <c r="AC13" s="815"/>
      <c r="AD13" s="815"/>
      <c r="AE13" s="815"/>
      <c r="AF13" s="815"/>
      <c r="AG13" s="815"/>
      <c r="AH13" s="815"/>
      <c r="AI13" s="816"/>
    </row>
    <row r="14" spans="2:35" ht="35.450000000000003" customHeight="1" x14ac:dyDescent="0.15">
      <c r="B14" s="773"/>
      <c r="C14" s="814"/>
      <c r="D14" s="815"/>
      <c r="E14" s="815"/>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5"/>
      <c r="AG14" s="815"/>
      <c r="AH14" s="815"/>
      <c r="AI14" s="816"/>
    </row>
    <row r="15" spans="2:35" ht="35.450000000000003" customHeight="1" x14ac:dyDescent="0.15">
      <c r="B15" s="773"/>
      <c r="C15" s="814"/>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6"/>
    </row>
    <row r="16" spans="2:35" ht="35.450000000000003" customHeight="1" x14ac:dyDescent="0.15">
      <c r="B16" s="773"/>
      <c r="C16" s="814"/>
      <c r="D16" s="815"/>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5"/>
      <c r="AG16" s="815"/>
      <c r="AH16" s="815"/>
      <c r="AI16" s="816"/>
    </row>
    <row r="17" spans="2:35" ht="22.5" customHeight="1" x14ac:dyDescent="0.15">
      <c r="B17" s="773"/>
      <c r="C17" s="814"/>
      <c r="D17" s="815"/>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815"/>
      <c r="AE17" s="815"/>
      <c r="AF17" s="815"/>
      <c r="AG17" s="815"/>
      <c r="AH17" s="815"/>
      <c r="AI17" s="816"/>
    </row>
    <row r="18" spans="2:35" ht="71.2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C58E-795B-4ED0-914D-166D1AC64E73}">
  <sheetPr codeName="Sheet50">
    <pageSetUpPr fitToPage="1"/>
  </sheetPr>
  <dimension ref="B2:AI19"/>
  <sheetViews>
    <sheetView showGridLines="0" showZeros="0" view="pageBreakPreview" zoomScaleNormal="85" zoomScaleSheetLayoutView="100" workbookViewId="0">
      <selection activeCell="AM11" sqref="AM11"/>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948E-D535-4BB8-B26F-7602E9A1F421}">
  <sheetPr codeName="Sheet51">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0A7FD-98B6-47DE-8A84-68587565FFDD}">
  <sheetPr codeName="Sheet52">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FB0A0-FAAC-4C0B-AE7B-80339F180F5E}">
  <sheetPr codeName="Sheet53">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5EC0-8208-4D1D-B983-06AD00039EDA}">
  <sheetPr codeName="Sheet54">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AB76-BE9D-4BF4-9AFC-967ED996655E}">
  <sheetPr codeName="Sheet55">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7A8AA-A5F8-44F2-80BA-1C3FEFA638E1}">
  <sheetPr codeName="Sheet56">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1B5EC-96FF-4282-BE4C-195F412CBD5E}">
  <sheetPr codeName="Sheet57">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A1B4-4743-4EF5-B413-DF091DB571D3}">
  <sheetPr codeName="Sheet58">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73"/>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73"/>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73"/>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73"/>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73"/>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73"/>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73"/>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73"/>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73"/>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73"/>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AF25-9377-493F-9326-5DB5C765313B}">
  <sheetPr codeName="Sheet59">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455" t="s">
        <v>360</v>
      </c>
      <c r="C3" s="455"/>
      <c r="D3" s="455"/>
      <c r="E3" s="780"/>
      <c r="F3" s="780"/>
      <c r="G3" s="780"/>
      <c r="H3" s="780"/>
      <c r="I3" s="780"/>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00000000000001" customHeight="1" x14ac:dyDescent="0.15">
      <c r="B4" s="781" t="s">
        <v>263</v>
      </c>
      <c r="C4" s="782"/>
      <c r="D4" s="783"/>
      <c r="E4" s="820" t="s">
        <v>128</v>
      </c>
      <c r="F4" s="821"/>
      <c r="G4" s="821"/>
      <c r="H4" s="821"/>
      <c r="I4" s="822"/>
      <c r="J4" s="787" t="s">
        <v>264</v>
      </c>
      <c r="K4" s="788"/>
      <c r="L4" s="789"/>
      <c r="M4" s="766" t="s">
        <v>130</v>
      </c>
      <c r="N4" s="767"/>
      <c r="O4" s="767"/>
      <c r="P4" s="767"/>
      <c r="Q4" s="767"/>
      <c r="R4" s="768"/>
      <c r="S4" s="441" t="s">
        <v>265</v>
      </c>
      <c r="T4" s="442"/>
      <c r="U4" s="442"/>
      <c r="V4" s="443"/>
      <c r="W4" s="796" t="s">
        <v>66</v>
      </c>
      <c r="X4" s="797"/>
      <c r="Y4" s="797"/>
      <c r="Z4" s="797"/>
      <c r="AA4" s="797"/>
      <c r="AB4" s="798"/>
      <c r="AC4" s="441" t="s">
        <v>10</v>
      </c>
      <c r="AD4" s="442"/>
      <c r="AE4" s="443"/>
      <c r="AF4" s="823">
        <v>45639</v>
      </c>
      <c r="AG4" s="824"/>
      <c r="AH4" s="824"/>
      <c r="AI4" s="825"/>
    </row>
    <row r="5" spans="2:35" ht="20.100000000000001" customHeight="1" x14ac:dyDescent="0.15">
      <c r="B5" s="805" t="s">
        <v>266</v>
      </c>
      <c r="C5" s="806"/>
      <c r="D5" s="807"/>
      <c r="E5" s="829" t="s">
        <v>129</v>
      </c>
      <c r="F5" s="830"/>
      <c r="G5" s="830"/>
      <c r="H5" s="830"/>
      <c r="I5" s="831"/>
      <c r="J5" s="811" t="s">
        <v>267</v>
      </c>
      <c r="K5" s="812"/>
      <c r="L5" s="813"/>
      <c r="M5" s="766" t="s">
        <v>131</v>
      </c>
      <c r="N5" s="767"/>
      <c r="O5" s="767"/>
      <c r="P5" s="767"/>
      <c r="Q5" s="767"/>
      <c r="R5" s="768"/>
      <c r="S5" s="444"/>
      <c r="T5" s="445"/>
      <c r="U5" s="445"/>
      <c r="V5" s="446"/>
      <c r="W5" s="769" t="s">
        <v>67</v>
      </c>
      <c r="X5" s="770"/>
      <c r="Y5" s="770"/>
      <c r="Z5" s="770"/>
      <c r="AA5" s="770"/>
      <c r="AB5" s="771"/>
      <c r="AC5" s="444"/>
      <c r="AD5" s="445"/>
      <c r="AE5" s="446"/>
      <c r="AF5" s="826"/>
      <c r="AG5" s="827"/>
      <c r="AH5" s="827"/>
      <c r="AI5" s="828"/>
    </row>
    <row r="6" spans="2:35" ht="26.25" customHeight="1" x14ac:dyDescent="0.2">
      <c r="B6" s="773" t="s">
        <v>361</v>
      </c>
      <c r="C6" s="817" t="s">
        <v>362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73"/>
      <c r="C7" s="814"/>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6"/>
    </row>
    <row r="8" spans="2:35" ht="35.450000000000003" customHeight="1" x14ac:dyDescent="0.15">
      <c r="B8" s="773"/>
      <c r="C8" s="814"/>
      <c r="D8" s="815"/>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815"/>
      <c r="AE8" s="815"/>
      <c r="AF8" s="815"/>
      <c r="AG8" s="815"/>
      <c r="AH8" s="815"/>
      <c r="AI8" s="816"/>
    </row>
    <row r="9" spans="2:35" ht="35.450000000000003" customHeight="1" x14ac:dyDescent="0.15">
      <c r="B9" s="773"/>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6"/>
    </row>
    <row r="10" spans="2:35" ht="35.450000000000003" customHeight="1" x14ac:dyDescent="0.15">
      <c r="B10" s="773"/>
      <c r="C10" s="814"/>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6"/>
    </row>
    <row r="11" spans="2:35" ht="35.450000000000003" customHeight="1" x14ac:dyDescent="0.15">
      <c r="B11" s="773"/>
      <c r="C11" s="814"/>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6"/>
    </row>
    <row r="12" spans="2:35" ht="35.450000000000003" customHeight="1" x14ac:dyDescent="0.15">
      <c r="B12" s="773"/>
      <c r="C12" s="814"/>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6"/>
    </row>
    <row r="13" spans="2:35" ht="35.450000000000003" customHeight="1" x14ac:dyDescent="0.15">
      <c r="B13" s="773"/>
      <c r="C13" s="814"/>
      <c r="D13" s="815"/>
      <c r="E13" s="815"/>
      <c r="F13" s="815"/>
      <c r="G13" s="815"/>
      <c r="H13" s="815"/>
      <c r="I13" s="815"/>
      <c r="J13" s="815"/>
      <c r="K13" s="815"/>
      <c r="L13" s="815"/>
      <c r="M13" s="815"/>
      <c r="N13" s="815"/>
      <c r="O13" s="815"/>
      <c r="P13" s="815"/>
      <c r="Q13" s="815"/>
      <c r="R13" s="815"/>
      <c r="S13" s="815"/>
      <c r="T13" s="815"/>
      <c r="U13" s="815"/>
      <c r="V13" s="815"/>
      <c r="W13" s="815"/>
      <c r="X13" s="815"/>
      <c r="Y13" s="815"/>
      <c r="Z13" s="815"/>
      <c r="AA13" s="815"/>
      <c r="AB13" s="815"/>
      <c r="AC13" s="815"/>
      <c r="AD13" s="815"/>
      <c r="AE13" s="815"/>
      <c r="AF13" s="815"/>
      <c r="AG13" s="815"/>
      <c r="AH13" s="815"/>
      <c r="AI13" s="816"/>
    </row>
    <row r="14" spans="2:35" ht="35.450000000000003" customHeight="1" x14ac:dyDescent="0.15">
      <c r="B14" s="773"/>
      <c r="C14" s="814"/>
      <c r="D14" s="815"/>
      <c r="E14" s="815"/>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5"/>
      <c r="AG14" s="815"/>
      <c r="AH14" s="815"/>
      <c r="AI14" s="816"/>
    </row>
    <row r="15" spans="2:35" ht="35.450000000000003" customHeight="1" x14ac:dyDescent="0.15">
      <c r="B15" s="773"/>
      <c r="C15" s="814"/>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6"/>
    </row>
    <row r="16" spans="2:35" ht="35.450000000000003" customHeight="1" x14ac:dyDescent="0.15">
      <c r="B16" s="773"/>
      <c r="C16" s="814"/>
      <c r="D16" s="815"/>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5"/>
      <c r="AG16" s="815"/>
      <c r="AH16" s="815"/>
      <c r="AI16" s="816"/>
    </row>
    <row r="17" spans="2:35" ht="22.5" customHeight="1" x14ac:dyDescent="0.15">
      <c r="B17" s="773"/>
      <c r="C17" s="814"/>
      <c r="D17" s="815"/>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815"/>
      <c r="AE17" s="815"/>
      <c r="AF17" s="815"/>
      <c r="AG17" s="815"/>
      <c r="AH17" s="815"/>
      <c r="AI17" s="816"/>
    </row>
    <row r="18" spans="2:35" ht="78.75" customHeight="1" x14ac:dyDescent="0.15">
      <c r="B18" s="774"/>
      <c r="C18" s="143"/>
      <c r="D18" s="144"/>
      <c r="E18" s="145"/>
      <c r="F18" s="146"/>
      <c r="G18" s="146"/>
      <c r="H18" s="144"/>
      <c r="I18" s="144"/>
      <c r="J18" s="144"/>
      <c r="K18" s="144"/>
      <c r="L18" s="144"/>
      <c r="M18" s="144"/>
      <c r="N18" s="144"/>
      <c r="O18" s="144"/>
      <c r="P18" s="144"/>
      <c r="Q18" s="144"/>
      <c r="R18" s="144"/>
      <c r="S18" s="147"/>
      <c r="T18" s="147"/>
      <c r="U18" s="147"/>
      <c r="V18" s="778" t="s">
        <v>363</v>
      </c>
      <c r="W18" s="778"/>
      <c r="X18" s="778"/>
      <c r="Y18" s="778"/>
      <c r="Z18" s="778"/>
      <c r="AA18" s="778"/>
      <c r="AB18" s="778"/>
      <c r="AC18" s="778"/>
      <c r="AD18" s="778"/>
      <c r="AE18" s="778"/>
      <c r="AF18" s="778"/>
      <c r="AG18" s="778"/>
      <c r="AH18" s="778"/>
      <c r="AI18" s="77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EF9D-5F85-462E-A9FA-5361C6343D73}">
  <sheetPr codeName="Sheet60"/>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PS</v>
      </c>
      <c r="AW5" s="43">
        <f>R7</f>
        <v>8.1</v>
      </c>
      <c r="AX5" s="44" t="str">
        <f>AM35</f>
        <v>Ⅲ</v>
      </c>
      <c r="AY5" s="44">
        <f>Y37</f>
        <v>0</v>
      </c>
      <c r="AZ5" s="44">
        <f t="shared" ref="AZ5:BJ5" si="0">Z37</f>
        <v>0</v>
      </c>
      <c r="BA5" s="44">
        <f t="shared" si="0"/>
        <v>0</v>
      </c>
      <c r="BB5" s="44">
        <f>AB37</f>
        <v>0</v>
      </c>
      <c r="BC5" s="44">
        <f t="shared" si="0"/>
        <v>0</v>
      </c>
      <c r="BD5" s="44">
        <f>AD37</f>
        <v>1</v>
      </c>
      <c r="BE5" s="44">
        <f>AE37</f>
        <v>2</v>
      </c>
      <c r="BF5" s="44">
        <f t="shared" si="0"/>
        <v>0</v>
      </c>
      <c r="BG5" s="44">
        <f t="shared" si="0"/>
        <v>0</v>
      </c>
      <c r="BH5" s="44">
        <f t="shared" si="0"/>
        <v>0</v>
      </c>
      <c r="BI5" s="44">
        <f>AI37</f>
        <v>0</v>
      </c>
      <c r="BJ5" s="44">
        <f t="shared" si="0"/>
        <v>2</v>
      </c>
      <c r="BK5" s="44" t="str">
        <f>IF(Y37&gt;0,R7,"")</f>
        <v/>
      </c>
      <c r="BL5" s="45" t="str">
        <f>IF(Y37&gt;0,"",IF(Z37&gt;0,R7,""))</f>
        <v/>
      </c>
      <c r="BM5" s="45" t="str">
        <f>IF(Y37+Z37&gt;0,"",IF(AA37&gt;0,R7,""))</f>
        <v/>
      </c>
      <c r="BN5" s="45" t="str">
        <f>IF(Y37+Z37+AA37&gt;0,"",IF(AB37&gt;0,R7,""))</f>
        <v/>
      </c>
      <c r="BO5" s="44">
        <f>AC35</f>
        <v>0</v>
      </c>
      <c r="BP5" s="44">
        <f t="shared" ref="BP5:BQ5" si="1">AD35</f>
        <v>0.06</v>
      </c>
      <c r="BQ5" s="44">
        <f t="shared" si="1"/>
        <v>1.02</v>
      </c>
      <c r="BR5" s="44">
        <f>AF35</f>
        <v>0</v>
      </c>
      <c r="BS5" s="44">
        <f>AG35</f>
        <v>0</v>
      </c>
      <c r="BT5" s="44">
        <f>AH35</f>
        <v>0</v>
      </c>
      <c r="BU5" s="44">
        <f>AI35</f>
        <v>0</v>
      </c>
      <c r="BV5" s="44">
        <f>AJ35</f>
        <v>7.04</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132</v>
      </c>
      <c r="O7" s="883"/>
      <c r="P7" s="854" t="s">
        <v>303</v>
      </c>
      <c r="Q7" s="856"/>
      <c r="R7" s="884">
        <v>8.1</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108</v>
      </c>
      <c r="M11" s="849"/>
      <c r="N11" s="847" t="s">
        <v>109</v>
      </c>
      <c r="O11" s="849"/>
      <c r="P11" s="847" t="s">
        <v>48</v>
      </c>
      <c r="Q11" s="849"/>
      <c r="R11" s="571" t="s">
        <v>48</v>
      </c>
      <c r="S11" s="571"/>
      <c r="T11" s="571"/>
      <c r="U11" s="847" t="s">
        <v>54</v>
      </c>
      <c r="V11" s="849"/>
      <c r="W11" s="847"/>
      <c r="X11" s="849"/>
      <c r="Y11" s="54"/>
      <c r="Z11" s="55"/>
      <c r="AA11" s="55"/>
      <c r="AB11" s="55"/>
      <c r="AC11" s="56"/>
      <c r="AD11" s="56"/>
      <c r="AE11" s="56"/>
      <c r="AF11" s="56"/>
      <c r="AG11" s="56"/>
      <c r="AH11" s="56"/>
      <c r="AI11" s="56"/>
      <c r="AJ11" s="56">
        <v>3.5</v>
      </c>
      <c r="AK11" s="847"/>
      <c r="AL11" s="848"/>
      <c r="AM11" s="848"/>
      <c r="AN11" s="848"/>
      <c r="AO11" s="849"/>
      <c r="AP11" s="15"/>
      <c r="AQ11" s="57">
        <f>IF(P11="材質劣化",2,IF(P11="漏水",3,1))</f>
        <v>3</v>
      </c>
    </row>
    <row r="12" spans="2:86" ht="12" customHeight="1" x14ac:dyDescent="0.15">
      <c r="B12" s="870"/>
      <c r="C12" s="875"/>
      <c r="D12" s="873"/>
      <c r="E12" s="873"/>
      <c r="F12" s="873"/>
      <c r="G12" s="873"/>
      <c r="H12" s="873"/>
      <c r="I12" s="873"/>
      <c r="J12" s="874"/>
      <c r="K12" s="53">
        <v>2</v>
      </c>
      <c r="L12" s="847" t="s">
        <v>55</v>
      </c>
      <c r="M12" s="849"/>
      <c r="N12" s="847" t="s">
        <v>89</v>
      </c>
      <c r="O12" s="849"/>
      <c r="P12" s="847" t="s">
        <v>48</v>
      </c>
      <c r="Q12" s="849"/>
      <c r="R12" s="571" t="s">
        <v>47</v>
      </c>
      <c r="S12" s="571"/>
      <c r="T12" s="571"/>
      <c r="U12" s="847" t="s">
        <v>54</v>
      </c>
      <c r="V12" s="849"/>
      <c r="W12" s="847"/>
      <c r="X12" s="849"/>
      <c r="Y12" s="54"/>
      <c r="Z12" s="55"/>
      <c r="AA12" s="55"/>
      <c r="AB12" s="55"/>
      <c r="AC12" s="56"/>
      <c r="AD12" s="56"/>
      <c r="AE12" s="56"/>
      <c r="AF12" s="56"/>
      <c r="AG12" s="56"/>
      <c r="AH12" s="56"/>
      <c r="AI12" s="56"/>
      <c r="AJ12" s="56">
        <v>3.54</v>
      </c>
      <c r="AK12" s="847"/>
      <c r="AL12" s="848"/>
      <c r="AM12" s="848"/>
      <c r="AN12" s="848"/>
      <c r="AO12" s="849"/>
      <c r="AP12" s="15"/>
      <c r="AQ12" s="57">
        <f>IF(P12="材質劣化",2,IF(P12="漏水",3,1))</f>
        <v>3</v>
      </c>
    </row>
    <row r="13" spans="2:86" ht="12" customHeight="1" x14ac:dyDescent="0.15">
      <c r="B13" s="870"/>
      <c r="C13" s="875"/>
      <c r="D13" s="873"/>
      <c r="E13" s="873"/>
      <c r="F13" s="873"/>
      <c r="G13" s="873"/>
      <c r="H13" s="873"/>
      <c r="I13" s="873"/>
      <c r="J13" s="874"/>
      <c r="K13" s="53">
        <v>3</v>
      </c>
      <c r="L13" s="847" t="s">
        <v>55</v>
      </c>
      <c r="M13" s="849"/>
      <c r="N13" s="847" t="s">
        <v>61</v>
      </c>
      <c r="O13" s="849"/>
      <c r="P13" s="847" t="s">
        <v>52</v>
      </c>
      <c r="Q13" s="849"/>
      <c r="R13" s="331" t="s">
        <v>45</v>
      </c>
      <c r="S13" s="576"/>
      <c r="T13" s="332"/>
      <c r="U13" s="847" t="s">
        <v>53</v>
      </c>
      <c r="V13" s="849"/>
      <c r="W13" s="847"/>
      <c r="X13" s="849"/>
      <c r="Y13" s="54"/>
      <c r="Z13" s="55"/>
      <c r="AA13" s="55"/>
      <c r="AB13" s="55"/>
      <c r="AC13" s="56"/>
      <c r="AD13" s="56"/>
      <c r="AE13" s="56">
        <v>0.04</v>
      </c>
      <c r="AF13" s="56"/>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55</v>
      </c>
      <c r="M14" s="849"/>
      <c r="N14" s="847" t="s">
        <v>57</v>
      </c>
      <c r="O14" s="849"/>
      <c r="P14" s="847" t="s">
        <v>52</v>
      </c>
      <c r="Q14" s="849"/>
      <c r="R14" s="331" t="s">
        <v>45</v>
      </c>
      <c r="S14" s="576"/>
      <c r="T14" s="332"/>
      <c r="U14" s="847" t="s">
        <v>53</v>
      </c>
      <c r="V14" s="849"/>
      <c r="W14" s="847"/>
      <c r="X14" s="849"/>
      <c r="Y14" s="54"/>
      <c r="Z14" s="55"/>
      <c r="AA14" s="55"/>
      <c r="AB14" s="55"/>
      <c r="AC14" s="56"/>
      <c r="AD14" s="56"/>
      <c r="AE14" s="56">
        <v>0.98</v>
      </c>
      <c r="AF14" s="56"/>
      <c r="AG14" s="56"/>
      <c r="AH14" s="56"/>
      <c r="AI14" s="56"/>
      <c r="AJ14" s="56"/>
      <c r="AK14" s="847"/>
      <c r="AL14" s="848"/>
      <c r="AM14" s="848"/>
      <c r="AN14" s="848"/>
      <c r="AO14" s="849"/>
      <c r="AP14" s="15"/>
      <c r="AQ14" s="57">
        <f t="shared" si="2"/>
        <v>2</v>
      </c>
    </row>
    <row r="15" spans="2:86" ht="12" customHeight="1" x14ac:dyDescent="0.15">
      <c r="B15" s="870"/>
      <c r="C15" s="875"/>
      <c r="D15" s="873"/>
      <c r="E15" s="873"/>
      <c r="F15" s="873"/>
      <c r="G15" s="873"/>
      <c r="H15" s="873"/>
      <c r="I15" s="873"/>
      <c r="J15" s="874"/>
      <c r="K15" s="53">
        <v>5</v>
      </c>
      <c r="L15" s="847" t="s">
        <v>55</v>
      </c>
      <c r="M15" s="849"/>
      <c r="N15" s="847" t="s">
        <v>58</v>
      </c>
      <c r="O15" s="849"/>
      <c r="P15" s="847" t="s">
        <v>52</v>
      </c>
      <c r="Q15" s="849"/>
      <c r="R15" s="331" t="s">
        <v>45</v>
      </c>
      <c r="S15" s="576"/>
      <c r="T15" s="332"/>
      <c r="U15" s="847" t="s">
        <v>65</v>
      </c>
      <c r="V15" s="849"/>
      <c r="W15" s="847"/>
      <c r="X15" s="849"/>
      <c r="Y15" s="54"/>
      <c r="Z15" s="55"/>
      <c r="AA15" s="55"/>
      <c r="AB15" s="55"/>
      <c r="AC15" s="56"/>
      <c r="AD15" s="56">
        <v>0.06</v>
      </c>
      <c r="AE15" s="56"/>
      <c r="AF15" s="56"/>
      <c r="AG15" s="56"/>
      <c r="AH15" s="56"/>
      <c r="AI15" s="56"/>
      <c r="AJ15" s="56"/>
      <c r="AK15" s="847"/>
      <c r="AL15" s="848"/>
      <c r="AM15" s="848"/>
      <c r="AN15" s="848"/>
      <c r="AO15" s="849"/>
      <c r="AP15" s="15"/>
      <c r="AQ15" s="57">
        <f t="shared" si="2"/>
        <v>2</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0.06</v>
      </c>
      <c r="AE35" s="59">
        <f>SUM(AE11:AE34)</f>
        <v>1.02</v>
      </c>
      <c r="AF35" s="59">
        <f t="shared" si="3"/>
        <v>0</v>
      </c>
      <c r="AG35" s="59">
        <f t="shared" si="3"/>
        <v>0</v>
      </c>
      <c r="AH35" s="59">
        <f t="shared" si="3"/>
        <v>0</v>
      </c>
      <c r="AI35" s="59">
        <f t="shared" si="3"/>
        <v>0</v>
      </c>
      <c r="AJ35" s="60">
        <f t="shared" si="3"/>
        <v>7.04</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2</v>
      </c>
      <c r="AF37" s="839">
        <f t="shared" si="4"/>
        <v>0</v>
      </c>
      <c r="AG37" s="839">
        <f t="shared" si="4"/>
        <v>0</v>
      </c>
      <c r="AH37" s="839">
        <f t="shared" si="4"/>
        <v>0</v>
      </c>
      <c r="AI37" s="839">
        <f t="shared" si="4"/>
        <v>0</v>
      </c>
      <c r="AJ37" s="839">
        <f>COUNTA(AJ11:AJ34)</f>
        <v>2</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43" priority="3">
      <formula>$AQ11=2</formula>
    </cfRule>
  </conditionalFormatting>
  <conditionalFormatting sqref="Y11:AF34">
    <cfRule type="expression" dxfId="142" priority="2">
      <formula>$AQ11=3</formula>
    </cfRule>
  </conditionalFormatting>
  <conditionalFormatting sqref="AC11:AJ34">
    <cfRule type="expression" dxfId="141" priority="1">
      <formula>$AQ11=1</formula>
    </cfRule>
  </conditionalFormatting>
  <dataValidations count="2">
    <dataValidation type="list" allowBlank="1" showInputMessage="1" showErrorMessage="1" sqref="N11:O34" xr:uid="{EC7A4A2D-4A78-4C42-AFC6-2A75463D8905}">
      <formula1>INDIRECT(L11)</formula1>
    </dataValidation>
    <dataValidation type="list" allowBlank="1" showInputMessage="1" showErrorMessage="1" sqref="Y11:AB34" xr:uid="{9E59E5C1-0F7A-4C6D-B6BE-4615E28B6B4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ECC49-E264-4381-A2BF-1FCF2C9B8FCC}">
  <sheetPr codeName="Sheet61"/>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S001</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336</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40" priority="3">
      <formula>$AQ11=2</formula>
    </cfRule>
  </conditionalFormatting>
  <conditionalFormatting sqref="Y11:AF34">
    <cfRule type="expression" dxfId="139" priority="2">
      <formula>$AQ11=3</formula>
    </cfRule>
  </conditionalFormatting>
  <conditionalFormatting sqref="AC11:AJ34">
    <cfRule type="expression" dxfId="138" priority="1">
      <formula>$AQ11=1</formula>
    </cfRule>
  </conditionalFormatting>
  <dataValidations count="2">
    <dataValidation type="list" allowBlank="1" showInputMessage="1" showErrorMessage="1" sqref="N11:O34" xr:uid="{77DAE25B-D736-4109-8C46-659D20A84401}">
      <formula1>INDIRECT(L11)</formula1>
    </dataValidation>
    <dataValidation type="list" allowBlank="1" showInputMessage="1" showErrorMessage="1" sqref="Y11:AB34" xr:uid="{582E0031-DCA7-4776-821C-61D36C6A047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A5A63-AB06-4788-8C83-7E3CD5818091}">
  <sheetPr codeName="Sheet62"/>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S002</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0.01</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112</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54</v>
      </c>
      <c r="V11" s="849"/>
      <c r="W11" s="847"/>
      <c r="X11" s="849"/>
      <c r="Y11" s="54"/>
      <c r="Z11" s="55"/>
      <c r="AA11" s="55"/>
      <c r="AB11" s="55"/>
      <c r="AC11" s="56"/>
      <c r="AD11" s="56"/>
      <c r="AE11" s="56"/>
      <c r="AF11" s="56">
        <v>0.01</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117</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0.01</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37" priority="3">
      <formula>$AQ11=2</formula>
    </cfRule>
  </conditionalFormatting>
  <conditionalFormatting sqref="Y11:AF34">
    <cfRule type="expression" dxfId="136" priority="2">
      <formula>$AQ11=3</formula>
    </cfRule>
  </conditionalFormatting>
  <conditionalFormatting sqref="AC11:AJ34">
    <cfRule type="expression" dxfId="135" priority="1">
      <formula>$AQ11=1</formula>
    </cfRule>
  </conditionalFormatting>
  <dataValidations count="2">
    <dataValidation type="list" allowBlank="1" showInputMessage="1" showErrorMessage="1" sqref="N11:O34" xr:uid="{D0056EE3-07BB-4031-8F91-427CAF47732F}">
      <formula1>INDIRECT(L11)</formula1>
    </dataValidation>
    <dataValidation type="list" allowBlank="1" showInputMessage="1" showErrorMessage="1" sqref="Y11:AB34" xr:uid="{E6BC06EE-9A3D-49BC-B653-35B0B83253A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48800-AB08-4927-B489-952E61A3D261}">
  <sheetPr codeName="Sheet63"/>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S003</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81</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150</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70</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70</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34" priority="3">
      <formula>$AQ11=2</formula>
    </cfRule>
  </conditionalFormatting>
  <conditionalFormatting sqref="Y11:AF34">
    <cfRule type="expression" dxfId="133" priority="2">
      <formula>$AQ11=3</formula>
    </cfRule>
  </conditionalFormatting>
  <conditionalFormatting sqref="AC11:AJ34">
    <cfRule type="expression" dxfId="132" priority="1">
      <formula>$AQ11=1</formula>
    </cfRule>
  </conditionalFormatting>
  <dataValidations count="2">
    <dataValidation type="list" allowBlank="1" showInputMessage="1" showErrorMessage="1" sqref="N11:O34" xr:uid="{433DC0C1-3A5F-43A5-B94C-81F218EDCFAD}">
      <formula1>INDIRECT(L11)</formula1>
    </dataValidation>
    <dataValidation type="list" allowBlank="1" showInputMessage="1" showErrorMessage="1" sqref="Y11:AB34" xr:uid="{E710653F-1181-42B8-A6C2-9B0CEB06325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8320-BE40-4636-88AB-3E62F580A296}">
  <sheetPr codeName="Sheet64"/>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S004</v>
      </c>
      <c r="AW5" s="43">
        <f>R7</f>
        <v>10.3</v>
      </c>
      <c r="AX5" s="44" t="str">
        <f>AM35</f>
        <v>Ⅲ</v>
      </c>
      <c r="AY5" s="44">
        <f>Y37</f>
        <v>0</v>
      </c>
      <c r="AZ5" s="44">
        <f t="shared" ref="AZ5:BJ5" si="0">Z37</f>
        <v>0</v>
      </c>
      <c r="BA5" s="44">
        <f t="shared" si="0"/>
        <v>0</v>
      </c>
      <c r="BB5" s="44">
        <f>AB37</f>
        <v>0</v>
      </c>
      <c r="BC5" s="44">
        <f t="shared" si="0"/>
        <v>0</v>
      </c>
      <c r="BD5" s="44">
        <f>AD37</f>
        <v>1</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0.02</v>
      </c>
      <c r="BQ5" s="44">
        <f t="shared" si="1"/>
        <v>0</v>
      </c>
      <c r="BR5" s="44">
        <f>AF35</f>
        <v>0.02</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68</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54</v>
      </c>
      <c r="V11" s="849"/>
      <c r="W11" s="847"/>
      <c r="X11" s="849"/>
      <c r="Y11" s="54"/>
      <c r="Z11" s="55"/>
      <c r="AA11" s="55"/>
      <c r="AB11" s="55"/>
      <c r="AC11" s="56"/>
      <c r="AD11" s="56"/>
      <c r="AE11" s="56"/>
      <c r="AF11" s="56">
        <v>0.02</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72</v>
      </c>
      <c r="O12" s="849"/>
      <c r="P12" s="847" t="s">
        <v>52</v>
      </c>
      <c r="Q12" s="849"/>
      <c r="R12" s="571" t="s">
        <v>45</v>
      </c>
      <c r="S12" s="571"/>
      <c r="T12" s="571"/>
      <c r="U12" s="847" t="s">
        <v>65</v>
      </c>
      <c r="V12" s="849"/>
      <c r="W12" s="847"/>
      <c r="X12" s="849"/>
      <c r="Y12" s="54"/>
      <c r="Z12" s="55"/>
      <c r="AA12" s="55"/>
      <c r="AB12" s="55"/>
      <c r="AC12" s="56"/>
      <c r="AD12" s="56">
        <v>0.02</v>
      </c>
      <c r="AE12" s="56"/>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0.02</v>
      </c>
      <c r="AE35" s="59">
        <f>SUM(AE11:AE34)</f>
        <v>0</v>
      </c>
      <c r="AF35" s="59">
        <f t="shared" si="3"/>
        <v>0.02</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31" priority="3">
      <formula>$AQ11=2</formula>
    </cfRule>
  </conditionalFormatting>
  <conditionalFormatting sqref="Y11:AF34">
    <cfRule type="expression" dxfId="130" priority="2">
      <formula>$AQ11=3</formula>
    </cfRule>
  </conditionalFormatting>
  <conditionalFormatting sqref="AC11:AJ34">
    <cfRule type="expression" dxfId="129" priority="1">
      <formula>$AQ11=1</formula>
    </cfRule>
  </conditionalFormatting>
  <dataValidations count="2">
    <dataValidation type="list" allowBlank="1" showInputMessage="1" showErrorMessage="1" sqref="N11:O34" xr:uid="{FEAB49E7-252D-4AE6-87DC-2E5ED1E530E8}">
      <formula1>INDIRECT(L11)</formula1>
    </dataValidation>
    <dataValidation type="list" allowBlank="1" showInputMessage="1" showErrorMessage="1" sqref="Y11:AB34" xr:uid="{89E41736-85DF-4457-BFD9-EFC65848D01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E45B9-D99F-42C5-BFFA-37DC245B27F7}">
  <sheetPr codeName="Sheet65"/>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S005</v>
      </c>
      <c r="AW5" s="43">
        <f>R7</f>
        <v>10.3</v>
      </c>
      <c r="AX5" s="44" t="str">
        <f>AM35</f>
        <v>Ⅲ</v>
      </c>
      <c r="AY5" s="44">
        <f>Y37</f>
        <v>0</v>
      </c>
      <c r="AZ5" s="44">
        <f t="shared" ref="AZ5:BJ5" si="0">Z37</f>
        <v>0</v>
      </c>
      <c r="BA5" s="44">
        <f t="shared" si="0"/>
        <v>0</v>
      </c>
      <c r="BB5" s="44">
        <f>AB37</f>
        <v>0</v>
      </c>
      <c r="BC5" s="44">
        <f t="shared" si="0"/>
        <v>0</v>
      </c>
      <c r="BD5" s="44">
        <f>AD37</f>
        <v>1</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0.03</v>
      </c>
      <c r="BQ5" s="44">
        <f t="shared" si="1"/>
        <v>0</v>
      </c>
      <c r="BR5" s="44">
        <f>AF35</f>
        <v>0.99</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84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0.03</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54</v>
      </c>
      <c r="V12" s="849"/>
      <c r="W12" s="847"/>
      <c r="X12" s="849"/>
      <c r="Y12" s="54"/>
      <c r="Z12" s="55"/>
      <c r="AA12" s="55"/>
      <c r="AB12" s="55"/>
      <c r="AC12" s="56"/>
      <c r="AD12" s="56"/>
      <c r="AE12" s="56"/>
      <c r="AF12" s="56">
        <v>0.96</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71</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v>4</v>
      </c>
      <c r="L14" s="847" t="s">
        <v>55</v>
      </c>
      <c r="M14" s="849"/>
      <c r="N14" s="847" t="s">
        <v>72</v>
      </c>
      <c r="O14" s="849"/>
      <c r="P14" s="847" t="s">
        <v>52</v>
      </c>
      <c r="Q14" s="849"/>
      <c r="R14" s="331" t="s">
        <v>45</v>
      </c>
      <c r="S14" s="576"/>
      <c r="T14" s="332"/>
      <c r="U14" s="847" t="s">
        <v>65</v>
      </c>
      <c r="V14" s="849"/>
      <c r="W14" s="847"/>
      <c r="X14" s="849"/>
      <c r="Y14" s="54"/>
      <c r="Z14" s="55"/>
      <c r="AA14" s="55"/>
      <c r="AB14" s="55"/>
      <c r="AC14" s="56"/>
      <c r="AD14" s="56"/>
      <c r="AE14" s="56"/>
      <c r="AF14" s="56">
        <v>0.03</v>
      </c>
      <c r="AG14" s="56"/>
      <c r="AH14" s="56"/>
      <c r="AI14" s="56"/>
      <c r="AJ14" s="56"/>
      <c r="AK14" s="847"/>
      <c r="AL14" s="848"/>
      <c r="AM14" s="848"/>
      <c r="AN14" s="848"/>
      <c r="AO14" s="849"/>
      <c r="AP14" s="15"/>
      <c r="AQ14" s="57">
        <f t="shared" si="2"/>
        <v>2</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0.03</v>
      </c>
      <c r="AE35" s="59">
        <f>SUM(AE11:AE34)</f>
        <v>0</v>
      </c>
      <c r="AF35" s="59">
        <f t="shared" si="3"/>
        <v>0.99</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0</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28" priority="3">
      <formula>$AQ11=2</formula>
    </cfRule>
  </conditionalFormatting>
  <conditionalFormatting sqref="Y11:AF34">
    <cfRule type="expression" dxfId="127" priority="2">
      <formula>$AQ11=3</formula>
    </cfRule>
  </conditionalFormatting>
  <conditionalFormatting sqref="AC11:AJ34">
    <cfRule type="expression" dxfId="126" priority="1">
      <formula>$AQ11=1</formula>
    </cfRule>
  </conditionalFormatting>
  <dataValidations count="2">
    <dataValidation type="list" allowBlank="1" showInputMessage="1" showErrorMessage="1" sqref="N11:O34" xr:uid="{95411A18-0F85-4AC1-9EDA-4AF2ADD53503}">
      <formula1>INDIRECT(L11)</formula1>
    </dataValidation>
    <dataValidation type="list" allowBlank="1" showInputMessage="1" showErrorMessage="1" sqref="Y11:AB34" xr:uid="{D3FD5ED4-FEE6-4697-A056-53554EE5D98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10AD-8F6F-483A-812E-F975A9BF59D0}">
  <sheetPr codeName="Sheet66"/>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S006</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69</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127</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70</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25" priority="3">
      <formula>$AQ11=2</formula>
    </cfRule>
  </conditionalFormatting>
  <conditionalFormatting sqref="Y11:AF34">
    <cfRule type="expression" dxfId="124" priority="2">
      <formula>$AQ11=3</formula>
    </cfRule>
  </conditionalFormatting>
  <conditionalFormatting sqref="AC11:AJ34">
    <cfRule type="expression" dxfId="123" priority="1">
      <formula>$AQ11=1</formula>
    </cfRule>
  </conditionalFormatting>
  <dataValidations count="2">
    <dataValidation type="list" allowBlank="1" showInputMessage="1" showErrorMessage="1" sqref="N11:O34" xr:uid="{0213B210-E44C-45E9-A682-A6B5E3A3882C}">
      <formula1>INDIRECT(L11)</formula1>
    </dataValidation>
    <dataValidation type="list" allowBlank="1" showInputMessage="1" showErrorMessage="1" sqref="Y11:AB34" xr:uid="{C0F4B7BA-19A1-45D3-8F7E-0EF9C78ECE3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C627-3CC5-46AF-B3A4-82BEEB6F8FEB}">
  <sheetPr codeName="Sheet67"/>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S007</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338</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22" priority="3">
      <formula>$AQ11=2</formula>
    </cfRule>
  </conditionalFormatting>
  <conditionalFormatting sqref="Y11:AF34">
    <cfRule type="expression" dxfId="121" priority="2">
      <formula>$AQ11=3</formula>
    </cfRule>
  </conditionalFormatting>
  <conditionalFormatting sqref="AC11:AJ34">
    <cfRule type="expression" dxfId="120" priority="1">
      <formula>$AQ11=1</formula>
    </cfRule>
  </conditionalFormatting>
  <dataValidations count="2">
    <dataValidation type="list" allowBlank="1" showInputMessage="1" showErrorMessage="1" sqref="N11:O34" xr:uid="{2871C0DA-33DF-4B37-82A5-49F69E219797}">
      <formula1>INDIRECT(L11)</formula1>
    </dataValidation>
    <dataValidation type="list" allowBlank="1" showInputMessage="1" showErrorMessage="1" sqref="Y11:AB34" xr:uid="{A7327C64-FFE9-4553-94EF-3F6BEF94434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2D86-3673-4881-9B63-40B74A15AE01}">
  <sheetPr codeName="Sheet68"/>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S008</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64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70</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19" priority="3">
      <formula>$AQ11=2</formula>
    </cfRule>
  </conditionalFormatting>
  <conditionalFormatting sqref="Y11:AF34">
    <cfRule type="expression" dxfId="118" priority="2">
      <formula>$AQ11=3</formula>
    </cfRule>
  </conditionalFormatting>
  <conditionalFormatting sqref="AC11:AJ34">
    <cfRule type="expression" dxfId="117" priority="1">
      <formula>$AQ11=1</formula>
    </cfRule>
  </conditionalFormatting>
  <dataValidations count="2">
    <dataValidation type="list" allowBlank="1" showInputMessage="1" showErrorMessage="1" sqref="N11:O34" xr:uid="{BB033775-A850-4835-8CD6-2ADE61A42281}">
      <formula1>INDIRECT(L11)</formula1>
    </dataValidation>
    <dataValidation type="list" allowBlank="1" showInputMessage="1" showErrorMessage="1" sqref="Y11:AB34" xr:uid="{5C9B9AAF-4879-49AE-940E-102BC47B3C5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1E3EB-3036-4AA2-9C17-349D0628B7F9}">
  <sheetPr codeName="Sheet69"/>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S009</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0.03</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86</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54</v>
      </c>
      <c r="V11" s="849"/>
      <c r="W11" s="847"/>
      <c r="X11" s="849"/>
      <c r="Y11" s="54"/>
      <c r="Z11" s="55"/>
      <c r="AA11" s="55"/>
      <c r="AB11" s="55"/>
      <c r="AC11" s="56"/>
      <c r="AD11" s="56"/>
      <c r="AE11" s="56"/>
      <c r="AF11" s="56">
        <v>0.03</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0.03</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16" priority="3">
      <formula>$AQ11=2</formula>
    </cfRule>
  </conditionalFormatting>
  <conditionalFormatting sqref="Y11:AF34">
    <cfRule type="expression" dxfId="115" priority="2">
      <formula>$AQ11=3</formula>
    </cfRule>
  </conditionalFormatting>
  <conditionalFormatting sqref="AC11:AJ34">
    <cfRule type="expression" dxfId="114" priority="1">
      <formula>$AQ11=1</formula>
    </cfRule>
  </conditionalFormatting>
  <dataValidations count="2">
    <dataValidation type="list" allowBlank="1" showInputMessage="1" showErrorMessage="1" sqref="N11:O34" xr:uid="{3D14426C-3D23-4AB4-958C-FCD6229D2C29}">
      <formula1>INDIRECT(L11)</formula1>
    </dataValidation>
    <dataValidation type="list" allowBlank="1" showInputMessage="1" showErrorMessage="1" sqref="Y11:AB34" xr:uid="{18994D4B-25DB-4063-B91E-5F5A3A378B40}">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1B82-8E34-443C-9606-AE2A8DE2E7C3}">
  <sheetPr codeName="Sheet70"/>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S010</v>
      </c>
      <c r="AW5" s="43">
        <f>R7</f>
        <v>10.3</v>
      </c>
      <c r="AX5" s="44" t="str">
        <f>AM35</f>
        <v>Ⅲ</v>
      </c>
      <c r="AY5" s="44">
        <f>Y37</f>
        <v>0</v>
      </c>
      <c r="AZ5" s="44">
        <f t="shared" ref="AZ5:BJ5" si="0">Z37</f>
        <v>0</v>
      </c>
      <c r="BA5" s="44">
        <f t="shared" si="0"/>
        <v>0</v>
      </c>
      <c r="BB5" s="44">
        <f>AB37</f>
        <v>0</v>
      </c>
      <c r="BC5" s="44">
        <f t="shared" si="0"/>
        <v>0</v>
      </c>
      <c r="BD5" s="44">
        <f>AD37</f>
        <v>1</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0.04</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87</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0.04</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0.04</v>
      </c>
      <c r="AE35" s="59">
        <f>SUM(AE11:AE34)</f>
        <v>0</v>
      </c>
      <c r="AF35" s="59">
        <f t="shared" si="3"/>
        <v>0</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13" priority="3">
      <formula>$AQ11=2</formula>
    </cfRule>
  </conditionalFormatting>
  <conditionalFormatting sqref="Y11:AF34">
    <cfRule type="expression" dxfId="112" priority="2">
      <formula>$AQ11=3</formula>
    </cfRule>
  </conditionalFormatting>
  <conditionalFormatting sqref="AC11:AJ34">
    <cfRule type="expression" dxfId="111" priority="1">
      <formula>$AQ11=1</formula>
    </cfRule>
  </conditionalFormatting>
  <dataValidations count="2">
    <dataValidation type="list" allowBlank="1" showInputMessage="1" showErrorMessage="1" sqref="N11:O34" xr:uid="{FCFFF353-B0CE-4F1B-9FCF-5F8BCAF77873}">
      <formula1>INDIRECT(L11)</formula1>
    </dataValidation>
    <dataValidation type="list" allowBlank="1" showInputMessage="1" showErrorMessage="1" sqref="Y11:AB34" xr:uid="{DDEB0D5E-C4E2-40D6-A2BC-49C0350AA9D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5759D-D6CF-4D9C-8EE6-27B73AB76AD2}">
  <sheetPr codeName="Sheet71"/>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S011</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88</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117</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71</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71</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v>4</v>
      </c>
      <c r="L14" s="847" t="s">
        <v>82</v>
      </c>
      <c r="M14" s="849"/>
      <c r="N14" s="847" t="s">
        <v>83</v>
      </c>
      <c r="O14" s="849"/>
      <c r="P14" s="847" t="s">
        <v>676</v>
      </c>
      <c r="Q14" s="849"/>
      <c r="R14" s="331" t="s">
        <v>678</v>
      </c>
      <c r="S14" s="576"/>
      <c r="T14" s="332"/>
      <c r="U14" s="847" t="s">
        <v>54</v>
      </c>
      <c r="V14" s="849"/>
      <c r="W14" s="847"/>
      <c r="X14" s="849"/>
      <c r="Y14" s="262"/>
      <c r="Z14" s="263"/>
      <c r="AA14" s="263"/>
      <c r="AB14" s="263"/>
      <c r="AC14" s="56"/>
      <c r="AD14" s="56"/>
      <c r="AE14" s="56"/>
      <c r="AF14" s="56"/>
      <c r="AG14" s="56"/>
      <c r="AH14" s="56"/>
      <c r="AI14" s="56"/>
      <c r="AJ14" s="56"/>
      <c r="AK14" s="847" t="s">
        <v>71</v>
      </c>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10" priority="3">
      <formula>$AQ11=2</formula>
    </cfRule>
  </conditionalFormatting>
  <conditionalFormatting sqref="Y11:AF34">
    <cfRule type="expression" dxfId="109" priority="2">
      <formula>$AQ11=3</formula>
    </cfRule>
  </conditionalFormatting>
  <conditionalFormatting sqref="AC11:AJ34">
    <cfRule type="expression" dxfId="108" priority="1">
      <formula>$AQ11=1</formula>
    </cfRule>
  </conditionalFormatting>
  <dataValidations count="2">
    <dataValidation type="list" allowBlank="1" showInputMessage="1" showErrorMessage="1" sqref="N11:O34" xr:uid="{CCAA7338-61C7-478E-A451-4E68AE78FDA7}">
      <formula1>INDIRECT(L11)</formula1>
    </dataValidation>
    <dataValidation type="list" allowBlank="1" showInputMessage="1" showErrorMessage="1" sqref="Y11:AB34" xr:uid="{1CB868D8-A0BE-4440-BAEF-21F956AC564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EB5B3-FAC1-4D99-84EE-A99CC26C0CAA}">
  <sheetPr codeName="Sheet72"/>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S012</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339</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07" priority="3">
      <formula>$AQ11=2</formula>
    </cfRule>
  </conditionalFormatting>
  <conditionalFormatting sqref="Y11:AF34">
    <cfRule type="expression" dxfId="106" priority="2">
      <formula>$AQ11=3</formula>
    </cfRule>
  </conditionalFormatting>
  <conditionalFormatting sqref="AC11:AJ34">
    <cfRule type="expression" dxfId="105" priority="1">
      <formula>$AQ11=1</formula>
    </cfRule>
  </conditionalFormatting>
  <dataValidations count="2">
    <dataValidation type="list" allowBlank="1" showInputMessage="1" showErrorMessage="1" sqref="N11:O34" xr:uid="{9C8F52E2-9548-4A47-A5D0-1507F74F2FEA}">
      <formula1>INDIRECT(L11)</formula1>
    </dataValidation>
    <dataValidation type="list" allowBlank="1" showInputMessage="1" showErrorMessage="1" sqref="Y11:AB34" xr:uid="{F6A89933-48CE-429D-B1AB-0EDE2015648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A0DE0-EB62-4CC8-B0CD-14DB6FB13B23}">
  <sheetPr codeName="Sheet73"/>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S013</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0.02</v>
      </c>
      <c r="BR5" s="44">
        <f>AF35</f>
        <v>1.79</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90</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53</v>
      </c>
      <c r="V11" s="849"/>
      <c r="W11" s="847"/>
      <c r="X11" s="849"/>
      <c r="Y11" s="54"/>
      <c r="Z11" s="55"/>
      <c r="AA11" s="55"/>
      <c r="AB11" s="55"/>
      <c r="AC11" s="56"/>
      <c r="AD11" s="56"/>
      <c r="AE11" s="56">
        <v>0.02</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54</v>
      </c>
      <c r="V12" s="849"/>
      <c r="W12" s="847"/>
      <c r="X12" s="849"/>
      <c r="Y12" s="54"/>
      <c r="Z12" s="55"/>
      <c r="AA12" s="55"/>
      <c r="AB12" s="55"/>
      <c r="AC12" s="56"/>
      <c r="AD12" s="56"/>
      <c r="AE12" s="56"/>
      <c r="AF12" s="56">
        <v>1.62</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56</v>
      </c>
      <c r="O13" s="849"/>
      <c r="P13" s="847" t="s">
        <v>52</v>
      </c>
      <c r="Q13" s="849"/>
      <c r="R13" s="331" t="s">
        <v>45</v>
      </c>
      <c r="S13" s="576"/>
      <c r="T13" s="332"/>
      <c r="U13" s="847" t="s">
        <v>65</v>
      </c>
      <c r="V13" s="849"/>
      <c r="W13" s="847"/>
      <c r="X13" s="849"/>
      <c r="Y13" s="54"/>
      <c r="Z13" s="55"/>
      <c r="AA13" s="55"/>
      <c r="AB13" s="55"/>
      <c r="AC13" s="56"/>
      <c r="AD13" s="56"/>
      <c r="AE13" s="56"/>
      <c r="AF13" s="56">
        <v>0.17</v>
      </c>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0.02</v>
      </c>
      <c r="AF35" s="59">
        <f t="shared" si="3"/>
        <v>1.79</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04" priority="3">
      <formula>$AQ11=2</formula>
    </cfRule>
  </conditionalFormatting>
  <conditionalFormatting sqref="Y11:AF34">
    <cfRule type="expression" dxfId="103" priority="2">
      <formula>$AQ11=3</formula>
    </cfRule>
  </conditionalFormatting>
  <conditionalFormatting sqref="AC11:AJ34">
    <cfRule type="expression" dxfId="102" priority="1">
      <formula>$AQ11=1</formula>
    </cfRule>
  </conditionalFormatting>
  <dataValidations count="2">
    <dataValidation type="list" allowBlank="1" showInputMessage="1" showErrorMessage="1" sqref="N11:O34" xr:uid="{AD0D5927-8230-4C47-A5C3-004FAA3225F3}">
      <formula1>INDIRECT(L11)</formula1>
    </dataValidation>
    <dataValidation type="list" allowBlank="1" showInputMessage="1" showErrorMessage="1" sqref="Y11:AB34" xr:uid="{20497B14-72C6-43D0-BCB4-5BE4EB9DC03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66F9-6130-47AF-82E3-14177DFF0115}">
  <sheetPr codeName="Sheet74"/>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S014</v>
      </c>
      <c r="AW5" s="43">
        <f>R7</f>
        <v>10.1</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0.02</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91</v>
      </c>
      <c r="O7" s="883"/>
      <c r="P7" s="854" t="s">
        <v>303</v>
      </c>
      <c r="Q7" s="856"/>
      <c r="R7" s="884">
        <v>10.1</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58</v>
      </c>
      <c r="O11" s="849"/>
      <c r="P11" s="847" t="s">
        <v>52</v>
      </c>
      <c r="Q11" s="849"/>
      <c r="R11" s="571" t="s">
        <v>45</v>
      </c>
      <c r="S11" s="571"/>
      <c r="T11" s="571"/>
      <c r="U11" s="847" t="s">
        <v>53</v>
      </c>
      <c r="V11" s="849"/>
      <c r="W11" s="847"/>
      <c r="X11" s="849"/>
      <c r="Y11" s="54"/>
      <c r="Z11" s="55"/>
      <c r="AA11" s="55"/>
      <c r="AB11" s="55"/>
      <c r="AC11" s="56"/>
      <c r="AD11" s="56"/>
      <c r="AE11" s="56">
        <v>0.02</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71</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0.02</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01" priority="3">
      <formula>$AQ11=2</formula>
    </cfRule>
  </conditionalFormatting>
  <conditionalFormatting sqref="Y11:AF34">
    <cfRule type="expression" dxfId="100" priority="2">
      <formula>$AQ11=3</formula>
    </cfRule>
  </conditionalFormatting>
  <conditionalFormatting sqref="AC11:AJ34">
    <cfRule type="expression" dxfId="99" priority="1">
      <formula>$AQ11=1</formula>
    </cfRule>
  </conditionalFormatting>
  <dataValidations count="2">
    <dataValidation type="list" allowBlank="1" showInputMessage="1" showErrorMessage="1" sqref="N11:O34" xr:uid="{755AC3CB-3DD4-4BE5-A6AB-A3FC9AB0CD57}">
      <formula1>INDIRECT(L11)</formula1>
    </dataValidation>
    <dataValidation type="list" allowBlank="1" showInputMessage="1" showErrorMessage="1" sqref="Y11:AB34" xr:uid="{AF94B69D-FF65-482B-B3C5-0D74C932837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9906-D343-4706-BB3E-C92F8F2F3067}">
  <sheetPr codeName="Sheet75"/>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S015</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3</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7.2799999999999994</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92</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54</v>
      </c>
      <c r="V11" s="849"/>
      <c r="W11" s="847"/>
      <c r="X11" s="849"/>
      <c r="Y11" s="54"/>
      <c r="Z11" s="55"/>
      <c r="AA11" s="55"/>
      <c r="AB11" s="55"/>
      <c r="AC11" s="56"/>
      <c r="AD11" s="56"/>
      <c r="AE11" s="56"/>
      <c r="AF11" s="56">
        <v>0.42</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65</v>
      </c>
      <c r="V12" s="849"/>
      <c r="W12" s="847"/>
      <c r="X12" s="849"/>
      <c r="Y12" s="54"/>
      <c r="Z12" s="55"/>
      <c r="AA12" s="55"/>
      <c r="AB12" s="55"/>
      <c r="AC12" s="56"/>
      <c r="AD12" s="56"/>
      <c r="AE12" s="56"/>
      <c r="AF12" s="56">
        <v>2.76</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57</v>
      </c>
      <c r="O13" s="849"/>
      <c r="P13" s="847" t="s">
        <v>52</v>
      </c>
      <c r="Q13" s="849"/>
      <c r="R13" s="331" t="s">
        <v>45</v>
      </c>
      <c r="S13" s="576"/>
      <c r="T13" s="332"/>
      <c r="U13" s="847" t="s">
        <v>65</v>
      </c>
      <c r="V13" s="849"/>
      <c r="W13" s="847"/>
      <c r="X13" s="849"/>
      <c r="Y13" s="54"/>
      <c r="Z13" s="55"/>
      <c r="AA13" s="55"/>
      <c r="AB13" s="55"/>
      <c r="AC13" s="56"/>
      <c r="AD13" s="56"/>
      <c r="AE13" s="56"/>
      <c r="AF13" s="56">
        <v>4.0999999999999996</v>
      </c>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7.2799999999999994</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3</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98" priority="3">
      <formula>$AQ11=2</formula>
    </cfRule>
  </conditionalFormatting>
  <conditionalFormatting sqref="Y11:AF34">
    <cfRule type="expression" dxfId="97" priority="2">
      <formula>$AQ11=3</formula>
    </cfRule>
  </conditionalFormatting>
  <conditionalFormatting sqref="AC11:AJ34">
    <cfRule type="expression" dxfId="96" priority="1">
      <formula>$AQ11=1</formula>
    </cfRule>
  </conditionalFormatting>
  <dataValidations count="2">
    <dataValidation type="list" allowBlank="1" showInputMessage="1" showErrorMessage="1" sqref="N11:O34" xr:uid="{5A96FFBC-3FA2-4C73-B063-3B2E2A070DDC}">
      <formula1>INDIRECT(L11)</formula1>
    </dataValidation>
    <dataValidation type="list" allowBlank="1" showInputMessage="1" showErrorMessage="1" sqref="Y11:AB34" xr:uid="{01E2744D-4E7C-422B-A361-D4F1D335BB8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5BDE6-3AD7-450E-AE5B-30E558FD3F9F}">
  <sheetPr codeName="Sheet76"/>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S016</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0.96</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93</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57</v>
      </c>
      <c r="O11" s="849"/>
      <c r="P11" s="847" t="s">
        <v>52</v>
      </c>
      <c r="Q11" s="849"/>
      <c r="R11" s="571" t="s">
        <v>45</v>
      </c>
      <c r="S11" s="571"/>
      <c r="T11" s="571"/>
      <c r="U11" s="847" t="s">
        <v>54</v>
      </c>
      <c r="V11" s="849"/>
      <c r="W11" s="847"/>
      <c r="X11" s="849"/>
      <c r="Y11" s="54"/>
      <c r="Z11" s="55"/>
      <c r="AA11" s="55"/>
      <c r="AB11" s="55"/>
      <c r="AC11" s="56"/>
      <c r="AD11" s="56"/>
      <c r="AE11" s="56"/>
      <c r="AF11" s="56">
        <v>0.96</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0.96</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95" priority="3">
      <formula>$AQ11=2</formula>
    </cfRule>
  </conditionalFormatting>
  <conditionalFormatting sqref="Y11:AF34">
    <cfRule type="expression" dxfId="94" priority="2">
      <formula>$AQ11=3</formula>
    </cfRule>
  </conditionalFormatting>
  <conditionalFormatting sqref="AC11:AJ34">
    <cfRule type="expression" dxfId="93" priority="1">
      <formula>$AQ11=1</formula>
    </cfRule>
  </conditionalFormatting>
  <dataValidations count="2">
    <dataValidation type="list" allowBlank="1" showInputMessage="1" showErrorMessage="1" sqref="N11:O34" xr:uid="{024D01E4-8398-4329-B1DD-8E2513F84F0D}">
      <formula1>INDIRECT(L11)</formula1>
    </dataValidation>
    <dataValidation type="list" allowBlank="1" showInputMessage="1" showErrorMessage="1" sqref="Y11:AB34" xr:uid="{FBA4C187-D805-4CE9-B971-F34395C1DBA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D5DEF-7D9E-4070-9021-4FFE6D9AFEBA}">
  <sheetPr codeName="Sheet77"/>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S017</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0.02</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58</v>
      </c>
      <c r="O11" s="849"/>
      <c r="P11" s="847" t="s">
        <v>52</v>
      </c>
      <c r="Q11" s="849"/>
      <c r="R11" s="571" t="s">
        <v>46</v>
      </c>
      <c r="S11" s="571"/>
      <c r="T11" s="571"/>
      <c r="U11" s="847" t="s">
        <v>53</v>
      </c>
      <c r="V11" s="849"/>
      <c r="W11" s="847" t="s">
        <v>116</v>
      </c>
      <c r="X11" s="849"/>
      <c r="Y11" s="54"/>
      <c r="Z11" s="55"/>
      <c r="AA11" s="55"/>
      <c r="AB11" s="55"/>
      <c r="AC11" s="56"/>
      <c r="AD11" s="56"/>
      <c r="AE11" s="56"/>
      <c r="AF11" s="56">
        <v>0.02</v>
      </c>
      <c r="AG11" s="56"/>
      <c r="AH11" s="56"/>
      <c r="AI11" s="56"/>
      <c r="AJ11" s="56"/>
      <c r="AK11" s="847" t="s">
        <v>340</v>
      </c>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0.02</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92" priority="3">
      <formula>$AQ11=2</formula>
    </cfRule>
  </conditionalFormatting>
  <conditionalFormatting sqref="Y11:AF34">
    <cfRule type="expression" dxfId="91" priority="2">
      <formula>$AQ11=3</formula>
    </cfRule>
  </conditionalFormatting>
  <conditionalFormatting sqref="AC11:AJ34">
    <cfRule type="expression" dxfId="90" priority="1">
      <formula>$AQ11=1</formula>
    </cfRule>
  </conditionalFormatting>
  <dataValidations count="2">
    <dataValidation type="list" allowBlank="1" showInputMessage="1" showErrorMessage="1" sqref="N11:O34" xr:uid="{ECDF07AF-C077-456C-93E2-4CDC9FAC068A}">
      <formula1>INDIRECT(L11)</formula1>
    </dataValidation>
    <dataValidation type="list" allowBlank="1" showInputMessage="1" showErrorMessage="1" sqref="Y11:AB34" xr:uid="{897B99C8-29C5-4E51-A4F2-AE4FA7CC4ED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6B4C6-A3A4-47E1-B4C4-8C0EB37C952C}">
  <sheetPr codeName="Sheet78"/>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S018</v>
      </c>
      <c r="AW5" s="43">
        <f>R7</f>
        <v>10.3</v>
      </c>
      <c r="AX5" s="44" t="str">
        <f>AM35</f>
        <v>Ⅲ</v>
      </c>
      <c r="AY5" s="44">
        <f>Y37</f>
        <v>0</v>
      </c>
      <c r="AZ5" s="44">
        <f t="shared" ref="AZ5:BJ5" si="0">Z37</f>
        <v>0</v>
      </c>
      <c r="BA5" s="44">
        <f t="shared" si="0"/>
        <v>0</v>
      </c>
      <c r="BB5" s="44">
        <f>AB37</f>
        <v>0</v>
      </c>
      <c r="BC5" s="44">
        <f t="shared" si="0"/>
        <v>0</v>
      </c>
      <c r="BD5" s="44">
        <f>AD37</f>
        <v>1</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0.02</v>
      </c>
      <c r="BQ5" s="44">
        <f t="shared" si="1"/>
        <v>0.02</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0.02</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61</v>
      </c>
      <c r="O12" s="849"/>
      <c r="P12" s="847" t="s">
        <v>52</v>
      </c>
      <c r="Q12" s="849"/>
      <c r="R12" s="571" t="s">
        <v>45</v>
      </c>
      <c r="S12" s="571"/>
      <c r="T12" s="571"/>
      <c r="U12" s="847" t="s">
        <v>53</v>
      </c>
      <c r="V12" s="849"/>
      <c r="W12" s="847"/>
      <c r="X12" s="849"/>
      <c r="Y12" s="54"/>
      <c r="Z12" s="55"/>
      <c r="AA12" s="55"/>
      <c r="AB12" s="55"/>
      <c r="AC12" s="56"/>
      <c r="AD12" s="56"/>
      <c r="AE12" s="56">
        <v>0.02</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0.02</v>
      </c>
      <c r="AE35" s="59">
        <f>SUM(AE11:AE34)</f>
        <v>0.02</v>
      </c>
      <c r="AF35" s="59">
        <f t="shared" si="3"/>
        <v>0</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89" priority="3">
      <formula>$AQ11=2</formula>
    </cfRule>
  </conditionalFormatting>
  <conditionalFormatting sqref="Y11:AF34">
    <cfRule type="expression" dxfId="88" priority="2">
      <formula>$AQ11=3</formula>
    </cfRule>
  </conditionalFormatting>
  <conditionalFormatting sqref="AC11:AJ34">
    <cfRule type="expression" dxfId="87" priority="1">
      <formula>$AQ11=1</formula>
    </cfRule>
  </conditionalFormatting>
  <dataValidations count="2">
    <dataValidation type="list" allowBlank="1" showInputMessage="1" showErrorMessage="1" sqref="N11:O34" xr:uid="{20D71DA7-EBA6-44F3-898B-90DB3924354C}">
      <formula1>INDIRECT(L11)</formula1>
    </dataValidation>
    <dataValidation type="list" allowBlank="1" showInputMessage="1" showErrorMessage="1" sqref="Y11:AB34" xr:uid="{7CEDA2A6-D1F3-4FEF-A75B-E1782F27B56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A7B1-DF99-4494-8791-E71BC07639B1}">
  <sheetPr codeName="Sheet79"/>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S019</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95</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71</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86" priority="3">
      <formula>$AQ11=2</formula>
    </cfRule>
  </conditionalFormatting>
  <conditionalFormatting sqref="Y11:AF34">
    <cfRule type="expression" dxfId="85" priority="2">
      <formula>$AQ11=3</formula>
    </cfRule>
  </conditionalFormatting>
  <conditionalFormatting sqref="AC11:AJ34">
    <cfRule type="expression" dxfId="84" priority="1">
      <formula>$AQ11=1</formula>
    </cfRule>
  </conditionalFormatting>
  <dataValidations count="2">
    <dataValidation type="list" allowBlank="1" showInputMessage="1" showErrorMessage="1" sqref="N11:O34" xr:uid="{7086E12B-0690-45C5-8097-B61EBE1E9A18}">
      <formula1>INDIRECT(L11)</formula1>
    </dataValidation>
    <dataValidation type="list" allowBlank="1" showInputMessage="1" showErrorMessage="1" sqref="Y11:AB34" xr:uid="{87EDD87F-D1E5-466F-A8CB-537F87ED250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508C-A5AC-44D3-91E1-AF18EC7489E0}">
  <sheetPr codeName="Sheet80"/>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S020</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96</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70</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117</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182</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v>4</v>
      </c>
      <c r="L14" s="847" t="s">
        <v>82</v>
      </c>
      <c r="M14" s="849"/>
      <c r="N14" s="847" t="s">
        <v>83</v>
      </c>
      <c r="O14" s="849"/>
      <c r="P14" s="847" t="s">
        <v>676</v>
      </c>
      <c r="Q14" s="849"/>
      <c r="R14" s="331" t="s">
        <v>678</v>
      </c>
      <c r="S14" s="576"/>
      <c r="T14" s="332"/>
      <c r="U14" s="847" t="s">
        <v>54</v>
      </c>
      <c r="V14" s="849"/>
      <c r="W14" s="847"/>
      <c r="X14" s="849"/>
      <c r="Y14" s="262"/>
      <c r="Z14" s="263"/>
      <c r="AA14" s="263"/>
      <c r="AB14" s="263"/>
      <c r="AC14" s="56"/>
      <c r="AD14" s="56"/>
      <c r="AE14" s="56"/>
      <c r="AF14" s="56"/>
      <c r="AG14" s="56"/>
      <c r="AH14" s="56"/>
      <c r="AI14" s="56"/>
      <c r="AJ14" s="56"/>
      <c r="AK14" s="847" t="s">
        <v>154</v>
      </c>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2">
    <dataValidation type="list" allowBlank="1" showInputMessage="1" showErrorMessage="1" sqref="N11:O34" xr:uid="{7112BB32-7F04-42AB-A404-A19BCCC46C61}">
      <formula1>INDIRECT(L11)</formula1>
    </dataValidation>
    <dataValidation type="list" allowBlank="1" showInputMessage="1" showErrorMessage="1" sqref="Y11:AB34" xr:uid="{8AC5ECDB-0FC7-41D6-B4AB-D48FD201FDD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C69C-E275-4D2A-8AE4-75AD95778880}">
  <sheetPr codeName="Sheet81"/>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S021</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0.03</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97</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72</v>
      </c>
      <c r="O11" s="849"/>
      <c r="P11" s="847" t="s">
        <v>52</v>
      </c>
      <c r="Q11" s="849"/>
      <c r="R11" s="571" t="s">
        <v>45</v>
      </c>
      <c r="S11" s="571"/>
      <c r="T11" s="571"/>
      <c r="U11" s="847" t="s">
        <v>53</v>
      </c>
      <c r="V11" s="849"/>
      <c r="W11" s="847"/>
      <c r="X11" s="849"/>
      <c r="Y11" s="54"/>
      <c r="Z11" s="55"/>
      <c r="AA11" s="55"/>
      <c r="AB11" s="55"/>
      <c r="AC11" s="56"/>
      <c r="AD11" s="56"/>
      <c r="AE11" s="56">
        <v>0.03</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70</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0.03</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80" priority="3">
      <formula>$AQ11=2</formula>
    </cfRule>
  </conditionalFormatting>
  <conditionalFormatting sqref="Y11:AF34">
    <cfRule type="expression" dxfId="79" priority="2">
      <formula>$AQ11=3</formula>
    </cfRule>
  </conditionalFormatting>
  <conditionalFormatting sqref="AC11:AJ34">
    <cfRule type="expression" dxfId="78" priority="1">
      <formula>$AQ11=1</formula>
    </cfRule>
  </conditionalFormatting>
  <dataValidations count="2">
    <dataValidation type="list" allowBlank="1" showInputMessage="1" showErrorMessage="1" sqref="N11:O34" xr:uid="{28E14D92-257C-4945-81FA-505894CD270C}">
      <formula1>INDIRECT(L11)</formula1>
    </dataValidation>
    <dataValidation type="list" allowBlank="1" showInputMessage="1" showErrorMessage="1" sqref="Y11:AB34" xr:uid="{52E1F035-347A-44E0-B185-E590FA6BC37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0D93-F3CC-45AC-83A1-DFC2CE75DAB0}">
  <sheetPr codeName="Sheet82"/>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S022</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341</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77" priority="3">
      <formula>$AQ11=2</formula>
    </cfRule>
  </conditionalFormatting>
  <conditionalFormatting sqref="Y11:AF34">
    <cfRule type="expression" dxfId="76" priority="2">
      <formula>$AQ11=3</formula>
    </cfRule>
  </conditionalFormatting>
  <conditionalFormatting sqref="AC11:AJ34">
    <cfRule type="expression" dxfId="75" priority="1">
      <formula>$AQ11=1</formula>
    </cfRule>
  </conditionalFormatting>
  <dataValidations count="2">
    <dataValidation type="list" allowBlank="1" showInputMessage="1" showErrorMessage="1" sqref="N11:O34" xr:uid="{1E31F6F1-54AF-4629-A8B1-B7E5243EEFA3}">
      <formula1>INDIRECT(L11)</formula1>
    </dataValidation>
    <dataValidation type="list" allowBlank="1" showInputMessage="1" showErrorMessage="1" sqref="Y11:AB34" xr:uid="{958D3376-6C8F-4366-95DE-FF908C4EDC6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AEBD6-5F26-4E24-BD26-D938330D4BA7}">
  <sheetPr codeName="Sheet83"/>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S023</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3</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0.04</v>
      </c>
      <c r="BR5" s="44">
        <f>AF35</f>
        <v>10.77</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75</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54</v>
      </c>
      <c r="V11" s="849"/>
      <c r="W11" s="847"/>
      <c r="X11" s="849"/>
      <c r="Y11" s="54"/>
      <c r="Z11" s="55"/>
      <c r="AA11" s="55"/>
      <c r="AB11" s="55"/>
      <c r="AC11" s="56"/>
      <c r="AD11" s="56"/>
      <c r="AE11" s="56"/>
      <c r="AF11" s="56">
        <v>3</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54</v>
      </c>
      <c r="V12" s="849"/>
      <c r="W12" s="847"/>
      <c r="X12" s="849"/>
      <c r="Y12" s="54"/>
      <c r="Z12" s="55"/>
      <c r="AA12" s="55"/>
      <c r="AB12" s="55"/>
      <c r="AC12" s="56"/>
      <c r="AD12" s="56"/>
      <c r="AE12" s="56"/>
      <c r="AF12" s="56">
        <v>7.2</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57</v>
      </c>
      <c r="O13" s="849"/>
      <c r="P13" s="847" t="s">
        <v>52</v>
      </c>
      <c r="Q13" s="849"/>
      <c r="R13" s="331" t="s">
        <v>45</v>
      </c>
      <c r="S13" s="576"/>
      <c r="T13" s="332"/>
      <c r="U13" s="847" t="s">
        <v>53</v>
      </c>
      <c r="V13" s="849"/>
      <c r="W13" s="847"/>
      <c r="X13" s="849"/>
      <c r="Y13" s="54"/>
      <c r="Z13" s="55"/>
      <c r="AA13" s="55"/>
      <c r="AB13" s="55"/>
      <c r="AC13" s="56"/>
      <c r="AD13" s="56"/>
      <c r="AE13" s="56">
        <v>0.04</v>
      </c>
      <c r="AF13" s="56"/>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55</v>
      </c>
      <c r="M14" s="849"/>
      <c r="N14" s="847" t="s">
        <v>57</v>
      </c>
      <c r="O14" s="849"/>
      <c r="P14" s="847" t="s">
        <v>52</v>
      </c>
      <c r="Q14" s="849"/>
      <c r="R14" s="331" t="s">
        <v>45</v>
      </c>
      <c r="S14" s="576"/>
      <c r="T14" s="332"/>
      <c r="U14" s="847" t="s">
        <v>65</v>
      </c>
      <c r="V14" s="849"/>
      <c r="W14" s="847"/>
      <c r="X14" s="849"/>
      <c r="Y14" s="54"/>
      <c r="Z14" s="55"/>
      <c r="AA14" s="55"/>
      <c r="AB14" s="55"/>
      <c r="AC14" s="56"/>
      <c r="AD14" s="56"/>
      <c r="AE14" s="56"/>
      <c r="AF14" s="56">
        <v>0.56999999999999995</v>
      </c>
      <c r="AG14" s="56"/>
      <c r="AH14" s="56"/>
      <c r="AI14" s="56"/>
      <c r="AJ14" s="56"/>
      <c r="AK14" s="847"/>
      <c r="AL14" s="848"/>
      <c r="AM14" s="848"/>
      <c r="AN14" s="848"/>
      <c r="AO14" s="849"/>
      <c r="AP14" s="15"/>
      <c r="AQ14" s="57">
        <f t="shared" si="2"/>
        <v>2</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0.04</v>
      </c>
      <c r="AF35" s="59">
        <f t="shared" si="3"/>
        <v>10.77</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3</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74" priority="3">
      <formula>$AQ11=2</formula>
    </cfRule>
  </conditionalFormatting>
  <conditionalFormatting sqref="Y11:AF34">
    <cfRule type="expression" dxfId="73" priority="2">
      <formula>$AQ11=3</formula>
    </cfRule>
  </conditionalFormatting>
  <conditionalFormatting sqref="AC11:AJ34">
    <cfRule type="expression" dxfId="72" priority="1">
      <formula>$AQ11=1</formula>
    </cfRule>
  </conditionalFormatting>
  <dataValidations count="2">
    <dataValidation type="list" allowBlank="1" showInputMessage="1" showErrorMessage="1" sqref="N11:O34" xr:uid="{ADC6F53B-FA29-4629-A3DE-42599850DC3D}">
      <formula1>INDIRECT(L11)</formula1>
    </dataValidation>
    <dataValidation type="list" allowBlank="1" showInputMessage="1" showErrorMessage="1" sqref="Y11:AB34" xr:uid="{4152FDAA-AAA6-4848-B332-E7CF3589E5B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E891-FCC3-48D9-B0C4-9EB56F41A1D9}">
  <sheetPr codeName="Sheet84"/>
  <dimension ref="B1:CH53"/>
  <sheetViews>
    <sheetView showGridLines="0" showZeros="0" view="pageBreakPreview" zoomScale="85" zoomScaleNormal="85" zoomScaleSheetLayoutView="85" workbookViewId="0">
      <selection activeCell="Y16" sqref="Y16:AB16"/>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S024</v>
      </c>
      <c r="AW5" s="43">
        <f>R7</f>
        <v>10.199999999999999</v>
      </c>
      <c r="AX5" s="44" t="str">
        <f>AM35</f>
        <v>Ⅱ</v>
      </c>
      <c r="AY5" s="44">
        <f>Y37</f>
        <v>0</v>
      </c>
      <c r="AZ5" s="44">
        <f t="shared" ref="AZ5:BJ5" si="0">Z37</f>
        <v>0</v>
      </c>
      <c r="BA5" s="44">
        <f t="shared" si="0"/>
        <v>0</v>
      </c>
      <c r="BB5" s="44">
        <f>AB37</f>
        <v>0</v>
      </c>
      <c r="BC5" s="44">
        <f t="shared" si="0"/>
        <v>0</v>
      </c>
      <c r="BD5" s="44">
        <f>AD37</f>
        <v>0</v>
      </c>
      <c r="BE5" s="44">
        <f>AE37</f>
        <v>3</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6.9999999999999993E-2</v>
      </c>
      <c r="BR5" s="44">
        <f>AF35</f>
        <v>5.25</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98</v>
      </c>
      <c r="O7" s="883"/>
      <c r="P7" s="854" t="s">
        <v>303</v>
      </c>
      <c r="Q7" s="856"/>
      <c r="R7" s="884">
        <v>10.199999999999999</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c r="AE11" s="56">
        <v>0.04</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59</v>
      </c>
      <c r="O12" s="849"/>
      <c r="P12" s="847" t="s">
        <v>52</v>
      </c>
      <c r="Q12" s="849"/>
      <c r="R12" s="571" t="s">
        <v>45</v>
      </c>
      <c r="S12" s="571"/>
      <c r="T12" s="571"/>
      <c r="U12" s="847" t="s">
        <v>53</v>
      </c>
      <c r="V12" s="849"/>
      <c r="W12" s="847"/>
      <c r="X12" s="849"/>
      <c r="Y12" s="54"/>
      <c r="Z12" s="55"/>
      <c r="AA12" s="55"/>
      <c r="AB12" s="55"/>
      <c r="AC12" s="56"/>
      <c r="AD12" s="56"/>
      <c r="AE12" s="56">
        <v>0.02</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59</v>
      </c>
      <c r="O13" s="849"/>
      <c r="P13" s="847" t="s">
        <v>52</v>
      </c>
      <c r="Q13" s="849"/>
      <c r="R13" s="331" t="s">
        <v>45</v>
      </c>
      <c r="S13" s="576"/>
      <c r="T13" s="332"/>
      <c r="U13" s="847" t="s">
        <v>53</v>
      </c>
      <c r="V13" s="849"/>
      <c r="W13" s="847"/>
      <c r="X13" s="849"/>
      <c r="Y13" s="54"/>
      <c r="Z13" s="55"/>
      <c r="AA13" s="55"/>
      <c r="AB13" s="55"/>
      <c r="AC13" s="56"/>
      <c r="AD13" s="56"/>
      <c r="AE13" s="56">
        <v>0.01</v>
      </c>
      <c r="AF13" s="56"/>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55</v>
      </c>
      <c r="M14" s="849"/>
      <c r="N14" s="847" t="s">
        <v>56</v>
      </c>
      <c r="O14" s="849"/>
      <c r="P14" s="847" t="s">
        <v>52</v>
      </c>
      <c r="Q14" s="849"/>
      <c r="R14" s="331" t="s">
        <v>45</v>
      </c>
      <c r="S14" s="576"/>
      <c r="T14" s="332"/>
      <c r="U14" s="847" t="s">
        <v>54</v>
      </c>
      <c r="V14" s="849"/>
      <c r="W14" s="847"/>
      <c r="X14" s="849"/>
      <c r="Y14" s="54"/>
      <c r="Z14" s="55"/>
      <c r="AA14" s="55"/>
      <c r="AB14" s="55"/>
      <c r="AC14" s="56"/>
      <c r="AD14" s="56"/>
      <c r="AE14" s="56"/>
      <c r="AF14" s="56">
        <v>2.25</v>
      </c>
      <c r="AG14" s="56"/>
      <c r="AH14" s="56"/>
      <c r="AI14" s="56"/>
      <c r="AJ14" s="56"/>
      <c r="AK14" s="847"/>
      <c r="AL14" s="848"/>
      <c r="AM14" s="848"/>
      <c r="AN14" s="848"/>
      <c r="AO14" s="849"/>
      <c r="AP14" s="15"/>
      <c r="AQ14" s="57">
        <f t="shared" si="2"/>
        <v>2</v>
      </c>
    </row>
    <row r="15" spans="2:86" ht="12" customHeight="1" x14ac:dyDescent="0.15">
      <c r="B15" s="870"/>
      <c r="C15" s="875"/>
      <c r="D15" s="873"/>
      <c r="E15" s="873"/>
      <c r="F15" s="873"/>
      <c r="G15" s="873"/>
      <c r="H15" s="873"/>
      <c r="I15" s="873"/>
      <c r="J15" s="874"/>
      <c r="K15" s="53">
        <v>5</v>
      </c>
      <c r="L15" s="847" t="s">
        <v>55</v>
      </c>
      <c r="M15" s="849"/>
      <c r="N15" s="847" t="s">
        <v>57</v>
      </c>
      <c r="O15" s="849"/>
      <c r="P15" s="847" t="s">
        <v>52</v>
      </c>
      <c r="Q15" s="849"/>
      <c r="R15" s="331" t="s">
        <v>45</v>
      </c>
      <c r="S15" s="576"/>
      <c r="T15" s="332"/>
      <c r="U15" s="847" t="s">
        <v>54</v>
      </c>
      <c r="V15" s="849"/>
      <c r="W15" s="847"/>
      <c r="X15" s="849"/>
      <c r="Y15" s="54"/>
      <c r="Z15" s="55"/>
      <c r="AA15" s="55"/>
      <c r="AB15" s="55"/>
      <c r="AC15" s="56"/>
      <c r="AD15" s="56"/>
      <c r="AE15" s="56"/>
      <c r="AF15" s="56">
        <v>3</v>
      </c>
      <c r="AG15" s="56"/>
      <c r="AH15" s="56"/>
      <c r="AI15" s="56"/>
      <c r="AJ15" s="56"/>
      <c r="AK15" s="847"/>
      <c r="AL15" s="848"/>
      <c r="AM15" s="848"/>
      <c r="AN15" s="848"/>
      <c r="AO15" s="849"/>
      <c r="AP15" s="15"/>
      <c r="AQ15" s="57">
        <f t="shared" si="2"/>
        <v>2</v>
      </c>
    </row>
    <row r="16" spans="2:86" ht="12" customHeight="1" x14ac:dyDescent="0.15">
      <c r="B16" s="870"/>
      <c r="C16" s="875"/>
      <c r="D16" s="873"/>
      <c r="E16" s="873"/>
      <c r="F16" s="873"/>
      <c r="G16" s="873"/>
      <c r="H16" s="873"/>
      <c r="I16" s="873"/>
      <c r="J16" s="874"/>
      <c r="K16" s="53">
        <v>6</v>
      </c>
      <c r="L16" s="847" t="s">
        <v>82</v>
      </c>
      <c r="M16" s="849"/>
      <c r="N16" s="847" t="s">
        <v>83</v>
      </c>
      <c r="O16" s="849"/>
      <c r="P16" s="847" t="s">
        <v>676</v>
      </c>
      <c r="Q16" s="849"/>
      <c r="R16" s="331" t="s">
        <v>678</v>
      </c>
      <c r="S16" s="576"/>
      <c r="T16" s="332"/>
      <c r="U16" s="847" t="s">
        <v>54</v>
      </c>
      <c r="V16" s="849"/>
      <c r="W16" s="847"/>
      <c r="X16" s="849"/>
      <c r="Y16" s="262"/>
      <c r="Z16" s="263"/>
      <c r="AA16" s="263"/>
      <c r="AB16" s="263"/>
      <c r="AC16" s="56"/>
      <c r="AD16" s="56"/>
      <c r="AE16" s="56"/>
      <c r="AF16" s="56"/>
      <c r="AG16" s="56"/>
      <c r="AH16" s="56"/>
      <c r="AI16" s="56"/>
      <c r="AJ16" s="56"/>
      <c r="AK16" s="847" t="s">
        <v>70</v>
      </c>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6.9999999999999993E-2</v>
      </c>
      <c r="AF35" s="59">
        <f t="shared" si="3"/>
        <v>5.25</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3</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71" priority="3">
      <formula>$AQ11=2</formula>
    </cfRule>
  </conditionalFormatting>
  <conditionalFormatting sqref="Y11:AF34">
    <cfRule type="expression" dxfId="70" priority="2">
      <formula>$AQ11=3</formula>
    </cfRule>
  </conditionalFormatting>
  <conditionalFormatting sqref="AC11:AJ34">
    <cfRule type="expression" dxfId="69" priority="1">
      <formula>$AQ11=1</formula>
    </cfRule>
  </conditionalFormatting>
  <dataValidations count="2">
    <dataValidation type="list" allowBlank="1" showInputMessage="1" showErrorMessage="1" sqref="N11:O34" xr:uid="{BC42C638-96F5-4BE1-B135-F136AA1EC300}">
      <formula1>INDIRECT(L11)</formula1>
    </dataValidation>
    <dataValidation type="list" allowBlank="1" showInputMessage="1" showErrorMessage="1" sqref="Y11:AB34" xr:uid="{BF5990DF-41C6-4781-B48A-10B5E2D54100}">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7419-C58A-4C5B-877F-6A857D31662F}">
  <sheetPr codeName="Sheet85"/>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S025</v>
      </c>
      <c r="AW5" s="43">
        <f>R7</f>
        <v>10.3</v>
      </c>
      <c r="AX5" s="44" t="str">
        <f>AM35</f>
        <v>Ⅲ</v>
      </c>
      <c r="AY5" s="44">
        <f>Y37</f>
        <v>0</v>
      </c>
      <c r="AZ5" s="44">
        <f t="shared" ref="AZ5:BJ5" si="0">Z37</f>
        <v>0</v>
      </c>
      <c r="BA5" s="44">
        <f t="shared" si="0"/>
        <v>0</v>
      </c>
      <c r="BB5" s="44">
        <f>AB37</f>
        <v>0</v>
      </c>
      <c r="BC5" s="44">
        <f t="shared" si="0"/>
        <v>0</v>
      </c>
      <c r="BD5" s="44">
        <f>AD37</f>
        <v>1</v>
      </c>
      <c r="BE5" s="44">
        <f>AE37</f>
        <v>2</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0.03</v>
      </c>
      <c r="BQ5" s="44">
        <f t="shared" si="1"/>
        <v>0.03</v>
      </c>
      <c r="BR5" s="44">
        <f>AF35</f>
        <v>1.95</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76</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c r="AE11" s="56">
        <v>0.01</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58</v>
      </c>
      <c r="O12" s="849"/>
      <c r="P12" s="847" t="s">
        <v>52</v>
      </c>
      <c r="Q12" s="849"/>
      <c r="R12" s="571" t="s">
        <v>46</v>
      </c>
      <c r="S12" s="571"/>
      <c r="T12" s="571"/>
      <c r="U12" s="847" t="s">
        <v>53</v>
      </c>
      <c r="V12" s="849"/>
      <c r="W12" s="847"/>
      <c r="X12" s="849"/>
      <c r="Y12" s="54"/>
      <c r="Z12" s="55"/>
      <c r="AA12" s="55"/>
      <c r="AB12" s="55"/>
      <c r="AC12" s="56"/>
      <c r="AD12" s="56"/>
      <c r="AE12" s="56">
        <v>0.02</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57</v>
      </c>
      <c r="O13" s="849"/>
      <c r="P13" s="847" t="s">
        <v>52</v>
      </c>
      <c r="Q13" s="849"/>
      <c r="R13" s="331" t="s">
        <v>45</v>
      </c>
      <c r="S13" s="576"/>
      <c r="T13" s="332"/>
      <c r="U13" s="847" t="s">
        <v>54</v>
      </c>
      <c r="V13" s="849"/>
      <c r="W13" s="847"/>
      <c r="X13" s="849"/>
      <c r="Y13" s="54"/>
      <c r="Z13" s="55"/>
      <c r="AA13" s="55"/>
      <c r="AB13" s="55"/>
      <c r="AC13" s="56"/>
      <c r="AD13" s="56"/>
      <c r="AE13" s="56"/>
      <c r="AF13" s="56">
        <v>0.15</v>
      </c>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82</v>
      </c>
      <c r="M14" s="849"/>
      <c r="N14" s="847" t="s">
        <v>83</v>
      </c>
      <c r="O14" s="849"/>
      <c r="P14" s="847" t="s">
        <v>676</v>
      </c>
      <c r="Q14" s="849"/>
      <c r="R14" s="331" t="s">
        <v>678</v>
      </c>
      <c r="S14" s="576"/>
      <c r="T14" s="332"/>
      <c r="U14" s="847" t="s">
        <v>54</v>
      </c>
      <c r="V14" s="849"/>
      <c r="W14" s="847"/>
      <c r="X14" s="849"/>
      <c r="Y14" s="262"/>
      <c r="Z14" s="263"/>
      <c r="AA14" s="263"/>
      <c r="AB14" s="263"/>
      <c r="AC14" s="56"/>
      <c r="AD14" s="56"/>
      <c r="AE14" s="56"/>
      <c r="AF14" s="56"/>
      <c r="AG14" s="56"/>
      <c r="AH14" s="56"/>
      <c r="AI14" s="56"/>
      <c r="AJ14" s="56"/>
      <c r="AK14" s="847" t="s">
        <v>140</v>
      </c>
      <c r="AL14" s="848"/>
      <c r="AM14" s="848"/>
      <c r="AN14" s="848"/>
      <c r="AO14" s="849"/>
      <c r="AP14" s="15"/>
      <c r="AQ14" s="57">
        <f t="shared" si="2"/>
        <v>1</v>
      </c>
    </row>
    <row r="15" spans="2:86" ht="12" customHeight="1" x14ac:dyDescent="0.15">
      <c r="B15" s="870"/>
      <c r="C15" s="875"/>
      <c r="D15" s="873"/>
      <c r="E15" s="873"/>
      <c r="F15" s="873"/>
      <c r="G15" s="873"/>
      <c r="H15" s="873"/>
      <c r="I15" s="873"/>
      <c r="J15" s="874"/>
      <c r="K15" s="53">
        <v>5</v>
      </c>
      <c r="L15" s="847" t="s">
        <v>82</v>
      </c>
      <c r="M15" s="849"/>
      <c r="N15" s="847" t="s">
        <v>83</v>
      </c>
      <c r="O15" s="849"/>
      <c r="P15" s="847" t="s">
        <v>676</v>
      </c>
      <c r="Q15" s="849"/>
      <c r="R15" s="331" t="s">
        <v>678</v>
      </c>
      <c r="S15" s="576"/>
      <c r="T15" s="332"/>
      <c r="U15" s="847" t="s">
        <v>54</v>
      </c>
      <c r="V15" s="849"/>
      <c r="W15" s="847"/>
      <c r="X15" s="849"/>
      <c r="Y15" s="262"/>
      <c r="Z15" s="263"/>
      <c r="AA15" s="263"/>
      <c r="AB15" s="263"/>
      <c r="AC15" s="56"/>
      <c r="AD15" s="56"/>
      <c r="AE15" s="56"/>
      <c r="AF15" s="56"/>
      <c r="AG15" s="56"/>
      <c r="AH15" s="56"/>
      <c r="AI15" s="56"/>
      <c r="AJ15" s="56"/>
      <c r="AK15" s="847" t="s">
        <v>71</v>
      </c>
      <c r="AL15" s="848"/>
      <c r="AM15" s="848"/>
      <c r="AN15" s="848"/>
      <c r="AO15" s="849"/>
      <c r="AP15" s="15"/>
      <c r="AQ15" s="57">
        <f t="shared" si="2"/>
        <v>1</v>
      </c>
    </row>
    <row r="16" spans="2:86" ht="12" customHeight="1" x14ac:dyDescent="0.15">
      <c r="B16" s="870"/>
      <c r="C16" s="875"/>
      <c r="D16" s="873"/>
      <c r="E16" s="873"/>
      <c r="F16" s="873"/>
      <c r="G16" s="873"/>
      <c r="H16" s="873"/>
      <c r="I16" s="873"/>
      <c r="J16" s="874"/>
      <c r="K16" s="53">
        <v>6</v>
      </c>
      <c r="L16" s="847" t="s">
        <v>55</v>
      </c>
      <c r="M16" s="849"/>
      <c r="N16" s="847" t="s">
        <v>59</v>
      </c>
      <c r="O16" s="849"/>
      <c r="P16" s="847" t="s">
        <v>52</v>
      </c>
      <c r="Q16" s="849"/>
      <c r="R16" s="331" t="s">
        <v>45</v>
      </c>
      <c r="S16" s="576"/>
      <c r="T16" s="332"/>
      <c r="U16" s="847" t="s">
        <v>65</v>
      </c>
      <c r="V16" s="849"/>
      <c r="W16" s="847"/>
      <c r="X16" s="849"/>
      <c r="Y16" s="54"/>
      <c r="Z16" s="55"/>
      <c r="AA16" s="55"/>
      <c r="AB16" s="55"/>
      <c r="AC16" s="56"/>
      <c r="AD16" s="56">
        <v>0.03</v>
      </c>
      <c r="AE16" s="56"/>
      <c r="AF16" s="56"/>
      <c r="AG16" s="56"/>
      <c r="AH16" s="56"/>
      <c r="AI16" s="56"/>
      <c r="AJ16" s="56"/>
      <c r="AK16" s="847"/>
      <c r="AL16" s="848"/>
      <c r="AM16" s="848"/>
      <c r="AN16" s="848"/>
      <c r="AO16" s="849"/>
      <c r="AP16" s="15"/>
      <c r="AQ16" s="57">
        <f t="shared" si="2"/>
        <v>2</v>
      </c>
    </row>
    <row r="17" spans="2:46" ht="12" customHeight="1" x14ac:dyDescent="0.15">
      <c r="B17" s="870"/>
      <c r="C17" s="875"/>
      <c r="D17" s="873"/>
      <c r="E17" s="873"/>
      <c r="F17" s="873"/>
      <c r="G17" s="873"/>
      <c r="H17" s="873"/>
      <c r="I17" s="873"/>
      <c r="J17" s="874"/>
      <c r="K17" s="53">
        <v>7</v>
      </c>
      <c r="L17" s="847" t="s">
        <v>55</v>
      </c>
      <c r="M17" s="849"/>
      <c r="N17" s="847" t="s">
        <v>57</v>
      </c>
      <c r="O17" s="849"/>
      <c r="P17" s="847" t="s">
        <v>52</v>
      </c>
      <c r="Q17" s="849"/>
      <c r="R17" s="331" t="s">
        <v>45</v>
      </c>
      <c r="S17" s="576"/>
      <c r="T17" s="332"/>
      <c r="U17" s="847" t="s">
        <v>65</v>
      </c>
      <c r="V17" s="849"/>
      <c r="W17" s="847"/>
      <c r="X17" s="849"/>
      <c r="Y17" s="54"/>
      <c r="Z17" s="55"/>
      <c r="AA17" s="55"/>
      <c r="AB17" s="55"/>
      <c r="AC17" s="56"/>
      <c r="AD17" s="56"/>
      <c r="AE17" s="56"/>
      <c r="AF17" s="56">
        <v>1.8</v>
      </c>
      <c r="AG17" s="56"/>
      <c r="AH17" s="56"/>
      <c r="AI17" s="56"/>
      <c r="AJ17" s="56"/>
      <c r="AK17" s="847"/>
      <c r="AL17" s="848"/>
      <c r="AM17" s="848"/>
      <c r="AN17" s="848"/>
      <c r="AO17" s="849"/>
      <c r="AP17" s="15"/>
      <c r="AQ17" s="57">
        <f t="shared" si="2"/>
        <v>2</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0.03</v>
      </c>
      <c r="AE35" s="59">
        <f>SUM(AE11:AE34)</f>
        <v>0.03</v>
      </c>
      <c r="AF35" s="59">
        <f t="shared" si="3"/>
        <v>1.95</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2</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68" priority="3">
      <formula>$AQ11=2</formula>
    </cfRule>
  </conditionalFormatting>
  <conditionalFormatting sqref="Y11:AF34">
    <cfRule type="expression" dxfId="67" priority="2">
      <formula>$AQ11=3</formula>
    </cfRule>
  </conditionalFormatting>
  <conditionalFormatting sqref="AC11:AJ34">
    <cfRule type="expression" dxfId="66" priority="1">
      <formula>$AQ11=1</formula>
    </cfRule>
  </conditionalFormatting>
  <dataValidations count="2">
    <dataValidation type="list" allowBlank="1" showInputMessage="1" showErrorMessage="1" sqref="N11:O34" xr:uid="{02279B9E-E8CA-44EA-BE22-39B8722EE435}">
      <formula1>INDIRECT(L11)</formula1>
    </dataValidation>
    <dataValidation type="list" allowBlank="1" showInputMessage="1" showErrorMessage="1" sqref="Y11:AB34" xr:uid="{8F9F1B02-5F54-4238-B79E-1F1787309AC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291E6-9B73-4AAB-805E-17A9B2F67E00}">
  <sheetPr codeName="Sheet86"/>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S026</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0.13</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99</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53</v>
      </c>
      <c r="V11" s="849"/>
      <c r="W11" s="847"/>
      <c r="X11" s="849"/>
      <c r="Y11" s="54"/>
      <c r="Z11" s="55"/>
      <c r="AA11" s="55"/>
      <c r="AB11" s="55"/>
      <c r="AC11" s="56"/>
      <c r="AD11" s="56"/>
      <c r="AE11" s="56">
        <v>0.13</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0.13</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C7064548-2AF5-4112-B694-8264D691F209}">
      <formula1>INDIRECT(L11)</formula1>
    </dataValidation>
    <dataValidation type="list" allowBlank="1" showInputMessage="1" showErrorMessage="1" sqref="Y11:AB34" xr:uid="{1E37FBE7-E518-4EB4-A496-0040B6C322B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A5188-196D-497C-9A31-FF85F68C9626}">
  <sheetPr codeName="Sheet87"/>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S027</v>
      </c>
      <c r="AW5" s="43">
        <f>R7</f>
        <v>10.199999999999999</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0.05</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120</v>
      </c>
      <c r="O7" s="883"/>
      <c r="P7" s="854" t="s">
        <v>303</v>
      </c>
      <c r="Q7" s="856"/>
      <c r="R7" s="884">
        <v>10.199999999999999</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61</v>
      </c>
      <c r="O11" s="849"/>
      <c r="P11" s="847" t="s">
        <v>52</v>
      </c>
      <c r="Q11" s="849"/>
      <c r="R11" s="571" t="s">
        <v>45</v>
      </c>
      <c r="S11" s="571"/>
      <c r="T11" s="571"/>
      <c r="U11" s="847" t="s">
        <v>53</v>
      </c>
      <c r="V11" s="849"/>
      <c r="W11" s="847"/>
      <c r="X11" s="849"/>
      <c r="Y11" s="54"/>
      <c r="Z11" s="55"/>
      <c r="AA11" s="55"/>
      <c r="AB11" s="55"/>
      <c r="AC11" s="56"/>
      <c r="AD11" s="56"/>
      <c r="AE11" s="56">
        <v>0.05</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0.05</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4C3691CC-73E5-454F-8980-DE936FAEFD06}">
      <formula1>INDIRECT(L11)</formula1>
    </dataValidation>
    <dataValidation type="list" allowBlank="1" showInputMessage="1" showErrorMessage="1" sqref="Y11:AB34" xr:uid="{5FA3EAC1-5990-4E7A-87A7-AE834053B65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5730-9B5B-4AB8-B2C3-040AE36C33B3}">
  <sheetPr codeName="Sheet88"/>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S028</v>
      </c>
      <c r="AW5" s="43">
        <f>R7</f>
        <v>10.3</v>
      </c>
      <c r="AX5" s="44" t="str">
        <f>AM35</f>
        <v>Ⅲ</v>
      </c>
      <c r="AY5" s="44">
        <f>Y37</f>
        <v>0</v>
      </c>
      <c r="AZ5" s="44">
        <f t="shared" ref="AZ5:BJ5" si="0">Z37</f>
        <v>0</v>
      </c>
      <c r="BA5" s="44">
        <f t="shared" si="0"/>
        <v>0</v>
      </c>
      <c r="BB5" s="44">
        <f>AB37</f>
        <v>0</v>
      </c>
      <c r="BC5" s="44">
        <f t="shared" si="0"/>
        <v>0</v>
      </c>
      <c r="BD5" s="44">
        <f>AD37</f>
        <v>1</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0.01</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121</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0.01</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70</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71</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0.01</v>
      </c>
      <c r="AE35" s="59">
        <f>SUM(AE11:AE34)</f>
        <v>0</v>
      </c>
      <c r="AF35" s="59">
        <f t="shared" si="3"/>
        <v>0</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B8601ED8-4818-4F0E-B90B-5C18FA57F0EA}">
      <formula1>INDIRECT(L11)</formula1>
    </dataValidation>
    <dataValidation type="list" allowBlank="1" showInputMessage="1" showErrorMessage="1" sqref="Y11:AB34" xr:uid="{0F2E2252-7889-435F-8E10-089737707F8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1702-197B-4561-BEC0-3AC831CECF8A}">
  <sheetPr codeName="Sheet89"/>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S029</v>
      </c>
      <c r="AW5" s="43">
        <f>R7</f>
        <v>10.3</v>
      </c>
      <c r="AX5" s="44" t="str">
        <f>AM35</f>
        <v>Ⅲ</v>
      </c>
      <c r="AY5" s="44">
        <f>Y37</f>
        <v>0</v>
      </c>
      <c r="AZ5" s="44">
        <f t="shared" ref="AZ5:BJ5" si="0">Z37</f>
        <v>0</v>
      </c>
      <c r="BA5" s="44">
        <f t="shared" si="0"/>
        <v>0</v>
      </c>
      <c r="BB5" s="44">
        <f>AB37</f>
        <v>0</v>
      </c>
      <c r="BC5" s="44">
        <f t="shared" si="0"/>
        <v>0</v>
      </c>
      <c r="BD5" s="44">
        <f>AD37</f>
        <v>1</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0.02</v>
      </c>
      <c r="BQ5" s="44">
        <f t="shared" si="1"/>
        <v>0</v>
      </c>
      <c r="BR5" s="44">
        <f>AF35</f>
        <v>2.38</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100</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0.02</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58</v>
      </c>
      <c r="O12" s="849"/>
      <c r="P12" s="847" t="s">
        <v>52</v>
      </c>
      <c r="Q12" s="849"/>
      <c r="R12" s="571" t="s">
        <v>45</v>
      </c>
      <c r="S12" s="571"/>
      <c r="T12" s="571"/>
      <c r="U12" s="847" t="s">
        <v>53</v>
      </c>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71</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v>4</v>
      </c>
      <c r="L14" s="847" t="s">
        <v>82</v>
      </c>
      <c r="M14" s="849"/>
      <c r="N14" s="847" t="s">
        <v>83</v>
      </c>
      <c r="O14" s="849"/>
      <c r="P14" s="847" t="s">
        <v>676</v>
      </c>
      <c r="Q14" s="849"/>
      <c r="R14" s="331" t="s">
        <v>678</v>
      </c>
      <c r="S14" s="576"/>
      <c r="T14" s="332"/>
      <c r="U14" s="847" t="s">
        <v>54</v>
      </c>
      <c r="V14" s="849"/>
      <c r="W14" s="847"/>
      <c r="X14" s="849"/>
      <c r="Y14" s="262"/>
      <c r="Z14" s="263"/>
      <c r="AA14" s="263"/>
      <c r="AB14" s="263"/>
      <c r="AC14" s="56"/>
      <c r="AD14" s="56"/>
      <c r="AE14" s="56"/>
      <c r="AF14" s="56"/>
      <c r="AG14" s="56"/>
      <c r="AH14" s="56"/>
      <c r="AI14" s="56"/>
      <c r="AJ14" s="56"/>
      <c r="AK14" s="847" t="s">
        <v>71</v>
      </c>
      <c r="AL14" s="848"/>
      <c r="AM14" s="848"/>
      <c r="AN14" s="848"/>
      <c r="AO14" s="849"/>
      <c r="AP14" s="15"/>
      <c r="AQ14" s="57">
        <f t="shared" si="2"/>
        <v>1</v>
      </c>
    </row>
    <row r="15" spans="2:86" ht="12" customHeight="1" x14ac:dyDescent="0.15">
      <c r="B15" s="870"/>
      <c r="C15" s="875"/>
      <c r="D15" s="873"/>
      <c r="E15" s="873"/>
      <c r="F15" s="873"/>
      <c r="G15" s="873"/>
      <c r="H15" s="873"/>
      <c r="I15" s="873"/>
      <c r="J15" s="874"/>
      <c r="K15" s="53">
        <v>5</v>
      </c>
      <c r="L15" s="847" t="s">
        <v>55</v>
      </c>
      <c r="M15" s="849"/>
      <c r="N15" s="847" t="s">
        <v>57</v>
      </c>
      <c r="O15" s="849"/>
      <c r="P15" s="847" t="s">
        <v>52</v>
      </c>
      <c r="Q15" s="849"/>
      <c r="R15" s="331" t="s">
        <v>45</v>
      </c>
      <c r="S15" s="576"/>
      <c r="T15" s="332"/>
      <c r="U15" s="847" t="s">
        <v>65</v>
      </c>
      <c r="V15" s="849"/>
      <c r="W15" s="847"/>
      <c r="X15" s="849"/>
      <c r="Y15" s="54"/>
      <c r="Z15" s="55"/>
      <c r="AA15" s="55"/>
      <c r="AB15" s="55"/>
      <c r="AC15" s="56"/>
      <c r="AD15" s="56"/>
      <c r="AE15" s="56"/>
      <c r="AF15" s="56">
        <v>2.38</v>
      </c>
      <c r="AG15" s="56"/>
      <c r="AH15" s="56"/>
      <c r="AI15" s="56"/>
      <c r="AJ15" s="56"/>
      <c r="AK15" s="847"/>
      <c r="AL15" s="848"/>
      <c r="AM15" s="848"/>
      <c r="AN15" s="848"/>
      <c r="AO15" s="849"/>
      <c r="AP15" s="15"/>
      <c r="AQ15" s="57">
        <f t="shared" si="2"/>
        <v>2</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0.02</v>
      </c>
      <c r="AE35" s="59">
        <f>SUM(AE11:AE34)</f>
        <v>0</v>
      </c>
      <c r="AF35" s="59">
        <f t="shared" si="3"/>
        <v>2.38</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9AD27E35-FC11-4187-959F-6B706A97529C}">
      <formula1>INDIRECT(L11)</formula1>
    </dataValidation>
    <dataValidation type="list" allowBlank="1" showInputMessage="1" showErrorMessage="1" sqref="Y11:AB34" xr:uid="{B18A2D9D-39EF-405E-BF1F-7569828AB90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93111-FF83-4C86-9B98-83924018ACF1}">
  <sheetPr codeName="Sheet90"/>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S030</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0.42</v>
      </c>
      <c r="BR5" s="44">
        <f>AF35</f>
        <v>2.12</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101</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54</v>
      </c>
      <c r="V11" s="849"/>
      <c r="W11" s="847"/>
      <c r="X11" s="849"/>
      <c r="Y11" s="54"/>
      <c r="Z11" s="55"/>
      <c r="AA11" s="55"/>
      <c r="AB11" s="55"/>
      <c r="AC11" s="56"/>
      <c r="AD11" s="56"/>
      <c r="AE11" s="56"/>
      <c r="AF11" s="56">
        <v>0.32</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56</v>
      </c>
      <c r="O12" s="849"/>
      <c r="P12" s="847" t="s">
        <v>52</v>
      </c>
      <c r="Q12" s="849"/>
      <c r="R12" s="571" t="s">
        <v>45</v>
      </c>
      <c r="S12" s="571"/>
      <c r="T12" s="571"/>
      <c r="U12" s="847" t="s">
        <v>54</v>
      </c>
      <c r="V12" s="849"/>
      <c r="W12" s="847"/>
      <c r="X12" s="849"/>
      <c r="Y12" s="54"/>
      <c r="Z12" s="55"/>
      <c r="AA12" s="55"/>
      <c r="AB12" s="55"/>
      <c r="AC12" s="56"/>
      <c r="AD12" s="56"/>
      <c r="AE12" s="56"/>
      <c r="AF12" s="56">
        <v>1.8</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57</v>
      </c>
      <c r="O13" s="849"/>
      <c r="P13" s="847" t="s">
        <v>52</v>
      </c>
      <c r="Q13" s="849"/>
      <c r="R13" s="331" t="s">
        <v>45</v>
      </c>
      <c r="S13" s="576"/>
      <c r="T13" s="332"/>
      <c r="U13" s="847" t="s">
        <v>53</v>
      </c>
      <c r="V13" s="849"/>
      <c r="W13" s="847"/>
      <c r="X13" s="849"/>
      <c r="Y13" s="54"/>
      <c r="Z13" s="55"/>
      <c r="AA13" s="55"/>
      <c r="AB13" s="55"/>
      <c r="AC13" s="56"/>
      <c r="AD13" s="56"/>
      <c r="AE13" s="56">
        <v>0.42</v>
      </c>
      <c r="AF13" s="56"/>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82</v>
      </c>
      <c r="M14" s="849"/>
      <c r="N14" s="847" t="s">
        <v>83</v>
      </c>
      <c r="O14" s="849"/>
      <c r="P14" s="847" t="s">
        <v>676</v>
      </c>
      <c r="Q14" s="849"/>
      <c r="R14" s="331" t="s">
        <v>678</v>
      </c>
      <c r="S14" s="576"/>
      <c r="T14" s="332"/>
      <c r="U14" s="847" t="s">
        <v>54</v>
      </c>
      <c r="V14" s="849"/>
      <c r="W14" s="847"/>
      <c r="X14" s="849"/>
      <c r="Y14" s="262"/>
      <c r="Z14" s="263"/>
      <c r="AA14" s="263"/>
      <c r="AB14" s="263"/>
      <c r="AC14" s="56"/>
      <c r="AD14" s="56"/>
      <c r="AE14" s="56"/>
      <c r="AF14" s="56"/>
      <c r="AG14" s="56"/>
      <c r="AH14" s="56"/>
      <c r="AI14" s="56"/>
      <c r="AJ14" s="56"/>
      <c r="AK14" s="847" t="s">
        <v>71</v>
      </c>
      <c r="AL14" s="848"/>
      <c r="AM14" s="848"/>
      <c r="AN14" s="848"/>
      <c r="AO14" s="849"/>
      <c r="AP14" s="15"/>
      <c r="AQ14" s="57">
        <f t="shared" si="2"/>
        <v>1</v>
      </c>
    </row>
    <row r="15" spans="2:86" ht="12" customHeight="1" x14ac:dyDescent="0.15">
      <c r="B15" s="870"/>
      <c r="C15" s="875"/>
      <c r="D15" s="873"/>
      <c r="E15" s="873"/>
      <c r="F15" s="873"/>
      <c r="G15" s="873"/>
      <c r="H15" s="873"/>
      <c r="I15" s="873"/>
      <c r="J15" s="874"/>
      <c r="K15" s="53">
        <v>5</v>
      </c>
      <c r="L15" s="847" t="s">
        <v>82</v>
      </c>
      <c r="M15" s="849"/>
      <c r="N15" s="847" t="s">
        <v>83</v>
      </c>
      <c r="O15" s="849"/>
      <c r="P15" s="847" t="s">
        <v>676</v>
      </c>
      <c r="Q15" s="849"/>
      <c r="R15" s="331" t="s">
        <v>678</v>
      </c>
      <c r="S15" s="576"/>
      <c r="T15" s="332"/>
      <c r="U15" s="847" t="s">
        <v>54</v>
      </c>
      <c r="V15" s="849"/>
      <c r="W15" s="847"/>
      <c r="X15" s="849"/>
      <c r="Y15" s="262"/>
      <c r="Z15" s="263"/>
      <c r="AA15" s="263"/>
      <c r="AB15" s="263"/>
      <c r="AC15" s="56"/>
      <c r="AD15" s="56"/>
      <c r="AE15" s="56"/>
      <c r="AF15" s="56"/>
      <c r="AG15" s="56"/>
      <c r="AH15" s="56"/>
      <c r="AI15" s="56"/>
      <c r="AJ15" s="56"/>
      <c r="AK15" s="847" t="s">
        <v>71</v>
      </c>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0.42</v>
      </c>
      <c r="AF35" s="59">
        <f t="shared" si="3"/>
        <v>2.12</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0B48D836-EFF6-491C-A440-F0CD480E312A}">
      <formula1>INDIRECT(L11)</formula1>
    </dataValidation>
    <dataValidation type="list" allowBlank="1" showInputMessage="1" showErrorMessage="1" sqref="Y11:AB34" xr:uid="{62AC54A2-E234-4A7D-A93A-8810F8B154C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A11F-8BA6-4792-BF1A-44BAF3C0008C}">
  <sheetPr codeName="Sheet91"/>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S031</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3.34</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122</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57</v>
      </c>
      <c r="O11" s="849"/>
      <c r="P11" s="847" t="s">
        <v>52</v>
      </c>
      <c r="Q11" s="849"/>
      <c r="R11" s="571" t="s">
        <v>45</v>
      </c>
      <c r="S11" s="571"/>
      <c r="T11" s="571"/>
      <c r="U11" s="847" t="s">
        <v>54</v>
      </c>
      <c r="V11" s="849"/>
      <c r="W11" s="847"/>
      <c r="X11" s="849"/>
      <c r="Y11" s="54"/>
      <c r="Z11" s="55"/>
      <c r="AA11" s="55"/>
      <c r="AB11" s="55"/>
      <c r="AC11" s="56"/>
      <c r="AD11" s="56"/>
      <c r="AE11" s="56"/>
      <c r="AF11" s="56">
        <v>3.3</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72</v>
      </c>
      <c r="O12" s="849"/>
      <c r="P12" s="847" t="s">
        <v>52</v>
      </c>
      <c r="Q12" s="849"/>
      <c r="R12" s="571" t="s">
        <v>45</v>
      </c>
      <c r="S12" s="571"/>
      <c r="T12" s="571"/>
      <c r="U12" s="847" t="s">
        <v>54</v>
      </c>
      <c r="V12" s="849"/>
      <c r="W12" s="847"/>
      <c r="X12" s="849"/>
      <c r="Y12" s="54"/>
      <c r="Z12" s="55"/>
      <c r="AA12" s="55"/>
      <c r="AB12" s="55"/>
      <c r="AC12" s="56"/>
      <c r="AD12" s="56"/>
      <c r="AE12" s="56"/>
      <c r="AF12" s="56">
        <v>0.04</v>
      </c>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82</v>
      </c>
      <c r="M13" s="849"/>
      <c r="N13" s="847" t="s">
        <v>83</v>
      </c>
      <c r="O13" s="849"/>
      <c r="P13" s="847" t="s">
        <v>676</v>
      </c>
      <c r="Q13" s="849"/>
      <c r="R13" s="331" t="s">
        <v>678</v>
      </c>
      <c r="S13" s="576"/>
      <c r="T13" s="332"/>
      <c r="U13" s="847" t="s">
        <v>54</v>
      </c>
      <c r="V13" s="849"/>
      <c r="W13" s="847"/>
      <c r="X13" s="849"/>
      <c r="Y13" s="262"/>
      <c r="Z13" s="263"/>
      <c r="AA13" s="263"/>
      <c r="AB13" s="263"/>
      <c r="AC13" s="56"/>
      <c r="AD13" s="56"/>
      <c r="AE13" s="56"/>
      <c r="AF13" s="56"/>
      <c r="AG13" s="56"/>
      <c r="AH13" s="56"/>
      <c r="AI13" s="56"/>
      <c r="AJ13" s="56"/>
      <c r="AK13" s="847" t="s">
        <v>161</v>
      </c>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3.34</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2</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245BE7BB-12A7-41C7-B5FB-E9B7858862C7}">
      <formula1>INDIRECT(L11)</formula1>
    </dataValidation>
    <dataValidation type="list" allowBlank="1" showInputMessage="1" showErrorMessage="1" sqref="Y11:AB34" xr:uid="{76F54640-D183-4900-96D7-4FF7788C376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E6EE-7826-468F-B59B-49F39B3F2E5D}">
  <sheetPr codeName="Sheet92"/>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S032</v>
      </c>
      <c r="AW5" s="43">
        <f>R7</f>
        <v>10.3</v>
      </c>
      <c r="AX5" s="44" t="str">
        <f>AM35</f>
        <v>Ⅱ</v>
      </c>
      <c r="AY5" s="44">
        <f>Y37</f>
        <v>0</v>
      </c>
      <c r="AZ5" s="44">
        <f t="shared" ref="AZ5:BJ5" si="0">Z37</f>
        <v>0</v>
      </c>
      <c r="BA5" s="44">
        <f t="shared" si="0"/>
        <v>0</v>
      </c>
      <c r="BB5" s="44">
        <f>AB37</f>
        <v>0</v>
      </c>
      <c r="BC5" s="44">
        <f t="shared" si="0"/>
        <v>0</v>
      </c>
      <c r="BD5" s="44">
        <f>AD37</f>
        <v>0</v>
      </c>
      <c r="BE5" s="44">
        <f>AE37</f>
        <v>4</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0.62000000000000011</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102</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58</v>
      </c>
      <c r="O11" s="849"/>
      <c r="P11" s="847" t="s">
        <v>52</v>
      </c>
      <c r="Q11" s="849"/>
      <c r="R11" s="571" t="s">
        <v>45</v>
      </c>
      <c r="S11" s="571"/>
      <c r="T11" s="571"/>
      <c r="U11" s="847" t="s">
        <v>53</v>
      </c>
      <c r="V11" s="849"/>
      <c r="W11" s="847"/>
      <c r="X11" s="849"/>
      <c r="Y11" s="54"/>
      <c r="Z11" s="55"/>
      <c r="AA11" s="55"/>
      <c r="AB11" s="55"/>
      <c r="AC11" s="56"/>
      <c r="AD11" s="56"/>
      <c r="AE11" s="56">
        <v>0.03</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53</v>
      </c>
      <c r="V12" s="849"/>
      <c r="W12" s="847"/>
      <c r="X12" s="849"/>
      <c r="Y12" s="54"/>
      <c r="Z12" s="55"/>
      <c r="AA12" s="55"/>
      <c r="AB12" s="55"/>
      <c r="AC12" s="56"/>
      <c r="AD12" s="56"/>
      <c r="AE12" s="56">
        <v>0.55000000000000004</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55</v>
      </c>
      <c r="M13" s="849"/>
      <c r="N13" s="847" t="s">
        <v>57</v>
      </c>
      <c r="O13" s="849"/>
      <c r="P13" s="847" t="s">
        <v>52</v>
      </c>
      <c r="Q13" s="849"/>
      <c r="R13" s="331" t="s">
        <v>45</v>
      </c>
      <c r="S13" s="576"/>
      <c r="T13" s="332"/>
      <c r="U13" s="847" t="s">
        <v>53</v>
      </c>
      <c r="V13" s="849"/>
      <c r="W13" s="847"/>
      <c r="X13" s="849"/>
      <c r="Y13" s="54"/>
      <c r="Z13" s="55"/>
      <c r="AA13" s="55"/>
      <c r="AB13" s="55"/>
      <c r="AC13" s="56"/>
      <c r="AD13" s="56"/>
      <c r="AE13" s="56">
        <v>0.03</v>
      </c>
      <c r="AF13" s="56"/>
      <c r="AG13" s="56"/>
      <c r="AH13" s="56"/>
      <c r="AI13" s="56"/>
      <c r="AJ13" s="56"/>
      <c r="AK13" s="847"/>
      <c r="AL13" s="848"/>
      <c r="AM13" s="848"/>
      <c r="AN13" s="848"/>
      <c r="AO13" s="849"/>
      <c r="AP13" s="15"/>
      <c r="AQ13" s="57">
        <f t="shared" ref="AQ13:AQ34" si="2">IF(P13="材質劣化",2,IF(P13="漏水",3,1))</f>
        <v>2</v>
      </c>
    </row>
    <row r="14" spans="2:86" ht="12" customHeight="1" x14ac:dyDescent="0.15">
      <c r="B14" s="870"/>
      <c r="C14" s="875"/>
      <c r="D14" s="873"/>
      <c r="E14" s="873"/>
      <c r="F14" s="873"/>
      <c r="G14" s="873"/>
      <c r="H14" s="873"/>
      <c r="I14" s="873"/>
      <c r="J14" s="874"/>
      <c r="K14" s="53">
        <v>4</v>
      </c>
      <c r="L14" s="847" t="s">
        <v>55</v>
      </c>
      <c r="M14" s="849"/>
      <c r="N14" s="847" t="s">
        <v>61</v>
      </c>
      <c r="O14" s="849"/>
      <c r="P14" s="847" t="s">
        <v>52</v>
      </c>
      <c r="Q14" s="849"/>
      <c r="R14" s="331" t="s">
        <v>46</v>
      </c>
      <c r="S14" s="576"/>
      <c r="T14" s="332"/>
      <c r="U14" s="847" t="s">
        <v>53</v>
      </c>
      <c r="V14" s="849"/>
      <c r="W14" s="847"/>
      <c r="X14" s="849"/>
      <c r="Y14" s="54"/>
      <c r="Z14" s="55"/>
      <c r="AA14" s="55"/>
      <c r="AB14" s="55"/>
      <c r="AC14" s="56"/>
      <c r="AD14" s="56"/>
      <c r="AE14" s="56">
        <v>0.01</v>
      </c>
      <c r="AF14" s="56"/>
      <c r="AG14" s="56"/>
      <c r="AH14" s="56"/>
      <c r="AI14" s="56"/>
      <c r="AJ14" s="56"/>
      <c r="AK14" s="847"/>
      <c r="AL14" s="848"/>
      <c r="AM14" s="848"/>
      <c r="AN14" s="848"/>
      <c r="AO14" s="849"/>
      <c r="AP14" s="15"/>
      <c r="AQ14" s="57">
        <f t="shared" si="2"/>
        <v>2</v>
      </c>
    </row>
    <row r="15" spans="2:86" ht="12" customHeight="1" x14ac:dyDescent="0.15">
      <c r="B15" s="870"/>
      <c r="C15" s="875"/>
      <c r="D15" s="873"/>
      <c r="E15" s="873"/>
      <c r="F15" s="873"/>
      <c r="G15" s="873"/>
      <c r="H15" s="873"/>
      <c r="I15" s="873"/>
      <c r="J15" s="874"/>
      <c r="K15" s="53">
        <v>5</v>
      </c>
      <c r="L15" s="847" t="s">
        <v>82</v>
      </c>
      <c r="M15" s="849"/>
      <c r="N15" s="847" t="s">
        <v>83</v>
      </c>
      <c r="O15" s="849"/>
      <c r="P15" s="847" t="s">
        <v>676</v>
      </c>
      <c r="Q15" s="849"/>
      <c r="R15" s="331" t="s">
        <v>678</v>
      </c>
      <c r="S15" s="576"/>
      <c r="T15" s="332"/>
      <c r="U15" s="847" t="s">
        <v>54</v>
      </c>
      <c r="V15" s="849"/>
      <c r="W15" s="847"/>
      <c r="X15" s="849"/>
      <c r="Y15" s="262"/>
      <c r="Z15" s="263"/>
      <c r="AA15" s="263"/>
      <c r="AB15" s="263"/>
      <c r="AC15" s="56"/>
      <c r="AD15" s="56"/>
      <c r="AE15" s="56"/>
      <c r="AF15" s="56"/>
      <c r="AG15" s="56"/>
      <c r="AH15" s="56"/>
      <c r="AI15" s="56"/>
      <c r="AJ15" s="56"/>
      <c r="AK15" s="847" t="s">
        <v>71</v>
      </c>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0.62000000000000011</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4</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3BACD76B-1754-43C7-B4B2-C70C56E26155}">
      <formula1>INDIRECT(L11)</formula1>
    </dataValidation>
    <dataValidation type="list" allowBlank="1" showInputMessage="1" showErrorMessage="1" sqref="Y11:AB34" xr:uid="{8A42F167-0F4C-48CD-B828-CAC1DFFC810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C888-245D-460A-8BC7-3380677D7C16}">
  <sheetPr codeName="Sheet93"/>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S033</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1.08</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77</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161</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65</v>
      </c>
      <c r="V12" s="849"/>
      <c r="W12" s="847"/>
      <c r="X12" s="849"/>
      <c r="Y12" s="54"/>
      <c r="Z12" s="55"/>
      <c r="AA12" s="55"/>
      <c r="AB12" s="55"/>
      <c r="AC12" s="56"/>
      <c r="AD12" s="56"/>
      <c r="AE12" s="56">
        <v>1.08</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1.08</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7C34F799-238D-4519-8627-31DDAAFB0F0C}">
      <formula1>INDIRECT(L11)</formula1>
    </dataValidation>
    <dataValidation type="list" allowBlank="1" showInputMessage="1" showErrorMessage="1" sqref="Y11:AB34" xr:uid="{3B3AF248-684C-4101-BD94-513A122BD67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65720-D72C-4B76-86E7-A79827D72530}">
  <sheetPr codeName="Sheet94"/>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S034</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103</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159</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ED1CA511-DD94-46BC-8E86-CD2DF3935A59}">
      <formula1>INDIRECT(L11)</formula1>
    </dataValidation>
    <dataValidation type="list" allowBlank="1" showInputMessage="1" showErrorMessage="1" sqref="Y11:AB34" xr:uid="{9DAE2691-6918-4EF6-A89F-2A1EB2231E3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ED1F-8867-4DBC-8CBE-DD1C100D444E}">
  <sheetPr codeName="Sheet95"/>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S035</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1.5</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78</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56</v>
      </c>
      <c r="O11" s="849"/>
      <c r="P11" s="847" t="s">
        <v>52</v>
      </c>
      <c r="Q11" s="849"/>
      <c r="R11" s="571" t="s">
        <v>45</v>
      </c>
      <c r="S11" s="571"/>
      <c r="T11" s="571"/>
      <c r="U11" s="847" t="s">
        <v>54</v>
      </c>
      <c r="V11" s="849"/>
      <c r="W11" s="847"/>
      <c r="X11" s="849"/>
      <c r="Y11" s="54"/>
      <c r="Z11" s="55"/>
      <c r="AA11" s="55"/>
      <c r="AB11" s="55"/>
      <c r="AC11" s="56"/>
      <c r="AD11" s="56"/>
      <c r="AE11" s="56"/>
      <c r="AF11" s="56">
        <v>1.5</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117</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1.5</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3C2944FC-6BB5-40DF-8E9C-E644DEB897F8}">
      <formula1>INDIRECT(L11)</formula1>
    </dataValidation>
    <dataValidation type="list" allowBlank="1" showInputMessage="1" showErrorMessage="1" sqref="Y11:AB34" xr:uid="{5465342B-8384-40B2-8D53-624E2DFC43D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83E2-7BD8-469D-AE7C-1311F183EE29}">
  <sheetPr codeName="Sheet96"/>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S036</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342</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E6606C84-EB1D-430F-A88B-48EF4D32E017}">
      <formula1>INDIRECT(L11)</formula1>
    </dataValidation>
    <dataValidation type="list" allowBlank="1" showInputMessage="1" showErrorMessage="1" sqref="Y11:AB34" xr:uid="{41C2758B-D911-4F14-8FF8-967E448F5C7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6445F-487E-44E8-A1D1-DE08BEEAC4A1}">
  <sheetPr codeName="Sheet97"/>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S037</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1.35</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79</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57</v>
      </c>
      <c r="O11" s="849"/>
      <c r="P11" s="847" t="s">
        <v>52</v>
      </c>
      <c r="Q11" s="849"/>
      <c r="R11" s="571" t="s">
        <v>45</v>
      </c>
      <c r="S11" s="571"/>
      <c r="T11" s="571"/>
      <c r="U11" s="847" t="s">
        <v>54</v>
      </c>
      <c r="V11" s="849"/>
      <c r="W11" s="847"/>
      <c r="X11" s="849"/>
      <c r="Y11" s="54"/>
      <c r="Z11" s="55"/>
      <c r="AA11" s="55"/>
      <c r="AB11" s="55"/>
      <c r="AC11" s="56"/>
      <c r="AD11" s="56"/>
      <c r="AE11" s="56"/>
      <c r="AF11" s="56">
        <v>1.35</v>
      </c>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117</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1.35</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3FE76FDD-0637-4CED-A5E3-5340DCCEBCF8}">
      <formula1>INDIRECT(L11)</formula1>
    </dataValidation>
    <dataValidation type="list" allowBlank="1" showInputMessage="1" showErrorMessage="1" sqref="Y11:AB34" xr:uid="{0BDFAEF3-BD62-4447-8F89-A6E822B802D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91AC-4C24-4676-AF54-32F0DAFE5C22}">
  <sheetPr codeName="Sheet98"/>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S038</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70</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9370D034-636D-44B7-96E7-BE80A9E56A8F}">
      <formula1>INDIRECT(L11)</formula1>
    </dataValidation>
    <dataValidation type="list" allowBlank="1" showInputMessage="1" showErrorMessage="1" sqref="Y11:AB34" xr:uid="{E0CEEF2D-41E5-473C-89F1-976FD68076B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73DA3-CC93-41C6-9F2E-0C9DCC0E4792}">
  <sheetPr codeName="Sheet99"/>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S039</v>
      </c>
      <c r="AW5" s="43">
        <f>R7</f>
        <v>10.5</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0.01</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125</v>
      </c>
      <c r="O7" s="883"/>
      <c r="P7" s="854" t="s">
        <v>303</v>
      </c>
      <c r="Q7" s="856"/>
      <c r="R7" s="884">
        <v>10.5</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57</v>
      </c>
      <c r="O11" s="849"/>
      <c r="P11" s="847" t="s">
        <v>52</v>
      </c>
      <c r="Q11" s="849"/>
      <c r="R11" s="571" t="s">
        <v>46</v>
      </c>
      <c r="S11" s="571"/>
      <c r="T11" s="571"/>
      <c r="U11" s="847" t="s">
        <v>53</v>
      </c>
      <c r="V11" s="849"/>
      <c r="W11" s="847"/>
      <c r="X11" s="849"/>
      <c r="Y11" s="54"/>
      <c r="Z11" s="55"/>
      <c r="AA11" s="55"/>
      <c r="AB11" s="55"/>
      <c r="AC11" s="56"/>
      <c r="AD11" s="56"/>
      <c r="AE11" s="56">
        <v>0.01</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0.01</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E29ED245-3D86-4258-BE37-E6F3FF06AA06}">
      <formula1>INDIRECT(L11)</formula1>
    </dataValidation>
    <dataValidation type="list" allowBlank="1" showInputMessage="1" showErrorMessage="1" sqref="Y11:AB34" xr:uid="{EA751E47-9A56-4DFC-B5F2-8899D48D871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4EBF8-72DF-4E43-B216-8FBDA951BFC4}">
  <sheetPr codeName="Sheet100"/>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S040</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343</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c r="L11" s="847"/>
      <c r="M11" s="849"/>
      <c r="N11" s="847"/>
      <c r="O11" s="849"/>
      <c r="P11" s="847"/>
      <c r="Q11" s="849"/>
      <c r="R11" s="571"/>
      <c r="S11" s="571"/>
      <c r="T11" s="571"/>
      <c r="U11" s="847"/>
      <c r="V11" s="849"/>
      <c r="W11" s="847"/>
      <c r="X11" s="849"/>
      <c r="Y11" s="54"/>
      <c r="Z11" s="55"/>
      <c r="AA11" s="55"/>
      <c r="AB11" s="55"/>
      <c r="AC11" s="56"/>
      <c r="AD11" s="56"/>
      <c r="AE11" s="56"/>
      <c r="AF11" s="56"/>
      <c r="AG11" s="56"/>
      <c r="AH11" s="56"/>
      <c r="AI11" s="56"/>
      <c r="AJ11" s="56"/>
      <c r="AK11" s="847"/>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93DEC101-51A3-48F9-A1AB-B4C77A8A701F}">
      <formula1>INDIRECT(L11)</formula1>
    </dataValidation>
    <dataValidation type="list" allowBlank="1" showInputMessage="1" showErrorMessage="1" sqref="Y11:AB34" xr:uid="{3424C66F-101A-4D34-843D-C91C1485E44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72236-0D6E-4630-9A58-A48C9CB90069}">
  <sheetPr codeName="Sheet101"/>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S041</v>
      </c>
      <c r="AW5" s="43">
        <f>R7</f>
        <v>10.3</v>
      </c>
      <c r="AX5" s="44" t="str">
        <f>AM35</f>
        <v>Ⅲ</v>
      </c>
      <c r="AY5" s="44">
        <f>Y37</f>
        <v>0</v>
      </c>
      <c r="AZ5" s="44">
        <f t="shared" ref="AZ5:BJ5" si="0">Z37</f>
        <v>0</v>
      </c>
      <c r="BA5" s="44">
        <f t="shared" si="0"/>
        <v>0</v>
      </c>
      <c r="BB5" s="44">
        <f>AB37</f>
        <v>0</v>
      </c>
      <c r="BC5" s="44">
        <f t="shared" si="0"/>
        <v>0</v>
      </c>
      <c r="BD5" s="44">
        <f>AD37</f>
        <v>1</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0.02</v>
      </c>
      <c r="BQ5" s="44">
        <f t="shared" si="1"/>
        <v>0.03</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105</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59</v>
      </c>
      <c r="O11" s="849"/>
      <c r="P11" s="847" t="s">
        <v>52</v>
      </c>
      <c r="Q11" s="849"/>
      <c r="R11" s="571" t="s">
        <v>45</v>
      </c>
      <c r="S11" s="571"/>
      <c r="T11" s="571"/>
      <c r="U11" s="847" t="s">
        <v>53</v>
      </c>
      <c r="V11" s="849"/>
      <c r="W11" s="847"/>
      <c r="X11" s="849"/>
      <c r="Y11" s="54"/>
      <c r="Z11" s="55"/>
      <c r="AA11" s="55"/>
      <c r="AB11" s="55"/>
      <c r="AC11" s="56"/>
      <c r="AD11" s="56">
        <v>0.02</v>
      </c>
      <c r="AE11" s="56"/>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72</v>
      </c>
      <c r="O12" s="849"/>
      <c r="P12" s="847" t="s">
        <v>52</v>
      </c>
      <c r="Q12" s="849"/>
      <c r="R12" s="571" t="s">
        <v>45</v>
      </c>
      <c r="S12" s="571"/>
      <c r="T12" s="571"/>
      <c r="U12" s="847" t="s">
        <v>65</v>
      </c>
      <c r="V12" s="849"/>
      <c r="W12" s="847"/>
      <c r="X12" s="849"/>
      <c r="Y12" s="54"/>
      <c r="Z12" s="55"/>
      <c r="AA12" s="55"/>
      <c r="AB12" s="55"/>
      <c r="AC12" s="56"/>
      <c r="AD12" s="56"/>
      <c r="AE12" s="56">
        <v>0.03</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0.02</v>
      </c>
      <c r="AE35" s="59">
        <f>SUM(AE11:AE34)</f>
        <v>0.03</v>
      </c>
      <c r="AF35" s="59">
        <f t="shared" si="3"/>
        <v>0</v>
      </c>
      <c r="AG35" s="59">
        <f t="shared" si="3"/>
        <v>0</v>
      </c>
      <c r="AH35" s="59">
        <f t="shared" si="3"/>
        <v>0</v>
      </c>
      <c r="AI35" s="59">
        <f t="shared" si="3"/>
        <v>0</v>
      </c>
      <c r="AJ35" s="60">
        <f t="shared" si="3"/>
        <v>0</v>
      </c>
      <c r="AK35" s="853" t="s">
        <v>321</v>
      </c>
      <c r="AL35" s="853"/>
      <c r="AM35" s="857" t="s">
        <v>116</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1</v>
      </c>
      <c r="AE37" s="839">
        <f t="shared" si="4"/>
        <v>1</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1AD157DE-B495-4EF0-900D-808C7C0387ED}">
      <formula1>INDIRECT(L11)</formula1>
    </dataValidation>
    <dataValidation type="list" allowBlank="1" showInputMessage="1" showErrorMessage="1" sqref="Y11:AB34" xr:uid="{A0BF8071-6BD6-47B5-B615-A751BA2E862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00B2-B78A-4360-990D-4D0C48F1C582}">
  <sheetPr codeName="Sheet102"/>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S042</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106</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242</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29060D08-A28E-494D-AEA6-DFED38DFC30F}">
      <formula1>INDIRECT(L11)</formula1>
    </dataValidation>
    <dataValidation type="list" allowBlank="1" showInputMessage="1" showErrorMessage="1" sqref="Y11:AB34" xr:uid="{496DC7B0-C03D-4F81-9027-C1ADC98B203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CB67-BA38-428A-ADDE-D15841F92648}">
  <sheetPr codeName="Sheet103"/>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S043</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244</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245</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v>2</v>
      </c>
      <c r="L12" s="847" t="s">
        <v>82</v>
      </c>
      <c r="M12" s="849"/>
      <c r="N12" s="847" t="s">
        <v>83</v>
      </c>
      <c r="O12" s="849"/>
      <c r="P12" s="847" t="s">
        <v>676</v>
      </c>
      <c r="Q12" s="849"/>
      <c r="R12" s="571" t="s">
        <v>678</v>
      </c>
      <c r="S12" s="571"/>
      <c r="T12" s="571"/>
      <c r="U12" s="847" t="s">
        <v>54</v>
      </c>
      <c r="V12" s="849"/>
      <c r="W12" s="847"/>
      <c r="X12" s="849"/>
      <c r="Y12" s="262"/>
      <c r="Z12" s="263"/>
      <c r="AA12" s="263"/>
      <c r="AB12" s="263"/>
      <c r="AC12" s="56"/>
      <c r="AD12" s="56"/>
      <c r="AE12" s="56"/>
      <c r="AF12" s="56"/>
      <c r="AG12" s="56"/>
      <c r="AH12" s="56"/>
      <c r="AI12" s="56"/>
      <c r="AJ12" s="56"/>
      <c r="AK12" s="847" t="s">
        <v>159</v>
      </c>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B232924C-73B1-431C-9DC2-606A715B3811}">
      <formula1>INDIRECT(L11)</formula1>
    </dataValidation>
    <dataValidation type="list" allowBlank="1" showInputMessage="1" showErrorMessage="1" sqref="Y11:AB34" xr:uid="{DD15207D-E26C-41CF-95D1-E005432F9D4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FD8D-D4A1-4479-B29C-08745459A768}">
  <sheetPr codeName="Sheet104"/>
  <dimension ref="B1:CH53"/>
  <sheetViews>
    <sheetView showGridLines="0" showZeros="0" view="pageBreakPreview" zoomScale="85" zoomScaleNormal="85" zoomScaleSheetLayoutView="85" workbookViewId="0">
      <selection activeCell="AY1" sqref="AY1:BJ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S044</v>
      </c>
      <c r="AW5" s="43">
        <f>R7</f>
        <v>10.3</v>
      </c>
      <c r="AX5" s="44" t="str">
        <f>AM35</f>
        <v>Ⅱ</v>
      </c>
      <c r="AY5" s="44">
        <f>Y37</f>
        <v>0</v>
      </c>
      <c r="AZ5" s="44">
        <f t="shared" ref="AZ5:BJ5" si="0">Z37</f>
        <v>0</v>
      </c>
      <c r="BA5" s="44">
        <f t="shared" si="0"/>
        <v>0</v>
      </c>
      <c r="BB5" s="44">
        <f>AB37</f>
        <v>0</v>
      </c>
      <c r="BC5" s="44">
        <f t="shared" si="0"/>
        <v>0</v>
      </c>
      <c r="BD5" s="44">
        <f>AD37</f>
        <v>0</v>
      </c>
      <c r="BE5" s="44">
        <f>AE37</f>
        <v>2</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0.49</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247</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58</v>
      </c>
      <c r="O11" s="849"/>
      <c r="P11" s="847" t="s">
        <v>52</v>
      </c>
      <c r="Q11" s="849"/>
      <c r="R11" s="571" t="s">
        <v>45</v>
      </c>
      <c r="S11" s="571"/>
      <c r="T11" s="571"/>
      <c r="U11" s="847" t="s">
        <v>53</v>
      </c>
      <c r="V11" s="849"/>
      <c r="W11" s="847"/>
      <c r="X11" s="849"/>
      <c r="Y11" s="54"/>
      <c r="Z11" s="55"/>
      <c r="AA11" s="55"/>
      <c r="AB11" s="55"/>
      <c r="AC11" s="56"/>
      <c r="AD11" s="56"/>
      <c r="AE11" s="56">
        <v>0.44</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72</v>
      </c>
      <c r="O12" s="849"/>
      <c r="P12" s="847" t="s">
        <v>52</v>
      </c>
      <c r="Q12" s="849"/>
      <c r="R12" s="571" t="s">
        <v>45</v>
      </c>
      <c r="S12" s="571"/>
      <c r="T12" s="571"/>
      <c r="U12" s="847" t="s">
        <v>54</v>
      </c>
      <c r="V12" s="849"/>
      <c r="W12" s="847"/>
      <c r="X12" s="849"/>
      <c r="Y12" s="54"/>
      <c r="Z12" s="55"/>
      <c r="AA12" s="55"/>
      <c r="AB12" s="55"/>
      <c r="AC12" s="56"/>
      <c r="AD12" s="56"/>
      <c r="AE12" s="56">
        <v>0.05</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0.49</v>
      </c>
      <c r="AF35" s="59">
        <f t="shared" si="3"/>
        <v>0</v>
      </c>
      <c r="AG35" s="59">
        <f t="shared" si="3"/>
        <v>0</v>
      </c>
      <c r="AH35" s="59">
        <f t="shared" si="3"/>
        <v>0</v>
      </c>
      <c r="AI35" s="59">
        <f t="shared" si="3"/>
        <v>0</v>
      </c>
      <c r="AJ35" s="60">
        <f t="shared" si="3"/>
        <v>0</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2</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86EEEF59-C255-495A-8C5A-42D63C2CAB43}">
      <formula1>INDIRECT(L11)</formula1>
    </dataValidation>
    <dataValidation type="list" allowBlank="1" showInputMessage="1" showErrorMessage="1" sqref="Y11:AB34" xr:uid="{CB20DF0E-DA0C-49FF-9717-CFB60B08D4F0}">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DB5F-256D-4F01-8116-2050BCECCD33}">
  <sheetPr codeName="Sheet105"/>
  <dimension ref="B1:CH53"/>
  <sheetViews>
    <sheetView showGridLines="0" showZeros="0" view="pageBreakPreview" zoomScale="85" zoomScaleNormal="85" zoomScaleSheetLayoutView="85" workbookViewId="0">
      <selection activeCell="AV25" sqref="AV25"/>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S045</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251</v>
      </c>
      <c r="O7" s="883"/>
      <c r="P7" s="854" t="s">
        <v>303</v>
      </c>
      <c r="Q7" s="856"/>
      <c r="R7" s="884">
        <v>10.3</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82</v>
      </c>
      <c r="M11" s="849"/>
      <c r="N11" s="847" t="s">
        <v>83</v>
      </c>
      <c r="O11" s="849"/>
      <c r="P11" s="847" t="s">
        <v>676</v>
      </c>
      <c r="Q11" s="849"/>
      <c r="R11" s="571" t="s">
        <v>678</v>
      </c>
      <c r="S11" s="571"/>
      <c r="T11" s="571"/>
      <c r="U11" s="847" t="s">
        <v>54</v>
      </c>
      <c r="V11" s="849"/>
      <c r="W11" s="847"/>
      <c r="X11" s="849"/>
      <c r="Y11" s="262"/>
      <c r="Z11" s="263"/>
      <c r="AA11" s="263"/>
      <c r="AB11" s="263"/>
      <c r="AC11" s="56"/>
      <c r="AD11" s="56"/>
      <c r="AE11" s="56"/>
      <c r="AF11" s="56"/>
      <c r="AG11" s="56"/>
      <c r="AH11" s="56"/>
      <c r="AI11" s="56"/>
      <c r="AJ11" s="56"/>
      <c r="AK11" s="847" t="s">
        <v>159</v>
      </c>
      <c r="AL11" s="848"/>
      <c r="AM11" s="848"/>
      <c r="AN11" s="848"/>
      <c r="AO11" s="849"/>
      <c r="AP11" s="15"/>
      <c r="AQ11" s="57">
        <f>IF(P11="材質劣化",2,IF(P11="漏水",3,1))</f>
        <v>1</v>
      </c>
    </row>
    <row r="12" spans="2:86" ht="12" customHeight="1" x14ac:dyDescent="0.15">
      <c r="B12" s="870"/>
      <c r="C12" s="875"/>
      <c r="D12" s="873"/>
      <c r="E12" s="873"/>
      <c r="F12" s="873"/>
      <c r="G12" s="873"/>
      <c r="H12" s="873"/>
      <c r="I12" s="873"/>
      <c r="J12" s="874"/>
      <c r="K12" s="53"/>
      <c r="L12" s="847"/>
      <c r="M12" s="849"/>
      <c r="N12" s="847"/>
      <c r="O12" s="849"/>
      <c r="P12" s="847"/>
      <c r="Q12" s="849"/>
      <c r="R12" s="571"/>
      <c r="S12" s="571"/>
      <c r="T12" s="571"/>
      <c r="U12" s="847"/>
      <c r="V12" s="849"/>
      <c r="W12" s="847"/>
      <c r="X12" s="849"/>
      <c r="Y12" s="54"/>
      <c r="Z12" s="55"/>
      <c r="AA12" s="55"/>
      <c r="AB12" s="55"/>
      <c r="AC12" s="56"/>
      <c r="AD12" s="56"/>
      <c r="AE12" s="56"/>
      <c r="AF12" s="56"/>
      <c r="AG12" s="56"/>
      <c r="AH12" s="56"/>
      <c r="AI12" s="56"/>
      <c r="AJ12" s="56"/>
      <c r="AK12" s="847"/>
      <c r="AL12" s="848"/>
      <c r="AM12" s="848"/>
      <c r="AN12" s="848"/>
      <c r="AO12" s="849"/>
      <c r="AP12" s="15"/>
      <c r="AQ12" s="57">
        <f>IF(P12="材質劣化",2,IF(P12="漏水",3,1))</f>
        <v>1</v>
      </c>
    </row>
    <row r="13" spans="2:86" ht="12" customHeight="1" x14ac:dyDescent="0.15">
      <c r="B13" s="870"/>
      <c r="C13" s="875"/>
      <c r="D13" s="873"/>
      <c r="E13" s="873"/>
      <c r="F13" s="873"/>
      <c r="G13" s="873"/>
      <c r="H13" s="873"/>
      <c r="I13" s="873"/>
      <c r="J13" s="874"/>
      <c r="K13" s="53"/>
      <c r="L13" s="847"/>
      <c r="M13" s="849"/>
      <c r="N13" s="847"/>
      <c r="O13" s="849"/>
      <c r="P13" s="847"/>
      <c r="Q13" s="849"/>
      <c r="R13" s="331"/>
      <c r="S13" s="576"/>
      <c r="T13" s="332"/>
      <c r="U13" s="847"/>
      <c r="V13" s="849"/>
      <c r="W13" s="847"/>
      <c r="X13" s="849"/>
      <c r="Y13" s="54"/>
      <c r="Z13" s="55"/>
      <c r="AA13" s="55"/>
      <c r="AB13" s="55"/>
      <c r="AC13" s="56"/>
      <c r="AD13" s="56"/>
      <c r="AE13" s="56"/>
      <c r="AF13" s="56"/>
      <c r="AG13" s="56"/>
      <c r="AH13" s="56"/>
      <c r="AI13" s="56"/>
      <c r="AJ13" s="56"/>
      <c r="AK13" s="847"/>
      <c r="AL13" s="848"/>
      <c r="AM13" s="848"/>
      <c r="AN13" s="848"/>
      <c r="AO13" s="849"/>
      <c r="AP13" s="15"/>
      <c r="AQ13" s="57">
        <f t="shared" ref="AQ13:AQ34" si="2">IF(P13="材質劣化",2,IF(P13="漏水",3,1))</f>
        <v>1</v>
      </c>
    </row>
    <row r="14" spans="2:86" ht="12" customHeight="1" x14ac:dyDescent="0.15">
      <c r="B14" s="870"/>
      <c r="C14" s="875"/>
      <c r="D14" s="873"/>
      <c r="E14" s="873"/>
      <c r="F14" s="873"/>
      <c r="G14" s="873"/>
      <c r="H14" s="873"/>
      <c r="I14" s="873"/>
      <c r="J14" s="874"/>
      <c r="K14" s="53"/>
      <c r="L14" s="847"/>
      <c r="M14" s="849"/>
      <c r="N14" s="847"/>
      <c r="O14" s="849"/>
      <c r="P14" s="847"/>
      <c r="Q14" s="849"/>
      <c r="R14" s="331"/>
      <c r="S14" s="576"/>
      <c r="T14" s="332"/>
      <c r="U14" s="847"/>
      <c r="V14" s="849"/>
      <c r="W14" s="847"/>
      <c r="X14" s="849"/>
      <c r="Y14" s="54"/>
      <c r="Z14" s="55"/>
      <c r="AA14" s="55"/>
      <c r="AB14" s="55"/>
      <c r="AC14" s="56"/>
      <c r="AD14" s="56"/>
      <c r="AE14" s="56"/>
      <c r="AF14" s="56"/>
      <c r="AG14" s="56"/>
      <c r="AH14" s="56"/>
      <c r="AI14" s="56"/>
      <c r="AJ14" s="56"/>
      <c r="AK14" s="847"/>
      <c r="AL14" s="848"/>
      <c r="AM14" s="848"/>
      <c r="AN14" s="848"/>
      <c r="AO14" s="849"/>
      <c r="AP14" s="15"/>
      <c r="AQ14" s="57">
        <f t="shared" si="2"/>
        <v>1</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53" t="s">
        <v>321</v>
      </c>
      <c r="AL35" s="853"/>
      <c r="AM35" s="857" t="s">
        <v>80</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5F7B0DDE-A5E5-4B5D-94A9-954E36001CCE}">
      <formula1>INDIRECT(L11)</formula1>
    </dataValidation>
    <dataValidation type="list" allowBlank="1" showInputMessage="1" showErrorMessage="1" sqref="Y11:AB34" xr:uid="{B4A92116-40BD-4EF1-91F9-CD33CA19407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5C2BA-97CA-42E1-8C6C-BFB57A8A8CEA}">
  <sheetPr codeName="Sheet106"/>
  <dimension ref="B1:CH53"/>
  <sheetViews>
    <sheetView showGridLines="0" showZeros="0" view="pageBreakPreview" zoomScale="85" zoomScaleNormal="85" zoomScaleSheetLayoutView="85" workbookViewId="0">
      <selection activeCell="AQ38" sqref="AQ38"/>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903" t="s">
        <v>280</v>
      </c>
      <c r="AV1" s="904" t="s">
        <v>281</v>
      </c>
      <c r="AW1" s="904"/>
      <c r="AX1" s="904"/>
      <c r="AY1" s="900" t="s">
        <v>282</v>
      </c>
      <c r="AZ1" s="900"/>
      <c r="BA1" s="900"/>
      <c r="BB1" s="900"/>
      <c r="BC1" s="900"/>
      <c r="BD1" s="900"/>
      <c r="BE1" s="900"/>
      <c r="BF1" s="900"/>
      <c r="BG1" s="900"/>
      <c r="BH1" s="900"/>
      <c r="BI1" s="900"/>
      <c r="BJ1" s="900"/>
      <c r="BK1" s="900" t="s">
        <v>283</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284</v>
      </c>
      <c r="AW2" s="905" t="s">
        <v>285</v>
      </c>
      <c r="AX2" s="905" t="s">
        <v>286</v>
      </c>
      <c r="AY2" s="900" t="s">
        <v>287</v>
      </c>
      <c r="AZ2" s="900"/>
      <c r="BA2" s="900"/>
      <c r="BB2" s="900"/>
      <c r="BC2" s="900"/>
      <c r="BD2" s="900"/>
      <c r="BE2" s="900"/>
      <c r="BF2" s="900"/>
      <c r="BG2" s="900"/>
      <c r="BH2" s="900"/>
      <c r="BI2" s="900"/>
      <c r="BJ2" s="900"/>
      <c r="BK2" s="900" t="s">
        <v>288</v>
      </c>
      <c r="BL2" s="900"/>
      <c r="BM2" s="900"/>
      <c r="BN2" s="900"/>
      <c r="BO2" s="900" t="s">
        <v>289</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290</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291</v>
      </c>
      <c r="AZ3" s="900"/>
      <c r="BA3" s="900"/>
      <c r="BB3" s="900"/>
      <c r="BC3" s="900" t="s">
        <v>292</v>
      </c>
      <c r="BD3" s="900"/>
      <c r="BE3" s="900"/>
      <c r="BF3" s="900"/>
      <c r="BG3" s="900" t="s">
        <v>293</v>
      </c>
      <c r="BH3" s="900"/>
      <c r="BI3" s="900"/>
      <c r="BJ3" s="900"/>
      <c r="BK3" s="900" t="s">
        <v>294</v>
      </c>
      <c r="BL3" s="900"/>
      <c r="BM3" s="900"/>
      <c r="BN3" s="900"/>
      <c r="BO3" s="900" t="s">
        <v>292</v>
      </c>
      <c r="BP3" s="900"/>
      <c r="BQ3" s="900"/>
      <c r="BR3" s="900"/>
      <c r="BS3" s="900" t="s">
        <v>293</v>
      </c>
      <c r="BT3" s="900"/>
      <c r="BU3" s="900"/>
      <c r="BV3" s="900"/>
      <c r="BW3" s="895"/>
      <c r="BX3" s="895"/>
      <c r="BY3" s="895"/>
      <c r="BZ3" s="895"/>
      <c r="CA3" s="895"/>
      <c r="CB3" s="895"/>
      <c r="CC3" s="895"/>
      <c r="CD3" s="895"/>
      <c r="CE3" s="895"/>
      <c r="CF3" s="895"/>
      <c r="CG3" s="895"/>
      <c r="CH3" s="895"/>
    </row>
    <row r="4" spans="2:86" ht="18" customHeight="1" x14ac:dyDescent="0.15">
      <c r="B4" s="456" t="s">
        <v>263</v>
      </c>
      <c r="C4" s="456"/>
      <c r="D4" s="456"/>
      <c r="E4" s="896" t="s">
        <v>128</v>
      </c>
      <c r="F4" s="897"/>
      <c r="G4" s="897"/>
      <c r="H4" s="897"/>
      <c r="I4" s="897"/>
      <c r="J4" s="898"/>
      <c r="K4" s="487" t="s">
        <v>264</v>
      </c>
      <c r="L4" s="487"/>
      <c r="M4" s="487"/>
      <c r="N4" s="893" t="s">
        <v>130</v>
      </c>
      <c r="O4" s="893"/>
      <c r="P4" s="893"/>
      <c r="Q4" s="893"/>
      <c r="R4" s="893"/>
      <c r="S4" s="893"/>
      <c r="T4" s="489" t="s">
        <v>295</v>
      </c>
      <c r="U4" s="490"/>
      <c r="V4" s="490"/>
      <c r="W4" s="490"/>
      <c r="X4" s="491"/>
      <c r="Y4" s="899" t="s">
        <v>66</v>
      </c>
      <c r="Z4" s="899"/>
      <c r="AA4" s="899"/>
      <c r="AB4" s="899"/>
      <c r="AC4" s="899"/>
      <c r="AD4" s="899"/>
      <c r="AE4" s="899"/>
      <c r="AF4" s="899"/>
      <c r="AG4" s="489" t="s">
        <v>10</v>
      </c>
      <c r="AH4" s="490"/>
      <c r="AI4" s="490"/>
      <c r="AJ4" s="491"/>
      <c r="AK4" s="906">
        <v>45639</v>
      </c>
      <c r="AL4" s="907"/>
      <c r="AM4" s="907"/>
      <c r="AN4" s="907"/>
      <c r="AO4" s="908"/>
      <c r="AU4" s="903"/>
      <c r="AV4" s="904"/>
      <c r="AW4" s="905"/>
      <c r="AX4" s="905"/>
      <c r="AY4" s="38" t="s">
        <v>296</v>
      </c>
      <c r="AZ4" s="38" t="s">
        <v>297</v>
      </c>
      <c r="BA4" s="38" t="s">
        <v>298</v>
      </c>
      <c r="BB4" s="38" t="s">
        <v>299</v>
      </c>
      <c r="BC4" s="38" t="s">
        <v>296</v>
      </c>
      <c r="BD4" s="38" t="s">
        <v>297</v>
      </c>
      <c r="BE4" s="38" t="s">
        <v>298</v>
      </c>
      <c r="BF4" s="38" t="s">
        <v>299</v>
      </c>
      <c r="BG4" s="38" t="s">
        <v>296</v>
      </c>
      <c r="BH4" s="38" t="s">
        <v>297</v>
      </c>
      <c r="BI4" s="38" t="s">
        <v>298</v>
      </c>
      <c r="BJ4" s="38" t="s">
        <v>299</v>
      </c>
      <c r="BK4" s="38" t="s">
        <v>296</v>
      </c>
      <c r="BL4" s="38" t="s">
        <v>297</v>
      </c>
      <c r="BM4" s="38" t="s">
        <v>298</v>
      </c>
      <c r="BN4" s="38" t="s">
        <v>299</v>
      </c>
      <c r="BO4" s="38" t="s">
        <v>296</v>
      </c>
      <c r="BP4" s="38" t="s">
        <v>297</v>
      </c>
      <c r="BQ4" s="38" t="s">
        <v>298</v>
      </c>
      <c r="BR4" s="38" t="s">
        <v>299</v>
      </c>
      <c r="BS4" s="38" t="s">
        <v>296</v>
      </c>
      <c r="BT4" s="38" t="s">
        <v>297</v>
      </c>
      <c r="BU4" s="38" t="s">
        <v>298</v>
      </c>
      <c r="BV4" s="38" t="s">
        <v>299</v>
      </c>
      <c r="BW4" s="39"/>
      <c r="BX4" s="39"/>
      <c r="BY4" s="39"/>
      <c r="BZ4" s="39"/>
      <c r="CA4" s="39"/>
      <c r="CB4" s="39"/>
      <c r="CC4" s="39"/>
      <c r="CD4" s="39"/>
      <c r="CE4" s="39"/>
      <c r="CF4" s="39"/>
      <c r="CG4" s="39"/>
      <c r="CH4" s="39"/>
    </row>
    <row r="5" spans="2:86" ht="18" customHeight="1" x14ac:dyDescent="0.15">
      <c r="B5" s="472" t="s">
        <v>266</v>
      </c>
      <c r="C5" s="472"/>
      <c r="D5" s="472"/>
      <c r="E5" s="912" t="s">
        <v>129</v>
      </c>
      <c r="F5" s="913"/>
      <c r="G5" s="913"/>
      <c r="H5" s="913"/>
      <c r="I5" s="913"/>
      <c r="J5" s="914"/>
      <c r="K5" s="519" t="s">
        <v>267</v>
      </c>
      <c r="L5" s="519"/>
      <c r="M5" s="519"/>
      <c r="N5" s="893" t="s">
        <v>131</v>
      </c>
      <c r="O5" s="893"/>
      <c r="P5" s="893"/>
      <c r="Q5" s="893"/>
      <c r="R5" s="893"/>
      <c r="S5" s="893"/>
      <c r="T5" s="492"/>
      <c r="U5" s="493"/>
      <c r="V5" s="493"/>
      <c r="W5" s="493"/>
      <c r="X5" s="494"/>
      <c r="Y5" s="894" t="s">
        <v>67</v>
      </c>
      <c r="Z5" s="894"/>
      <c r="AA5" s="894"/>
      <c r="AB5" s="894"/>
      <c r="AC5" s="894"/>
      <c r="AD5" s="894"/>
      <c r="AE5" s="894"/>
      <c r="AF5" s="894"/>
      <c r="AG5" s="627"/>
      <c r="AH5" s="657"/>
      <c r="AI5" s="657"/>
      <c r="AJ5" s="628"/>
      <c r="AK5" s="909"/>
      <c r="AL5" s="910"/>
      <c r="AM5" s="910"/>
      <c r="AN5" s="910"/>
      <c r="AO5" s="911"/>
      <c r="AU5" s="903"/>
      <c r="AV5" s="42" t="str">
        <f>N7</f>
        <v>PE</v>
      </c>
      <c r="AW5" s="43">
        <f>R7</f>
        <v>8.6</v>
      </c>
      <c r="AX5" s="44" t="str">
        <f>AM35</f>
        <v>Ⅱ</v>
      </c>
      <c r="AY5" s="44">
        <f>Y37</f>
        <v>0</v>
      </c>
      <c r="AZ5" s="44">
        <f t="shared" ref="AZ5:BJ5" si="0">Z37</f>
        <v>0</v>
      </c>
      <c r="BA5" s="44">
        <f t="shared" si="0"/>
        <v>0</v>
      </c>
      <c r="BB5" s="44">
        <f>AB37</f>
        <v>0</v>
      </c>
      <c r="BC5" s="44">
        <f t="shared" si="0"/>
        <v>0</v>
      </c>
      <c r="BD5" s="44">
        <f>AD37</f>
        <v>0</v>
      </c>
      <c r="BE5" s="44">
        <f>AE37</f>
        <v>2</v>
      </c>
      <c r="BF5" s="44">
        <f t="shared" si="0"/>
        <v>0</v>
      </c>
      <c r="BG5" s="44">
        <f t="shared" si="0"/>
        <v>0</v>
      </c>
      <c r="BH5" s="44">
        <f t="shared" si="0"/>
        <v>0</v>
      </c>
      <c r="BI5" s="44">
        <f>AI37</f>
        <v>0</v>
      </c>
      <c r="BJ5" s="44">
        <f t="shared" si="0"/>
        <v>2</v>
      </c>
      <c r="BK5" s="44" t="str">
        <f>IF(Y37&gt;0,R7,"")</f>
        <v/>
      </c>
      <c r="BL5" s="45" t="str">
        <f>IF(Y37&gt;0,"",IF(Z37&gt;0,R7,""))</f>
        <v/>
      </c>
      <c r="BM5" s="45" t="str">
        <f>IF(Y37+Z37&gt;0,"",IF(AA37&gt;0,R7,""))</f>
        <v/>
      </c>
      <c r="BN5" s="45" t="str">
        <f>IF(Y37+Z37+AA37&gt;0,"",IF(AB37&gt;0,R7,""))</f>
        <v/>
      </c>
      <c r="BO5" s="44">
        <f>AC35</f>
        <v>0</v>
      </c>
      <c r="BP5" s="44">
        <f t="shared" ref="BP5:BQ5" si="1">AD35</f>
        <v>0</v>
      </c>
      <c r="BQ5" s="44">
        <f t="shared" si="1"/>
        <v>0.62</v>
      </c>
      <c r="BR5" s="44">
        <f>AF35</f>
        <v>0</v>
      </c>
      <c r="BS5" s="44">
        <f>AG35</f>
        <v>0</v>
      </c>
      <c r="BT5" s="44">
        <f>AH35</f>
        <v>0</v>
      </c>
      <c r="BU5" s="44">
        <f>AI35</f>
        <v>0</v>
      </c>
      <c r="BV5" s="44">
        <f>AJ35</f>
        <v>4.5</v>
      </c>
      <c r="BW5" s="46"/>
      <c r="BX5" s="47"/>
      <c r="BY5" s="47"/>
      <c r="BZ5" s="47"/>
      <c r="CA5" s="48"/>
      <c r="CB5" s="48"/>
      <c r="CC5" s="48"/>
      <c r="CD5" s="48"/>
      <c r="CE5" s="48"/>
      <c r="CF5" s="48"/>
      <c r="CG5" s="48"/>
      <c r="CH5" s="48"/>
    </row>
    <row r="6" spans="2:86" ht="12" customHeight="1" x14ac:dyDescent="0.15">
      <c r="B6" s="869" t="s">
        <v>300</v>
      </c>
      <c r="C6" s="871"/>
      <c r="D6" s="872"/>
      <c r="E6" s="873"/>
      <c r="F6" s="873"/>
      <c r="G6" s="873"/>
      <c r="H6" s="873"/>
      <c r="I6" s="873"/>
      <c r="J6" s="874"/>
      <c r="K6" s="879" t="s">
        <v>301</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15"/>
    </row>
    <row r="7" spans="2:86" ht="12" customHeight="1" x14ac:dyDescent="0.15">
      <c r="B7" s="870"/>
      <c r="C7" s="875"/>
      <c r="D7" s="873"/>
      <c r="E7" s="873"/>
      <c r="F7" s="873"/>
      <c r="G7" s="873"/>
      <c r="H7" s="873"/>
      <c r="I7" s="873"/>
      <c r="J7" s="874"/>
      <c r="K7" s="854" t="s">
        <v>302</v>
      </c>
      <c r="L7" s="855"/>
      <c r="M7" s="856"/>
      <c r="N7" s="882" t="s">
        <v>107</v>
      </c>
      <c r="O7" s="883"/>
      <c r="P7" s="854" t="s">
        <v>303</v>
      </c>
      <c r="Q7" s="856"/>
      <c r="R7" s="884">
        <v>8.6</v>
      </c>
      <c r="S7" s="885"/>
      <c r="T7" s="886"/>
      <c r="U7" s="858" t="s">
        <v>304</v>
      </c>
      <c r="V7" s="860"/>
      <c r="W7" s="858" t="s">
        <v>305</v>
      </c>
      <c r="X7" s="860"/>
      <c r="Y7" s="856" t="s">
        <v>306</v>
      </c>
      <c r="Z7" s="853"/>
      <c r="AA7" s="853"/>
      <c r="AB7" s="853"/>
      <c r="AC7" s="858" t="s">
        <v>307</v>
      </c>
      <c r="AD7" s="859"/>
      <c r="AE7" s="859"/>
      <c r="AF7" s="859"/>
      <c r="AG7" s="859"/>
      <c r="AH7" s="859"/>
      <c r="AI7" s="859"/>
      <c r="AJ7" s="860"/>
      <c r="AK7" s="858" t="s">
        <v>308</v>
      </c>
      <c r="AL7" s="859"/>
      <c r="AM7" s="859"/>
      <c r="AN7" s="887"/>
      <c r="AO7" s="888"/>
      <c r="AP7" s="15"/>
      <c r="AW7" s="50"/>
    </row>
    <row r="8" spans="2:86" ht="12" customHeight="1" x14ac:dyDescent="0.15">
      <c r="B8" s="870"/>
      <c r="C8" s="875"/>
      <c r="D8" s="873"/>
      <c r="E8" s="873"/>
      <c r="F8" s="873"/>
      <c r="G8" s="873"/>
      <c r="H8" s="873"/>
      <c r="I8" s="873"/>
      <c r="J8" s="874"/>
      <c r="K8" s="853" t="s">
        <v>17</v>
      </c>
      <c r="L8" s="853" t="s">
        <v>9</v>
      </c>
      <c r="M8" s="853"/>
      <c r="N8" s="853" t="s">
        <v>8</v>
      </c>
      <c r="O8" s="853"/>
      <c r="P8" s="853" t="s">
        <v>309</v>
      </c>
      <c r="Q8" s="853"/>
      <c r="R8" s="853" t="s">
        <v>310</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15"/>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311</v>
      </c>
      <c r="Z9" s="853"/>
      <c r="AA9" s="853"/>
      <c r="AB9" s="853"/>
      <c r="AC9" s="853" t="s">
        <v>312</v>
      </c>
      <c r="AD9" s="853"/>
      <c r="AE9" s="853"/>
      <c r="AF9" s="853"/>
      <c r="AG9" s="853" t="s">
        <v>313</v>
      </c>
      <c r="AH9" s="853"/>
      <c r="AI9" s="853"/>
      <c r="AJ9" s="853"/>
      <c r="AK9" s="861"/>
      <c r="AL9" s="862"/>
      <c r="AM9" s="862"/>
      <c r="AN9" s="889"/>
      <c r="AO9" s="890"/>
      <c r="AP9" s="15"/>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51" t="s">
        <v>314</v>
      </c>
      <c r="Z10" s="52" t="s">
        <v>315</v>
      </c>
      <c r="AA10" s="52" t="s">
        <v>316</v>
      </c>
      <c r="AB10" s="52" t="s">
        <v>317</v>
      </c>
      <c r="AC10" s="52" t="s">
        <v>314</v>
      </c>
      <c r="AD10" s="52" t="s">
        <v>315</v>
      </c>
      <c r="AE10" s="52" t="s">
        <v>316</v>
      </c>
      <c r="AF10" s="52" t="s">
        <v>317</v>
      </c>
      <c r="AG10" s="52" t="s">
        <v>314</v>
      </c>
      <c r="AH10" s="52" t="s">
        <v>315</v>
      </c>
      <c r="AI10" s="52" t="s">
        <v>316</v>
      </c>
      <c r="AJ10" s="52" t="s">
        <v>317</v>
      </c>
      <c r="AK10" s="864"/>
      <c r="AL10" s="865"/>
      <c r="AM10" s="865"/>
      <c r="AN10" s="891"/>
      <c r="AO10" s="892"/>
      <c r="AP10" s="15"/>
    </row>
    <row r="11" spans="2:86" ht="12" customHeight="1" x14ac:dyDescent="0.15">
      <c r="B11" s="870"/>
      <c r="C11" s="875"/>
      <c r="D11" s="873"/>
      <c r="E11" s="873"/>
      <c r="F11" s="873"/>
      <c r="G11" s="873"/>
      <c r="H11" s="873"/>
      <c r="I11" s="873"/>
      <c r="J11" s="874"/>
      <c r="K11" s="53">
        <v>1</v>
      </c>
      <c r="L11" s="847" t="s">
        <v>55</v>
      </c>
      <c r="M11" s="849"/>
      <c r="N11" s="847" t="s">
        <v>57</v>
      </c>
      <c r="O11" s="849"/>
      <c r="P11" s="847" t="s">
        <v>52</v>
      </c>
      <c r="Q11" s="849"/>
      <c r="R11" s="571" t="s">
        <v>45</v>
      </c>
      <c r="S11" s="571"/>
      <c r="T11" s="571"/>
      <c r="U11" s="847" t="s">
        <v>53</v>
      </c>
      <c r="V11" s="849"/>
      <c r="W11" s="847"/>
      <c r="X11" s="849"/>
      <c r="Y11" s="54"/>
      <c r="Z11" s="55"/>
      <c r="AA11" s="55"/>
      <c r="AB11" s="55"/>
      <c r="AC11" s="56"/>
      <c r="AD11" s="56"/>
      <c r="AE11" s="56">
        <v>0.42</v>
      </c>
      <c r="AF11" s="56"/>
      <c r="AG11" s="56"/>
      <c r="AH11" s="56"/>
      <c r="AI11" s="56"/>
      <c r="AJ11" s="56"/>
      <c r="AK11" s="847"/>
      <c r="AL11" s="848"/>
      <c r="AM11" s="848"/>
      <c r="AN11" s="848"/>
      <c r="AO11" s="849"/>
      <c r="AP11" s="15"/>
      <c r="AQ11" s="57">
        <f>IF(P11="材質劣化",2,IF(P11="漏水",3,1))</f>
        <v>2</v>
      </c>
    </row>
    <row r="12" spans="2:86" ht="12" customHeight="1" x14ac:dyDescent="0.15">
      <c r="B12" s="870"/>
      <c r="C12" s="875"/>
      <c r="D12" s="873"/>
      <c r="E12" s="873"/>
      <c r="F12" s="873"/>
      <c r="G12" s="873"/>
      <c r="H12" s="873"/>
      <c r="I12" s="873"/>
      <c r="J12" s="874"/>
      <c r="K12" s="53">
        <v>2</v>
      </c>
      <c r="L12" s="847" t="s">
        <v>55</v>
      </c>
      <c r="M12" s="849"/>
      <c r="N12" s="847" t="s">
        <v>57</v>
      </c>
      <c r="O12" s="849"/>
      <c r="P12" s="847" t="s">
        <v>52</v>
      </c>
      <c r="Q12" s="849"/>
      <c r="R12" s="571" t="s">
        <v>45</v>
      </c>
      <c r="S12" s="571"/>
      <c r="T12" s="571"/>
      <c r="U12" s="847" t="s">
        <v>53</v>
      </c>
      <c r="V12" s="849"/>
      <c r="W12" s="847"/>
      <c r="X12" s="849"/>
      <c r="Y12" s="54"/>
      <c r="Z12" s="55"/>
      <c r="AA12" s="55"/>
      <c r="AB12" s="55"/>
      <c r="AC12" s="56"/>
      <c r="AD12" s="56"/>
      <c r="AE12" s="56">
        <v>0.2</v>
      </c>
      <c r="AF12" s="56"/>
      <c r="AG12" s="56"/>
      <c r="AH12" s="56"/>
      <c r="AI12" s="56"/>
      <c r="AJ12" s="56"/>
      <c r="AK12" s="847"/>
      <c r="AL12" s="848"/>
      <c r="AM12" s="848"/>
      <c r="AN12" s="848"/>
      <c r="AO12" s="849"/>
      <c r="AP12" s="15"/>
      <c r="AQ12" s="57">
        <f>IF(P12="材質劣化",2,IF(P12="漏水",3,1))</f>
        <v>2</v>
      </c>
    </row>
    <row r="13" spans="2:86" ht="12" customHeight="1" x14ac:dyDescent="0.15">
      <c r="B13" s="870"/>
      <c r="C13" s="875"/>
      <c r="D13" s="873"/>
      <c r="E13" s="873"/>
      <c r="F13" s="873"/>
      <c r="G13" s="873"/>
      <c r="H13" s="873"/>
      <c r="I13" s="873"/>
      <c r="J13" s="874"/>
      <c r="K13" s="53">
        <v>3</v>
      </c>
      <c r="L13" s="847" t="s">
        <v>108</v>
      </c>
      <c r="M13" s="849"/>
      <c r="N13" s="847" t="s">
        <v>109</v>
      </c>
      <c r="O13" s="849"/>
      <c r="P13" s="847" t="s">
        <v>48</v>
      </c>
      <c r="Q13" s="849"/>
      <c r="R13" s="331" t="s">
        <v>48</v>
      </c>
      <c r="S13" s="576"/>
      <c r="T13" s="332"/>
      <c r="U13" s="847" t="s">
        <v>54</v>
      </c>
      <c r="V13" s="849"/>
      <c r="W13" s="847"/>
      <c r="X13" s="849"/>
      <c r="Y13" s="54"/>
      <c r="Z13" s="55"/>
      <c r="AA13" s="55"/>
      <c r="AB13" s="55"/>
      <c r="AC13" s="56"/>
      <c r="AD13" s="56"/>
      <c r="AE13" s="56"/>
      <c r="AF13" s="56"/>
      <c r="AG13" s="56"/>
      <c r="AH13" s="56"/>
      <c r="AI13" s="56"/>
      <c r="AJ13" s="56">
        <v>3.5</v>
      </c>
      <c r="AK13" s="847"/>
      <c r="AL13" s="848"/>
      <c r="AM13" s="848"/>
      <c r="AN13" s="848"/>
      <c r="AO13" s="849"/>
      <c r="AP13" s="15"/>
      <c r="AQ13" s="57">
        <f t="shared" ref="AQ13:AQ34" si="2">IF(P13="材質劣化",2,IF(P13="漏水",3,1))</f>
        <v>3</v>
      </c>
    </row>
    <row r="14" spans="2:86" ht="12" customHeight="1" x14ac:dyDescent="0.15">
      <c r="B14" s="870"/>
      <c r="C14" s="875"/>
      <c r="D14" s="873"/>
      <c r="E14" s="873"/>
      <c r="F14" s="873"/>
      <c r="G14" s="873"/>
      <c r="H14" s="873"/>
      <c r="I14" s="873"/>
      <c r="J14" s="874"/>
      <c r="K14" s="53">
        <v>4</v>
      </c>
      <c r="L14" s="847" t="s">
        <v>82</v>
      </c>
      <c r="M14" s="849"/>
      <c r="N14" s="847" t="s">
        <v>258</v>
      </c>
      <c r="O14" s="849"/>
      <c r="P14" s="847" t="s">
        <v>48</v>
      </c>
      <c r="Q14" s="849"/>
      <c r="R14" s="331" t="s">
        <v>49</v>
      </c>
      <c r="S14" s="576"/>
      <c r="T14" s="332"/>
      <c r="U14" s="847" t="s">
        <v>65</v>
      </c>
      <c r="V14" s="849"/>
      <c r="W14" s="847"/>
      <c r="X14" s="849"/>
      <c r="Y14" s="54"/>
      <c r="Z14" s="55"/>
      <c r="AA14" s="55"/>
      <c r="AB14" s="55"/>
      <c r="AC14" s="56"/>
      <c r="AD14" s="56"/>
      <c r="AE14" s="56"/>
      <c r="AF14" s="56"/>
      <c r="AG14" s="56"/>
      <c r="AH14" s="56"/>
      <c r="AI14" s="56"/>
      <c r="AJ14" s="56">
        <v>1</v>
      </c>
      <c r="AK14" s="847" t="s">
        <v>259</v>
      </c>
      <c r="AL14" s="848"/>
      <c r="AM14" s="848"/>
      <c r="AN14" s="848"/>
      <c r="AO14" s="849"/>
      <c r="AP14" s="15"/>
      <c r="AQ14" s="57">
        <f t="shared" si="2"/>
        <v>3</v>
      </c>
    </row>
    <row r="15" spans="2:86" ht="12" customHeight="1" x14ac:dyDescent="0.15">
      <c r="B15" s="870"/>
      <c r="C15" s="875"/>
      <c r="D15" s="873"/>
      <c r="E15" s="873"/>
      <c r="F15" s="873"/>
      <c r="G15" s="873"/>
      <c r="H15" s="873"/>
      <c r="I15" s="873"/>
      <c r="J15" s="874"/>
      <c r="K15" s="53"/>
      <c r="L15" s="847"/>
      <c r="M15" s="849"/>
      <c r="N15" s="847"/>
      <c r="O15" s="849"/>
      <c r="P15" s="847"/>
      <c r="Q15" s="849"/>
      <c r="R15" s="331"/>
      <c r="S15" s="576"/>
      <c r="T15" s="332"/>
      <c r="U15" s="847"/>
      <c r="V15" s="849"/>
      <c r="W15" s="847"/>
      <c r="X15" s="849"/>
      <c r="Y15" s="54"/>
      <c r="Z15" s="55"/>
      <c r="AA15" s="55"/>
      <c r="AB15" s="55"/>
      <c r="AC15" s="56"/>
      <c r="AD15" s="56"/>
      <c r="AE15" s="56"/>
      <c r="AF15" s="56"/>
      <c r="AG15" s="56"/>
      <c r="AH15" s="56"/>
      <c r="AI15" s="56"/>
      <c r="AJ15" s="56"/>
      <c r="AK15" s="847"/>
      <c r="AL15" s="848"/>
      <c r="AM15" s="848"/>
      <c r="AN15" s="848"/>
      <c r="AO15" s="849"/>
      <c r="AP15" s="15"/>
      <c r="AQ15" s="57">
        <f t="shared" si="2"/>
        <v>1</v>
      </c>
    </row>
    <row r="16" spans="2:86" ht="12" customHeight="1" x14ac:dyDescent="0.15">
      <c r="B16" s="870"/>
      <c r="C16" s="875"/>
      <c r="D16" s="873"/>
      <c r="E16" s="873"/>
      <c r="F16" s="873"/>
      <c r="G16" s="873"/>
      <c r="H16" s="873"/>
      <c r="I16" s="873"/>
      <c r="J16" s="874"/>
      <c r="K16" s="53"/>
      <c r="L16" s="847"/>
      <c r="M16" s="849"/>
      <c r="N16" s="847"/>
      <c r="O16" s="849"/>
      <c r="P16" s="847"/>
      <c r="Q16" s="849"/>
      <c r="R16" s="331"/>
      <c r="S16" s="576"/>
      <c r="T16" s="332"/>
      <c r="U16" s="847"/>
      <c r="V16" s="849"/>
      <c r="W16" s="847"/>
      <c r="X16" s="849"/>
      <c r="Y16" s="54"/>
      <c r="Z16" s="55"/>
      <c r="AA16" s="55"/>
      <c r="AB16" s="55"/>
      <c r="AC16" s="56"/>
      <c r="AD16" s="56"/>
      <c r="AE16" s="56"/>
      <c r="AF16" s="56"/>
      <c r="AG16" s="56"/>
      <c r="AH16" s="56"/>
      <c r="AI16" s="56"/>
      <c r="AJ16" s="56"/>
      <c r="AK16" s="847"/>
      <c r="AL16" s="848"/>
      <c r="AM16" s="848"/>
      <c r="AN16" s="848"/>
      <c r="AO16" s="849"/>
      <c r="AP16" s="15"/>
      <c r="AQ16" s="57">
        <f t="shared" si="2"/>
        <v>1</v>
      </c>
    </row>
    <row r="17" spans="2:46" ht="12" customHeight="1" x14ac:dyDescent="0.15">
      <c r="B17" s="870"/>
      <c r="C17" s="875"/>
      <c r="D17" s="873"/>
      <c r="E17" s="873"/>
      <c r="F17" s="873"/>
      <c r="G17" s="873"/>
      <c r="H17" s="873"/>
      <c r="I17" s="873"/>
      <c r="J17" s="874"/>
      <c r="K17" s="53"/>
      <c r="L17" s="847"/>
      <c r="M17" s="849"/>
      <c r="N17" s="847"/>
      <c r="O17" s="849"/>
      <c r="P17" s="847"/>
      <c r="Q17" s="849"/>
      <c r="R17" s="331"/>
      <c r="S17" s="576"/>
      <c r="T17" s="332"/>
      <c r="U17" s="847"/>
      <c r="V17" s="849"/>
      <c r="W17" s="847"/>
      <c r="X17" s="849"/>
      <c r="Y17" s="54"/>
      <c r="Z17" s="55"/>
      <c r="AA17" s="55"/>
      <c r="AB17" s="55"/>
      <c r="AC17" s="56"/>
      <c r="AD17" s="56"/>
      <c r="AE17" s="56"/>
      <c r="AF17" s="56"/>
      <c r="AG17" s="56"/>
      <c r="AH17" s="56"/>
      <c r="AI17" s="56"/>
      <c r="AJ17" s="56"/>
      <c r="AK17" s="847"/>
      <c r="AL17" s="848"/>
      <c r="AM17" s="848"/>
      <c r="AN17" s="848"/>
      <c r="AO17" s="849"/>
      <c r="AP17" s="15"/>
      <c r="AQ17" s="57">
        <f t="shared" si="2"/>
        <v>1</v>
      </c>
    </row>
    <row r="18" spans="2:46" ht="12" customHeight="1" x14ac:dyDescent="0.15">
      <c r="B18" s="870"/>
      <c r="C18" s="875"/>
      <c r="D18" s="873"/>
      <c r="E18" s="873"/>
      <c r="F18" s="873"/>
      <c r="G18" s="873"/>
      <c r="H18" s="873"/>
      <c r="I18" s="873"/>
      <c r="J18" s="874"/>
      <c r="K18" s="53"/>
      <c r="L18" s="847"/>
      <c r="M18" s="849"/>
      <c r="N18" s="847"/>
      <c r="O18" s="849"/>
      <c r="P18" s="847"/>
      <c r="Q18" s="849"/>
      <c r="R18" s="331"/>
      <c r="S18" s="576"/>
      <c r="T18" s="332"/>
      <c r="U18" s="847"/>
      <c r="V18" s="849"/>
      <c r="W18" s="847"/>
      <c r="X18" s="849"/>
      <c r="Y18" s="54"/>
      <c r="Z18" s="55"/>
      <c r="AA18" s="55"/>
      <c r="AB18" s="55"/>
      <c r="AC18" s="56"/>
      <c r="AD18" s="56"/>
      <c r="AE18" s="56"/>
      <c r="AF18" s="56"/>
      <c r="AG18" s="56"/>
      <c r="AH18" s="56"/>
      <c r="AI18" s="56"/>
      <c r="AJ18" s="56"/>
      <c r="AK18" s="847"/>
      <c r="AL18" s="848"/>
      <c r="AM18" s="848"/>
      <c r="AN18" s="848"/>
      <c r="AO18" s="849"/>
      <c r="AP18" s="15"/>
      <c r="AQ18" s="57">
        <f t="shared" si="2"/>
        <v>1</v>
      </c>
    </row>
    <row r="19" spans="2:46" ht="12" customHeight="1" x14ac:dyDescent="0.15">
      <c r="B19" s="870"/>
      <c r="C19" s="875"/>
      <c r="D19" s="873"/>
      <c r="E19" s="873"/>
      <c r="F19" s="873"/>
      <c r="G19" s="873"/>
      <c r="H19" s="873"/>
      <c r="I19" s="873"/>
      <c r="J19" s="874"/>
      <c r="K19" s="53"/>
      <c r="L19" s="847"/>
      <c r="M19" s="849"/>
      <c r="N19" s="847"/>
      <c r="O19" s="849"/>
      <c r="P19" s="847"/>
      <c r="Q19" s="849"/>
      <c r="R19" s="331"/>
      <c r="S19" s="576"/>
      <c r="T19" s="332"/>
      <c r="U19" s="847"/>
      <c r="V19" s="849"/>
      <c r="W19" s="847"/>
      <c r="X19" s="849"/>
      <c r="Y19" s="54"/>
      <c r="Z19" s="55"/>
      <c r="AA19" s="55"/>
      <c r="AB19" s="55"/>
      <c r="AC19" s="56"/>
      <c r="AD19" s="56"/>
      <c r="AE19" s="56"/>
      <c r="AF19" s="56"/>
      <c r="AG19" s="56"/>
      <c r="AH19" s="56"/>
      <c r="AI19" s="56"/>
      <c r="AJ19" s="56"/>
      <c r="AK19" s="847"/>
      <c r="AL19" s="848"/>
      <c r="AM19" s="848"/>
      <c r="AN19" s="848"/>
      <c r="AO19" s="849"/>
      <c r="AP19" s="15"/>
      <c r="AQ19" s="57">
        <f t="shared" si="2"/>
        <v>1</v>
      </c>
    </row>
    <row r="20" spans="2:46" ht="12" customHeight="1" x14ac:dyDescent="0.15">
      <c r="B20" s="870"/>
      <c r="C20" s="875"/>
      <c r="D20" s="873"/>
      <c r="E20" s="873"/>
      <c r="F20" s="873"/>
      <c r="G20" s="873"/>
      <c r="H20" s="873"/>
      <c r="I20" s="873"/>
      <c r="J20" s="874"/>
      <c r="K20" s="53"/>
      <c r="L20" s="847"/>
      <c r="M20" s="849"/>
      <c r="N20" s="847"/>
      <c r="O20" s="849"/>
      <c r="P20" s="847"/>
      <c r="Q20" s="849"/>
      <c r="R20" s="331"/>
      <c r="S20" s="576"/>
      <c r="T20" s="332"/>
      <c r="U20" s="847"/>
      <c r="V20" s="849"/>
      <c r="W20" s="847"/>
      <c r="X20" s="849"/>
      <c r="Y20" s="54"/>
      <c r="Z20" s="55"/>
      <c r="AA20" s="55"/>
      <c r="AB20" s="55"/>
      <c r="AC20" s="56"/>
      <c r="AD20" s="56"/>
      <c r="AE20" s="56"/>
      <c r="AF20" s="56"/>
      <c r="AG20" s="56"/>
      <c r="AH20" s="56"/>
      <c r="AI20" s="56"/>
      <c r="AJ20" s="56"/>
      <c r="AK20" s="847"/>
      <c r="AL20" s="848"/>
      <c r="AM20" s="848"/>
      <c r="AN20" s="848"/>
      <c r="AO20" s="849"/>
      <c r="AP20" s="15"/>
      <c r="AQ20" s="57">
        <f t="shared" si="2"/>
        <v>1</v>
      </c>
    </row>
    <row r="21" spans="2:46" ht="12" customHeight="1" x14ac:dyDescent="0.15">
      <c r="B21" s="870"/>
      <c r="C21" s="875"/>
      <c r="D21" s="873"/>
      <c r="E21" s="873"/>
      <c r="F21" s="873"/>
      <c r="G21" s="873"/>
      <c r="H21" s="873"/>
      <c r="I21" s="873"/>
      <c r="J21" s="874"/>
      <c r="K21" s="53"/>
      <c r="L21" s="847"/>
      <c r="M21" s="849"/>
      <c r="N21" s="847"/>
      <c r="O21" s="849"/>
      <c r="P21" s="847"/>
      <c r="Q21" s="849"/>
      <c r="R21" s="331"/>
      <c r="S21" s="576"/>
      <c r="T21" s="332"/>
      <c r="U21" s="847"/>
      <c r="V21" s="849"/>
      <c r="W21" s="847"/>
      <c r="X21" s="849"/>
      <c r="Y21" s="54"/>
      <c r="Z21" s="55"/>
      <c r="AA21" s="55"/>
      <c r="AB21" s="55"/>
      <c r="AC21" s="56"/>
      <c r="AD21" s="56"/>
      <c r="AE21" s="56"/>
      <c r="AF21" s="56"/>
      <c r="AG21" s="56"/>
      <c r="AH21" s="56"/>
      <c r="AI21" s="56"/>
      <c r="AJ21" s="56"/>
      <c r="AK21" s="847"/>
      <c r="AL21" s="848"/>
      <c r="AM21" s="848"/>
      <c r="AN21" s="848"/>
      <c r="AO21" s="849"/>
      <c r="AP21" s="15"/>
      <c r="AQ21" s="57">
        <f>IF(P21="材質劣化",2,IF(P21="漏水",3,1))</f>
        <v>1</v>
      </c>
    </row>
    <row r="22" spans="2:46" ht="12" customHeight="1" x14ac:dyDescent="0.15">
      <c r="B22" s="870"/>
      <c r="C22" s="875"/>
      <c r="D22" s="873"/>
      <c r="E22" s="873"/>
      <c r="F22" s="873"/>
      <c r="G22" s="873"/>
      <c r="H22" s="873"/>
      <c r="I22" s="873"/>
      <c r="J22" s="874"/>
      <c r="K22" s="53"/>
      <c r="L22" s="847"/>
      <c r="M22" s="849"/>
      <c r="N22" s="847"/>
      <c r="O22" s="849"/>
      <c r="P22" s="847"/>
      <c r="Q22" s="849"/>
      <c r="R22" s="331"/>
      <c r="S22" s="576"/>
      <c r="T22" s="332"/>
      <c r="U22" s="847"/>
      <c r="V22" s="849"/>
      <c r="W22" s="847"/>
      <c r="X22" s="849"/>
      <c r="Y22" s="54"/>
      <c r="Z22" s="55"/>
      <c r="AA22" s="55"/>
      <c r="AB22" s="55"/>
      <c r="AC22" s="56"/>
      <c r="AD22" s="56"/>
      <c r="AE22" s="56"/>
      <c r="AF22" s="56"/>
      <c r="AG22" s="56"/>
      <c r="AH22" s="56"/>
      <c r="AI22" s="56"/>
      <c r="AJ22" s="56"/>
      <c r="AK22" s="847"/>
      <c r="AL22" s="848"/>
      <c r="AM22" s="848"/>
      <c r="AN22" s="848"/>
      <c r="AO22" s="849"/>
      <c r="AP22" s="15"/>
      <c r="AQ22" s="57">
        <f t="shared" si="2"/>
        <v>1</v>
      </c>
    </row>
    <row r="23" spans="2:46" ht="12" customHeight="1" x14ac:dyDescent="0.15">
      <c r="B23" s="870"/>
      <c r="C23" s="875"/>
      <c r="D23" s="873"/>
      <c r="E23" s="873"/>
      <c r="F23" s="873"/>
      <c r="G23" s="873"/>
      <c r="H23" s="873"/>
      <c r="I23" s="873"/>
      <c r="J23" s="874"/>
      <c r="K23" s="53"/>
      <c r="L23" s="847"/>
      <c r="M23" s="849"/>
      <c r="N23" s="847"/>
      <c r="O23" s="849"/>
      <c r="P23" s="847"/>
      <c r="Q23" s="849"/>
      <c r="R23" s="331"/>
      <c r="S23" s="576"/>
      <c r="T23" s="332"/>
      <c r="U23" s="847"/>
      <c r="V23" s="849"/>
      <c r="W23" s="847"/>
      <c r="X23" s="849"/>
      <c r="Y23" s="54"/>
      <c r="Z23" s="55"/>
      <c r="AA23" s="55"/>
      <c r="AB23" s="55"/>
      <c r="AC23" s="56"/>
      <c r="AD23" s="56"/>
      <c r="AE23" s="56"/>
      <c r="AF23" s="56"/>
      <c r="AG23" s="56"/>
      <c r="AH23" s="56"/>
      <c r="AI23" s="56"/>
      <c r="AJ23" s="56"/>
      <c r="AK23" s="847"/>
      <c r="AL23" s="848"/>
      <c r="AM23" s="848"/>
      <c r="AN23" s="848"/>
      <c r="AO23" s="849"/>
      <c r="AP23" s="15"/>
      <c r="AQ23" s="57">
        <f t="shared" si="2"/>
        <v>1</v>
      </c>
    </row>
    <row r="24" spans="2:46" ht="12" customHeight="1" x14ac:dyDescent="0.15">
      <c r="B24" s="870"/>
      <c r="C24" s="875"/>
      <c r="D24" s="873"/>
      <c r="E24" s="873"/>
      <c r="F24" s="873"/>
      <c r="G24" s="873"/>
      <c r="H24" s="873"/>
      <c r="I24" s="873"/>
      <c r="J24" s="874"/>
      <c r="K24" s="53"/>
      <c r="L24" s="847"/>
      <c r="M24" s="849"/>
      <c r="N24" s="847"/>
      <c r="O24" s="849"/>
      <c r="P24" s="847"/>
      <c r="Q24" s="849"/>
      <c r="R24" s="331"/>
      <c r="S24" s="576"/>
      <c r="T24" s="332"/>
      <c r="U24" s="847"/>
      <c r="V24" s="849"/>
      <c r="W24" s="847"/>
      <c r="X24" s="849"/>
      <c r="Y24" s="54"/>
      <c r="Z24" s="55"/>
      <c r="AA24" s="55"/>
      <c r="AB24" s="55"/>
      <c r="AC24" s="56"/>
      <c r="AD24" s="56"/>
      <c r="AE24" s="56"/>
      <c r="AF24" s="56"/>
      <c r="AG24" s="56"/>
      <c r="AH24" s="56"/>
      <c r="AI24" s="56"/>
      <c r="AJ24" s="56"/>
      <c r="AK24" s="847"/>
      <c r="AL24" s="848"/>
      <c r="AM24" s="848"/>
      <c r="AN24" s="848"/>
      <c r="AO24" s="849"/>
      <c r="AP24" s="15"/>
      <c r="AQ24" s="57">
        <f t="shared" si="2"/>
        <v>1</v>
      </c>
    </row>
    <row r="25" spans="2:46" ht="12" customHeight="1" x14ac:dyDescent="0.15">
      <c r="B25" s="870"/>
      <c r="C25" s="875"/>
      <c r="D25" s="873"/>
      <c r="E25" s="873"/>
      <c r="F25" s="873"/>
      <c r="G25" s="873"/>
      <c r="H25" s="873"/>
      <c r="I25" s="873"/>
      <c r="J25" s="874"/>
      <c r="K25" s="53"/>
      <c r="L25" s="847"/>
      <c r="M25" s="849"/>
      <c r="N25" s="847"/>
      <c r="O25" s="849"/>
      <c r="P25" s="847"/>
      <c r="Q25" s="849"/>
      <c r="R25" s="331"/>
      <c r="S25" s="576"/>
      <c r="T25" s="332"/>
      <c r="U25" s="847"/>
      <c r="V25" s="849"/>
      <c r="W25" s="847"/>
      <c r="X25" s="849"/>
      <c r="Y25" s="54"/>
      <c r="Z25" s="55"/>
      <c r="AA25" s="55"/>
      <c r="AB25" s="55"/>
      <c r="AC25" s="56"/>
      <c r="AD25" s="56"/>
      <c r="AE25" s="56"/>
      <c r="AF25" s="56"/>
      <c r="AG25" s="56"/>
      <c r="AH25" s="56"/>
      <c r="AI25" s="56"/>
      <c r="AJ25" s="56"/>
      <c r="AK25" s="847"/>
      <c r="AL25" s="848"/>
      <c r="AM25" s="848"/>
      <c r="AN25" s="848"/>
      <c r="AO25" s="849"/>
      <c r="AP25" s="15"/>
      <c r="AQ25" s="57">
        <f t="shared" si="2"/>
        <v>1</v>
      </c>
    </row>
    <row r="26" spans="2:46" ht="12" customHeight="1" x14ac:dyDescent="0.15">
      <c r="B26" s="870"/>
      <c r="C26" s="875"/>
      <c r="D26" s="873"/>
      <c r="E26" s="873"/>
      <c r="F26" s="873"/>
      <c r="G26" s="873"/>
      <c r="H26" s="873"/>
      <c r="I26" s="873"/>
      <c r="J26" s="874"/>
      <c r="K26" s="53"/>
      <c r="L26" s="847"/>
      <c r="M26" s="849"/>
      <c r="N26" s="847"/>
      <c r="O26" s="849"/>
      <c r="P26" s="847"/>
      <c r="Q26" s="849"/>
      <c r="R26" s="331"/>
      <c r="S26" s="576"/>
      <c r="T26" s="332"/>
      <c r="U26" s="847"/>
      <c r="V26" s="849"/>
      <c r="W26" s="847"/>
      <c r="X26" s="849"/>
      <c r="Y26" s="54"/>
      <c r="Z26" s="55"/>
      <c r="AA26" s="55"/>
      <c r="AB26" s="55"/>
      <c r="AC26" s="56"/>
      <c r="AD26" s="56"/>
      <c r="AE26" s="56"/>
      <c r="AF26" s="56"/>
      <c r="AG26" s="56"/>
      <c r="AH26" s="56"/>
      <c r="AI26" s="56"/>
      <c r="AJ26" s="56"/>
      <c r="AK26" s="847"/>
      <c r="AL26" s="848"/>
      <c r="AM26" s="848"/>
      <c r="AN26" s="848"/>
      <c r="AO26" s="849"/>
      <c r="AP26" s="15"/>
      <c r="AQ26" s="57">
        <f t="shared" si="2"/>
        <v>1</v>
      </c>
    </row>
    <row r="27" spans="2:46" ht="12" customHeight="1" x14ac:dyDescent="0.15">
      <c r="B27" s="870"/>
      <c r="C27" s="875"/>
      <c r="D27" s="873"/>
      <c r="E27" s="873"/>
      <c r="F27" s="873"/>
      <c r="G27" s="873"/>
      <c r="H27" s="873"/>
      <c r="I27" s="873"/>
      <c r="J27" s="874"/>
      <c r="K27" s="53"/>
      <c r="L27" s="847"/>
      <c r="M27" s="849"/>
      <c r="N27" s="847"/>
      <c r="O27" s="849"/>
      <c r="P27" s="847"/>
      <c r="Q27" s="849"/>
      <c r="R27" s="331"/>
      <c r="S27" s="576"/>
      <c r="T27" s="332"/>
      <c r="U27" s="847"/>
      <c r="V27" s="849"/>
      <c r="W27" s="847"/>
      <c r="X27" s="849"/>
      <c r="Y27" s="54"/>
      <c r="Z27" s="55"/>
      <c r="AA27" s="55"/>
      <c r="AB27" s="55"/>
      <c r="AC27" s="56"/>
      <c r="AD27" s="56"/>
      <c r="AE27" s="56"/>
      <c r="AF27" s="56"/>
      <c r="AG27" s="56"/>
      <c r="AH27" s="56"/>
      <c r="AI27" s="56"/>
      <c r="AJ27" s="56"/>
      <c r="AK27" s="847"/>
      <c r="AL27" s="848"/>
      <c r="AM27" s="848"/>
      <c r="AN27" s="848"/>
      <c r="AO27" s="849"/>
      <c r="AP27" s="15"/>
      <c r="AQ27" s="57">
        <f t="shared" si="2"/>
        <v>1</v>
      </c>
    </row>
    <row r="28" spans="2:46" ht="12" customHeight="1" x14ac:dyDescent="0.15">
      <c r="B28" s="870"/>
      <c r="C28" s="875"/>
      <c r="D28" s="873"/>
      <c r="E28" s="873"/>
      <c r="F28" s="873"/>
      <c r="G28" s="873"/>
      <c r="H28" s="873"/>
      <c r="I28" s="873"/>
      <c r="J28" s="874"/>
      <c r="K28" s="53"/>
      <c r="L28" s="847"/>
      <c r="M28" s="849"/>
      <c r="N28" s="847"/>
      <c r="O28" s="849"/>
      <c r="P28" s="847"/>
      <c r="Q28" s="849"/>
      <c r="R28" s="331"/>
      <c r="S28" s="576"/>
      <c r="T28" s="332"/>
      <c r="U28" s="847"/>
      <c r="V28" s="849"/>
      <c r="W28" s="847"/>
      <c r="X28" s="849"/>
      <c r="Y28" s="54"/>
      <c r="Z28" s="55"/>
      <c r="AA28" s="55"/>
      <c r="AB28" s="55"/>
      <c r="AC28" s="56"/>
      <c r="AD28" s="56"/>
      <c r="AE28" s="56"/>
      <c r="AF28" s="56"/>
      <c r="AG28" s="56"/>
      <c r="AH28" s="56"/>
      <c r="AI28" s="56"/>
      <c r="AJ28" s="56"/>
      <c r="AK28" s="847"/>
      <c r="AL28" s="848"/>
      <c r="AM28" s="848"/>
      <c r="AN28" s="848"/>
      <c r="AO28" s="849"/>
      <c r="AP28" s="15"/>
      <c r="AQ28" s="57">
        <f t="shared" si="2"/>
        <v>1</v>
      </c>
    </row>
    <row r="29" spans="2:46" ht="12" customHeight="1" x14ac:dyDescent="0.15">
      <c r="B29" s="870"/>
      <c r="C29" s="875"/>
      <c r="D29" s="873"/>
      <c r="E29" s="873"/>
      <c r="F29" s="873"/>
      <c r="G29" s="873"/>
      <c r="H29" s="873"/>
      <c r="I29" s="873"/>
      <c r="J29" s="874"/>
      <c r="K29" s="53"/>
      <c r="L29" s="847"/>
      <c r="M29" s="849"/>
      <c r="N29" s="847"/>
      <c r="O29" s="849"/>
      <c r="P29" s="847"/>
      <c r="Q29" s="849"/>
      <c r="R29" s="331"/>
      <c r="S29" s="576"/>
      <c r="T29" s="332"/>
      <c r="U29" s="847"/>
      <c r="V29" s="849"/>
      <c r="W29" s="847"/>
      <c r="X29" s="849"/>
      <c r="Y29" s="54"/>
      <c r="Z29" s="55"/>
      <c r="AA29" s="55"/>
      <c r="AB29" s="55"/>
      <c r="AC29" s="56"/>
      <c r="AD29" s="56"/>
      <c r="AE29" s="56"/>
      <c r="AF29" s="56"/>
      <c r="AG29" s="56"/>
      <c r="AH29" s="56"/>
      <c r="AI29" s="56"/>
      <c r="AJ29" s="56"/>
      <c r="AK29" s="847"/>
      <c r="AL29" s="848"/>
      <c r="AM29" s="848"/>
      <c r="AN29" s="848"/>
      <c r="AO29" s="849"/>
      <c r="AP29" s="15"/>
      <c r="AQ29" s="57">
        <f t="shared" si="2"/>
        <v>1</v>
      </c>
    </row>
    <row r="30" spans="2:46" ht="12" customHeight="1" x14ac:dyDescent="0.15">
      <c r="B30" s="870"/>
      <c r="C30" s="875"/>
      <c r="D30" s="873"/>
      <c r="E30" s="873"/>
      <c r="F30" s="873"/>
      <c r="G30" s="873"/>
      <c r="H30" s="873"/>
      <c r="I30" s="873"/>
      <c r="J30" s="874"/>
      <c r="K30" s="53"/>
      <c r="L30" s="847"/>
      <c r="M30" s="849"/>
      <c r="N30" s="847"/>
      <c r="O30" s="849"/>
      <c r="P30" s="847"/>
      <c r="Q30" s="849"/>
      <c r="R30" s="331"/>
      <c r="S30" s="576"/>
      <c r="T30" s="332"/>
      <c r="U30" s="847"/>
      <c r="V30" s="849"/>
      <c r="W30" s="847"/>
      <c r="X30" s="849"/>
      <c r="Y30" s="54"/>
      <c r="Z30" s="55"/>
      <c r="AA30" s="55"/>
      <c r="AB30" s="55"/>
      <c r="AC30" s="56"/>
      <c r="AD30" s="56"/>
      <c r="AE30" s="56"/>
      <c r="AF30" s="56"/>
      <c r="AG30" s="56"/>
      <c r="AH30" s="56"/>
      <c r="AI30" s="56"/>
      <c r="AJ30" s="56"/>
      <c r="AK30" s="847"/>
      <c r="AL30" s="848"/>
      <c r="AM30" s="848"/>
      <c r="AN30" s="848"/>
      <c r="AO30" s="849"/>
      <c r="AP30" s="15"/>
      <c r="AQ30" s="57">
        <f t="shared" si="2"/>
        <v>1</v>
      </c>
    </row>
    <row r="31" spans="2:46" ht="12" customHeight="1" x14ac:dyDescent="0.15">
      <c r="B31" s="870"/>
      <c r="C31" s="875"/>
      <c r="D31" s="873"/>
      <c r="E31" s="873"/>
      <c r="F31" s="873"/>
      <c r="G31" s="873"/>
      <c r="H31" s="873"/>
      <c r="I31" s="873"/>
      <c r="J31" s="874"/>
      <c r="K31" s="53"/>
      <c r="L31" s="847"/>
      <c r="M31" s="849"/>
      <c r="N31" s="847"/>
      <c r="O31" s="849"/>
      <c r="P31" s="847"/>
      <c r="Q31" s="849"/>
      <c r="R31" s="331"/>
      <c r="S31" s="576"/>
      <c r="T31" s="332"/>
      <c r="U31" s="847"/>
      <c r="V31" s="849"/>
      <c r="W31" s="847"/>
      <c r="X31" s="849"/>
      <c r="Y31" s="54"/>
      <c r="Z31" s="55"/>
      <c r="AA31" s="55"/>
      <c r="AB31" s="55"/>
      <c r="AC31" s="56"/>
      <c r="AD31" s="56"/>
      <c r="AE31" s="56"/>
      <c r="AF31" s="56"/>
      <c r="AG31" s="56"/>
      <c r="AH31" s="56"/>
      <c r="AI31" s="56"/>
      <c r="AJ31" s="56"/>
      <c r="AK31" s="847"/>
      <c r="AL31" s="848"/>
      <c r="AM31" s="848"/>
      <c r="AN31" s="848"/>
      <c r="AO31" s="849"/>
      <c r="AP31" s="15"/>
      <c r="AQ31" s="57">
        <f t="shared" si="2"/>
        <v>1</v>
      </c>
    </row>
    <row r="32" spans="2:46" ht="12" customHeight="1" x14ac:dyDescent="0.15">
      <c r="B32" s="870"/>
      <c r="C32" s="875"/>
      <c r="D32" s="873"/>
      <c r="E32" s="873"/>
      <c r="F32" s="873"/>
      <c r="G32" s="873"/>
      <c r="H32" s="873"/>
      <c r="I32" s="873"/>
      <c r="J32" s="874"/>
      <c r="K32" s="53"/>
      <c r="L32" s="847"/>
      <c r="M32" s="849"/>
      <c r="N32" s="847"/>
      <c r="O32" s="849"/>
      <c r="P32" s="847"/>
      <c r="Q32" s="849"/>
      <c r="R32" s="331"/>
      <c r="S32" s="576"/>
      <c r="T32" s="332"/>
      <c r="U32" s="847"/>
      <c r="V32" s="849"/>
      <c r="W32" s="847"/>
      <c r="X32" s="849"/>
      <c r="Y32" s="54"/>
      <c r="Z32" s="55"/>
      <c r="AA32" s="55"/>
      <c r="AB32" s="55"/>
      <c r="AC32" s="56"/>
      <c r="AD32" s="56"/>
      <c r="AE32" s="56"/>
      <c r="AF32" s="56"/>
      <c r="AG32" s="56"/>
      <c r="AH32" s="56"/>
      <c r="AI32" s="56"/>
      <c r="AJ32" s="56"/>
      <c r="AK32" s="847"/>
      <c r="AL32" s="848"/>
      <c r="AM32" s="848"/>
      <c r="AN32" s="848"/>
      <c r="AO32" s="849"/>
      <c r="AP32" s="15"/>
      <c r="AQ32" s="57">
        <f t="shared" si="2"/>
        <v>1</v>
      </c>
      <c r="AS32" s="867"/>
      <c r="AT32" s="867"/>
    </row>
    <row r="33" spans="2:86" ht="12" customHeight="1" x14ac:dyDescent="0.15">
      <c r="B33" s="870"/>
      <c r="C33" s="875"/>
      <c r="D33" s="873"/>
      <c r="E33" s="873"/>
      <c r="F33" s="873"/>
      <c r="G33" s="873"/>
      <c r="H33" s="873"/>
      <c r="I33" s="873"/>
      <c r="J33" s="874"/>
      <c r="K33" s="53"/>
      <c r="L33" s="847"/>
      <c r="M33" s="849"/>
      <c r="N33" s="847"/>
      <c r="O33" s="849"/>
      <c r="P33" s="847"/>
      <c r="Q33" s="849"/>
      <c r="R33" s="331"/>
      <c r="S33" s="576"/>
      <c r="T33" s="332"/>
      <c r="U33" s="847"/>
      <c r="V33" s="849"/>
      <c r="W33" s="847"/>
      <c r="X33" s="849"/>
      <c r="Y33" s="54"/>
      <c r="Z33" s="55"/>
      <c r="AA33" s="55"/>
      <c r="AB33" s="55"/>
      <c r="AC33" s="56"/>
      <c r="AD33" s="56"/>
      <c r="AE33" s="56"/>
      <c r="AF33" s="56"/>
      <c r="AG33" s="56"/>
      <c r="AH33" s="56"/>
      <c r="AI33" s="56"/>
      <c r="AJ33" s="56"/>
      <c r="AK33" s="847"/>
      <c r="AL33" s="848"/>
      <c r="AM33" s="848"/>
      <c r="AN33" s="848"/>
      <c r="AO33" s="849"/>
      <c r="AP33" s="15"/>
      <c r="AQ33" s="57">
        <f t="shared" si="2"/>
        <v>1</v>
      </c>
      <c r="AS33" s="868"/>
      <c r="AT33" s="868"/>
    </row>
    <row r="34" spans="2:86" ht="12" customHeight="1" x14ac:dyDescent="0.15">
      <c r="B34" s="870"/>
      <c r="C34" s="875"/>
      <c r="D34" s="873"/>
      <c r="E34" s="873"/>
      <c r="F34" s="873"/>
      <c r="G34" s="873"/>
      <c r="H34" s="873"/>
      <c r="I34" s="873"/>
      <c r="J34" s="874"/>
      <c r="K34" s="53"/>
      <c r="L34" s="847"/>
      <c r="M34" s="849"/>
      <c r="N34" s="847"/>
      <c r="O34" s="849"/>
      <c r="P34" s="847"/>
      <c r="Q34" s="849"/>
      <c r="R34" s="331"/>
      <c r="S34" s="576"/>
      <c r="T34" s="332"/>
      <c r="U34" s="847"/>
      <c r="V34" s="849"/>
      <c r="W34" s="847"/>
      <c r="X34" s="849"/>
      <c r="Y34" s="54"/>
      <c r="Z34" s="55"/>
      <c r="AA34" s="55"/>
      <c r="AB34" s="55"/>
      <c r="AC34" s="56"/>
      <c r="AD34" s="56"/>
      <c r="AE34" s="56"/>
      <c r="AF34" s="56"/>
      <c r="AG34" s="56"/>
      <c r="AH34" s="56"/>
      <c r="AI34" s="56"/>
      <c r="AJ34" s="56"/>
      <c r="AK34" s="847"/>
      <c r="AL34" s="848"/>
      <c r="AM34" s="848"/>
      <c r="AN34" s="848"/>
      <c r="AO34" s="849"/>
      <c r="AP34" s="15"/>
      <c r="AQ34" s="57">
        <f t="shared" si="2"/>
        <v>1</v>
      </c>
      <c r="AS34" s="850"/>
      <c r="AT34" s="850"/>
    </row>
    <row r="35" spans="2:86" ht="12" customHeight="1" x14ac:dyDescent="0.15">
      <c r="B35" s="870"/>
      <c r="C35" s="875"/>
      <c r="D35" s="873"/>
      <c r="E35" s="873"/>
      <c r="F35" s="873"/>
      <c r="G35" s="873"/>
      <c r="H35" s="873"/>
      <c r="I35" s="873"/>
      <c r="J35" s="874"/>
      <c r="K35" s="851" t="s">
        <v>318</v>
      </c>
      <c r="L35" s="853" t="s">
        <v>319</v>
      </c>
      <c r="M35" s="853"/>
      <c r="N35" s="853"/>
      <c r="O35" s="853"/>
      <c r="P35" s="853"/>
      <c r="Q35" s="853"/>
      <c r="R35" s="853"/>
      <c r="S35" s="853"/>
      <c r="T35" s="853"/>
      <c r="U35" s="853"/>
      <c r="V35" s="853"/>
      <c r="W35" s="853"/>
      <c r="X35" s="853"/>
      <c r="Y35" s="854" t="s">
        <v>320</v>
      </c>
      <c r="Z35" s="855"/>
      <c r="AA35" s="855"/>
      <c r="AB35" s="856"/>
      <c r="AC35" s="59">
        <f t="shared" ref="AC35:AJ35" si="3">SUM(AC11:AC34)</f>
        <v>0</v>
      </c>
      <c r="AD35" s="59">
        <f t="shared" si="3"/>
        <v>0</v>
      </c>
      <c r="AE35" s="59">
        <f>SUM(AE11:AE34)</f>
        <v>0.62</v>
      </c>
      <c r="AF35" s="59">
        <f t="shared" si="3"/>
        <v>0</v>
      </c>
      <c r="AG35" s="59">
        <f t="shared" si="3"/>
        <v>0</v>
      </c>
      <c r="AH35" s="59">
        <f t="shared" si="3"/>
        <v>0</v>
      </c>
      <c r="AI35" s="59">
        <f t="shared" si="3"/>
        <v>0</v>
      </c>
      <c r="AJ35" s="60">
        <f t="shared" si="3"/>
        <v>4.5</v>
      </c>
      <c r="AK35" s="853" t="s">
        <v>321</v>
      </c>
      <c r="AL35" s="853"/>
      <c r="AM35" s="857" t="s">
        <v>337</v>
      </c>
      <c r="AN35" s="857"/>
      <c r="AO35" s="857"/>
      <c r="AP35" s="15"/>
    </row>
    <row r="36" spans="2:86" ht="12" customHeight="1" x14ac:dyDescent="0.15">
      <c r="B36" s="870"/>
      <c r="C36" s="875"/>
      <c r="D36" s="873"/>
      <c r="E36" s="873"/>
      <c r="F36" s="873"/>
      <c r="G36" s="873"/>
      <c r="H36" s="873"/>
      <c r="I36" s="873"/>
      <c r="J36" s="874"/>
      <c r="K36" s="852"/>
      <c r="L36" s="858" t="s">
        <v>322</v>
      </c>
      <c r="M36" s="859"/>
      <c r="N36" s="860"/>
      <c r="O36" s="858" t="s">
        <v>323</v>
      </c>
      <c r="P36" s="859"/>
      <c r="Q36" s="859"/>
      <c r="R36" s="859"/>
      <c r="S36" s="859"/>
      <c r="T36" s="859"/>
      <c r="U36" s="859"/>
      <c r="V36" s="859"/>
      <c r="W36" s="859"/>
      <c r="X36" s="860"/>
      <c r="Y36" s="51" t="s">
        <v>314</v>
      </c>
      <c r="Z36" s="52" t="s">
        <v>315</v>
      </c>
      <c r="AA36" s="52" t="s">
        <v>316</v>
      </c>
      <c r="AB36" s="52" t="s">
        <v>317</v>
      </c>
      <c r="AC36" s="52" t="s">
        <v>314</v>
      </c>
      <c r="AD36" s="52" t="s">
        <v>315</v>
      </c>
      <c r="AE36" s="52" t="s">
        <v>316</v>
      </c>
      <c r="AF36" s="52" t="s">
        <v>317</v>
      </c>
      <c r="AG36" s="52" t="s">
        <v>314</v>
      </c>
      <c r="AH36" s="52" t="s">
        <v>315</v>
      </c>
      <c r="AI36" s="52" t="s">
        <v>316</v>
      </c>
      <c r="AJ36" s="61" t="s">
        <v>317</v>
      </c>
      <c r="AK36" s="853"/>
      <c r="AL36" s="853"/>
      <c r="AM36" s="857"/>
      <c r="AN36" s="857"/>
      <c r="AO36" s="857"/>
      <c r="AP36" s="15"/>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2</v>
      </c>
      <c r="AF37" s="839">
        <f t="shared" si="4"/>
        <v>0</v>
      </c>
      <c r="AG37" s="839">
        <f t="shared" si="4"/>
        <v>0</v>
      </c>
      <c r="AH37" s="839">
        <f t="shared" si="4"/>
        <v>0</v>
      </c>
      <c r="AI37" s="839">
        <f t="shared" si="4"/>
        <v>0</v>
      </c>
      <c r="AJ37" s="839">
        <f>COUNTA(AJ11:AJ34)</f>
        <v>2</v>
      </c>
      <c r="AK37" s="853"/>
      <c r="AL37" s="853"/>
      <c r="AM37" s="857"/>
      <c r="AN37" s="857"/>
      <c r="AO37" s="857"/>
      <c r="AP37" s="15"/>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15"/>
    </row>
    <row r="39" spans="2:86" ht="12" customHeight="1" x14ac:dyDescent="0.15">
      <c r="B39" s="870"/>
      <c r="C39" s="875"/>
      <c r="D39" s="873"/>
      <c r="E39" s="873"/>
      <c r="F39" s="873"/>
      <c r="G39" s="873"/>
      <c r="H39" s="873"/>
      <c r="I39" s="873"/>
      <c r="J39" s="873"/>
      <c r="K39" s="840" t="s">
        <v>324</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15"/>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15"/>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15"/>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37"/>
      <c r="CD42" s="15"/>
      <c r="CE42" s="15"/>
      <c r="CF42" s="15"/>
      <c r="CG42" s="15"/>
      <c r="CH42" s="15"/>
    </row>
    <row r="43" spans="2:86" ht="12" customHeight="1" x14ac:dyDescent="0.15">
      <c r="B43" s="870"/>
      <c r="C43" s="875"/>
      <c r="D43" s="873"/>
      <c r="E43" s="873"/>
      <c r="F43" s="873"/>
      <c r="G43" s="873"/>
      <c r="H43" s="873"/>
      <c r="I43" s="873"/>
      <c r="J43" s="874"/>
      <c r="K43" s="832" t="s">
        <v>325</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37"/>
      <c r="CD43" s="15"/>
      <c r="CE43" s="15"/>
      <c r="CF43" s="15"/>
      <c r="CG43" s="15"/>
      <c r="CH43" s="15"/>
    </row>
    <row r="44" spans="2:86" ht="12" customHeight="1" x14ac:dyDescent="0.15">
      <c r="B44" s="870"/>
      <c r="C44" s="875"/>
      <c r="D44" s="873"/>
      <c r="E44" s="873"/>
      <c r="F44" s="873"/>
      <c r="G44" s="873"/>
      <c r="H44" s="873"/>
      <c r="I44" s="873"/>
      <c r="J44" s="874"/>
      <c r="K44" s="833" t="s">
        <v>326</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37"/>
      <c r="CD44" s="15"/>
      <c r="CE44" s="15"/>
      <c r="CF44" s="15"/>
      <c r="CG44" s="15"/>
      <c r="CH44" s="15"/>
    </row>
    <row r="45" spans="2:86" ht="12" customHeight="1" x14ac:dyDescent="0.15">
      <c r="B45" s="476"/>
      <c r="C45" s="876"/>
      <c r="D45" s="877"/>
      <c r="E45" s="877"/>
      <c r="F45" s="877"/>
      <c r="G45" s="877"/>
      <c r="H45" s="877"/>
      <c r="I45" s="877"/>
      <c r="J45" s="878"/>
      <c r="K45" s="836" t="s">
        <v>327</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37"/>
      <c r="CD45" s="15"/>
      <c r="CE45" s="15"/>
      <c r="CF45" s="15"/>
      <c r="CG45" s="15"/>
      <c r="CH45" s="15"/>
    </row>
    <row r="46" spans="2:86" ht="12" customHeight="1" x14ac:dyDescent="0.2">
      <c r="B46" s="63" t="s">
        <v>328</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329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330</v>
      </c>
      <c r="AP48" s="37"/>
      <c r="CD48" s="15"/>
      <c r="CE48" s="15"/>
      <c r="CF48" s="15"/>
      <c r="CG48" s="15"/>
      <c r="CH48" s="15"/>
    </row>
    <row r="49" spans="2:86" ht="12" customHeight="1" x14ac:dyDescent="0.15">
      <c r="B49" s="15" t="s">
        <v>331</v>
      </c>
      <c r="AP49" s="37"/>
      <c r="CD49" s="15"/>
      <c r="CE49" s="15"/>
      <c r="CF49" s="15"/>
      <c r="CG49" s="15"/>
      <c r="CH49" s="15"/>
    </row>
    <row r="50" spans="2:86" ht="12" customHeight="1" x14ac:dyDescent="0.15">
      <c r="B50" s="15" t="s">
        <v>332</v>
      </c>
    </row>
    <row r="51" spans="2:86" ht="12" customHeight="1" x14ac:dyDescent="0.15">
      <c r="B51" s="15" t="s">
        <v>333</v>
      </c>
    </row>
    <row r="52" spans="2:86" ht="12" customHeight="1" x14ac:dyDescent="0.15">
      <c r="B52" s="15" t="s">
        <v>334</v>
      </c>
    </row>
    <row r="53" spans="2:86" x14ac:dyDescent="0.15">
      <c r="B53" s="15" t="s">
        <v>335</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1"/>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8CF8F014-242D-460B-A3FA-FDCB4BFD1CBB}">
      <formula1>INDIRECT(L11)</formula1>
    </dataValidation>
    <dataValidation type="list" allowBlank="1" showInputMessage="1" showErrorMessage="1" sqref="Y11:AB34" xr:uid="{9BA55F09-2BF8-41D1-B5C3-4D274C9872C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1FEB7-1BBB-4CF2-80A2-6410CD1AA15E}">
  <sheetPr codeName="Sheet107"/>
  <dimension ref="B2:BM21"/>
  <sheetViews>
    <sheetView showGridLines="0" view="pageBreakPreview" zoomScaleNormal="55" zoomScaleSheetLayoutView="100" workbookViewId="0">
      <selection activeCell="BN19" sqref="BN19"/>
    </sheetView>
  </sheetViews>
  <sheetFormatPr defaultColWidth="8.875" defaultRowHeight="13.5" x14ac:dyDescent="0.15"/>
  <cols>
    <col min="1" max="1" width="1.875" style="36" customWidth="1"/>
    <col min="2" max="60" width="2.125" style="33" customWidth="1"/>
    <col min="61" max="61" width="0.625" style="33" customWidth="1"/>
    <col min="62" max="62" width="2.125" style="33" customWidth="1"/>
    <col min="63" max="63" width="1" style="33" customWidth="1"/>
    <col min="64" max="65" width="2.125" style="33" customWidth="1"/>
    <col min="66" max="16384" width="8.875" style="36"/>
  </cols>
  <sheetData>
    <row r="2" spans="2:63" s="31" customFormat="1" ht="14.25" customHeight="1" x14ac:dyDescent="0.15">
      <c r="B2" s="29" t="s">
        <v>270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row>
    <row r="3" spans="2:63" s="32" customFormat="1" ht="17.25" customHeight="1" x14ac:dyDescent="0.15">
      <c r="B3" s="961" t="s">
        <v>263</v>
      </c>
      <c r="C3" s="962"/>
      <c r="D3" s="962"/>
      <c r="E3" s="963"/>
      <c r="F3" s="964" t="s">
        <v>128</v>
      </c>
      <c r="G3" s="965"/>
      <c r="H3" s="965"/>
      <c r="I3" s="965"/>
      <c r="J3" s="965"/>
      <c r="K3" s="965"/>
      <c r="L3" s="965"/>
      <c r="M3" s="965"/>
      <c r="N3" s="965"/>
      <c r="O3" s="965"/>
      <c r="P3" s="965"/>
      <c r="Q3" s="965"/>
      <c r="R3" s="965"/>
      <c r="S3" s="965"/>
      <c r="T3" s="966"/>
      <c r="U3" s="952" t="s">
        <v>271</v>
      </c>
      <c r="V3" s="953"/>
      <c r="W3" s="953"/>
      <c r="X3" s="954"/>
      <c r="Y3" s="954"/>
      <c r="Z3" s="955" t="s">
        <v>130</v>
      </c>
      <c r="AA3" s="956"/>
      <c r="AB3" s="956"/>
      <c r="AC3" s="956"/>
      <c r="AD3" s="956"/>
      <c r="AE3" s="956"/>
      <c r="AF3" s="956"/>
      <c r="AG3" s="956"/>
      <c r="AH3" s="957"/>
      <c r="AI3" s="967" t="s">
        <v>272</v>
      </c>
      <c r="AJ3" s="968"/>
      <c r="AK3" s="968"/>
      <c r="AL3" s="968"/>
      <c r="AM3" s="968"/>
      <c r="AN3" s="969"/>
      <c r="AO3" s="973" t="s">
        <v>66</v>
      </c>
      <c r="AP3" s="974"/>
      <c r="AQ3" s="974"/>
      <c r="AR3" s="974"/>
      <c r="AS3" s="974"/>
      <c r="AT3" s="974"/>
      <c r="AU3" s="974"/>
      <c r="AV3" s="975"/>
      <c r="AW3" s="934" t="s">
        <v>10</v>
      </c>
      <c r="AX3" s="935"/>
      <c r="AY3" s="935"/>
      <c r="AZ3" s="935"/>
      <c r="BA3" s="935"/>
      <c r="BB3" s="936"/>
      <c r="BC3" s="940">
        <v>45639</v>
      </c>
      <c r="BD3" s="941"/>
      <c r="BE3" s="941"/>
      <c r="BF3" s="941"/>
      <c r="BG3" s="941"/>
      <c r="BH3" s="941"/>
      <c r="BI3" s="941"/>
      <c r="BJ3" s="941"/>
      <c r="BK3" s="942"/>
    </row>
    <row r="4" spans="2:63" s="32" customFormat="1" ht="17.25" customHeight="1" x14ac:dyDescent="0.15">
      <c r="B4" s="946" t="s">
        <v>273</v>
      </c>
      <c r="C4" s="947"/>
      <c r="D4" s="947"/>
      <c r="E4" s="948"/>
      <c r="F4" s="949" t="s">
        <v>129</v>
      </c>
      <c r="G4" s="950"/>
      <c r="H4" s="950"/>
      <c r="I4" s="950"/>
      <c r="J4" s="950"/>
      <c r="K4" s="950"/>
      <c r="L4" s="950"/>
      <c r="M4" s="950"/>
      <c r="N4" s="950"/>
      <c r="O4" s="950"/>
      <c r="P4" s="950"/>
      <c r="Q4" s="950"/>
      <c r="R4" s="950"/>
      <c r="S4" s="950"/>
      <c r="T4" s="951"/>
      <c r="U4" s="952" t="s">
        <v>274</v>
      </c>
      <c r="V4" s="953"/>
      <c r="W4" s="953"/>
      <c r="X4" s="954"/>
      <c r="Y4" s="954"/>
      <c r="Z4" s="955" t="s">
        <v>131</v>
      </c>
      <c r="AA4" s="956"/>
      <c r="AB4" s="956"/>
      <c r="AC4" s="956"/>
      <c r="AD4" s="956"/>
      <c r="AE4" s="956"/>
      <c r="AF4" s="956"/>
      <c r="AG4" s="956"/>
      <c r="AH4" s="957"/>
      <c r="AI4" s="970"/>
      <c r="AJ4" s="971"/>
      <c r="AK4" s="971"/>
      <c r="AL4" s="971"/>
      <c r="AM4" s="971"/>
      <c r="AN4" s="972"/>
      <c r="AO4" s="958" t="s">
        <v>67</v>
      </c>
      <c r="AP4" s="959"/>
      <c r="AQ4" s="959"/>
      <c r="AR4" s="959"/>
      <c r="AS4" s="959"/>
      <c r="AT4" s="959"/>
      <c r="AU4" s="959"/>
      <c r="AV4" s="960"/>
      <c r="AW4" s="937"/>
      <c r="AX4" s="938"/>
      <c r="AY4" s="938"/>
      <c r="AZ4" s="938"/>
      <c r="BA4" s="938"/>
      <c r="BB4" s="939"/>
      <c r="BC4" s="943"/>
      <c r="BD4" s="944"/>
      <c r="BE4" s="944"/>
      <c r="BF4" s="944"/>
      <c r="BG4" s="944"/>
      <c r="BH4" s="944"/>
      <c r="BI4" s="944"/>
      <c r="BJ4" s="944"/>
      <c r="BK4" s="945"/>
    </row>
    <row r="5" spans="2:63" ht="42.75" customHeight="1" x14ac:dyDescent="0.15">
      <c r="B5" s="929" t="s">
        <v>11</v>
      </c>
      <c r="C5" s="930"/>
      <c r="D5" s="930"/>
      <c r="E5" s="930"/>
      <c r="F5" s="930"/>
      <c r="G5" s="931"/>
      <c r="H5" s="932" t="s">
        <v>275</v>
      </c>
      <c r="I5" s="930"/>
      <c r="J5" s="930"/>
      <c r="K5" s="930"/>
      <c r="L5" s="930"/>
      <c r="M5" s="930"/>
      <c r="N5" s="930"/>
      <c r="O5" s="931"/>
      <c r="P5" s="933" t="s">
        <v>276</v>
      </c>
      <c r="Q5" s="880"/>
      <c r="R5" s="880"/>
      <c r="S5" s="880"/>
      <c r="T5" s="880"/>
      <c r="U5" s="880"/>
      <c r="V5" s="880"/>
      <c r="W5" s="880"/>
      <c r="X5" s="880"/>
      <c r="Y5" s="880"/>
      <c r="Z5" s="880"/>
      <c r="AA5" s="880"/>
      <c r="AB5" s="880"/>
      <c r="AC5" s="880"/>
      <c r="AD5" s="880"/>
      <c r="AE5" s="880"/>
      <c r="AF5" s="880"/>
      <c r="AG5" s="880"/>
      <c r="AH5" s="880"/>
      <c r="AI5" s="880"/>
      <c r="AJ5" s="880"/>
      <c r="AK5" s="880"/>
      <c r="AL5" s="880"/>
      <c r="AM5" s="880"/>
      <c r="AN5" s="933" t="s">
        <v>277</v>
      </c>
      <c r="AO5" s="880"/>
      <c r="AP5" s="880"/>
      <c r="AQ5" s="880"/>
      <c r="AR5" s="880"/>
      <c r="AS5" s="880"/>
      <c r="AT5" s="880"/>
      <c r="AU5" s="880"/>
      <c r="AV5" s="880"/>
      <c r="AW5" s="880"/>
      <c r="AX5" s="880"/>
      <c r="AY5" s="880"/>
      <c r="AZ5" s="880"/>
      <c r="BA5" s="880"/>
      <c r="BB5" s="880"/>
      <c r="BC5" s="880"/>
      <c r="BD5" s="880"/>
      <c r="BE5" s="880"/>
      <c r="BF5" s="880"/>
      <c r="BG5" s="880"/>
      <c r="BH5" s="880"/>
      <c r="BI5" s="880"/>
      <c r="BJ5" s="880"/>
      <c r="BK5" s="881"/>
    </row>
    <row r="6" spans="2:63" ht="29.25" customHeight="1" x14ac:dyDescent="0.15">
      <c r="B6" s="922"/>
      <c r="C6" s="634"/>
      <c r="D6" s="634"/>
      <c r="E6" s="634"/>
      <c r="F6" s="634"/>
      <c r="G6" s="635"/>
      <c r="H6" s="923"/>
      <c r="I6" s="923"/>
      <c r="J6" s="923"/>
      <c r="K6" s="923"/>
      <c r="L6" s="923"/>
      <c r="M6" s="923"/>
      <c r="N6" s="923"/>
      <c r="O6" s="923"/>
      <c r="P6" s="924"/>
      <c r="Q6" s="925"/>
      <c r="R6" s="925"/>
      <c r="S6" s="925"/>
      <c r="T6" s="925"/>
      <c r="U6" s="925"/>
      <c r="V6" s="925"/>
      <c r="W6" s="925"/>
      <c r="X6" s="925"/>
      <c r="Y6" s="925"/>
      <c r="Z6" s="925"/>
      <c r="AA6" s="925"/>
      <c r="AB6" s="925"/>
      <c r="AC6" s="925"/>
      <c r="AD6" s="925"/>
      <c r="AE6" s="925"/>
      <c r="AF6" s="925"/>
      <c r="AG6" s="925"/>
      <c r="AH6" s="925"/>
      <c r="AI6" s="925"/>
      <c r="AJ6" s="925"/>
      <c r="AK6" s="925"/>
      <c r="AL6" s="925"/>
      <c r="AM6" s="925"/>
      <c r="AN6" s="926"/>
      <c r="AO6" s="927"/>
      <c r="AP6" s="927"/>
      <c r="AQ6" s="927"/>
      <c r="AR6" s="927"/>
      <c r="AS6" s="927"/>
      <c r="AT6" s="927"/>
      <c r="AU6" s="927"/>
      <c r="AV6" s="927"/>
      <c r="AW6" s="927"/>
      <c r="AX6" s="927"/>
      <c r="AY6" s="927"/>
      <c r="AZ6" s="927"/>
      <c r="BA6" s="927"/>
      <c r="BB6" s="927"/>
      <c r="BC6" s="927"/>
      <c r="BD6" s="927"/>
      <c r="BE6" s="927"/>
      <c r="BF6" s="927"/>
      <c r="BG6" s="927"/>
      <c r="BH6" s="927"/>
      <c r="BI6" s="927"/>
      <c r="BJ6" s="927"/>
      <c r="BK6" s="928"/>
    </row>
    <row r="7" spans="2:63" ht="29.25" customHeight="1" x14ac:dyDescent="0.15">
      <c r="B7" s="922"/>
      <c r="C7" s="634"/>
      <c r="D7" s="634"/>
      <c r="E7" s="634"/>
      <c r="F7" s="634"/>
      <c r="G7" s="635"/>
      <c r="H7" s="923"/>
      <c r="I7" s="923"/>
      <c r="J7" s="923"/>
      <c r="K7" s="923"/>
      <c r="L7" s="923"/>
      <c r="M7" s="923"/>
      <c r="N7" s="923"/>
      <c r="O7" s="923"/>
      <c r="P7" s="924"/>
      <c r="Q7" s="925"/>
      <c r="R7" s="925"/>
      <c r="S7" s="925"/>
      <c r="T7" s="925"/>
      <c r="U7" s="925"/>
      <c r="V7" s="925"/>
      <c r="W7" s="925"/>
      <c r="X7" s="925"/>
      <c r="Y7" s="925"/>
      <c r="Z7" s="925"/>
      <c r="AA7" s="925"/>
      <c r="AB7" s="925"/>
      <c r="AC7" s="925"/>
      <c r="AD7" s="925"/>
      <c r="AE7" s="925"/>
      <c r="AF7" s="925"/>
      <c r="AG7" s="925"/>
      <c r="AH7" s="925"/>
      <c r="AI7" s="925"/>
      <c r="AJ7" s="925"/>
      <c r="AK7" s="925"/>
      <c r="AL7" s="925"/>
      <c r="AM7" s="925"/>
      <c r="AN7" s="926"/>
      <c r="AO7" s="927"/>
      <c r="AP7" s="927"/>
      <c r="AQ7" s="927"/>
      <c r="AR7" s="927"/>
      <c r="AS7" s="927"/>
      <c r="AT7" s="927"/>
      <c r="AU7" s="927"/>
      <c r="AV7" s="927"/>
      <c r="AW7" s="927"/>
      <c r="AX7" s="927"/>
      <c r="AY7" s="927"/>
      <c r="AZ7" s="927"/>
      <c r="BA7" s="927"/>
      <c r="BB7" s="927"/>
      <c r="BC7" s="927"/>
      <c r="BD7" s="927"/>
      <c r="BE7" s="927"/>
      <c r="BF7" s="927"/>
      <c r="BG7" s="927"/>
      <c r="BH7" s="927"/>
      <c r="BI7" s="927"/>
      <c r="BJ7" s="927"/>
      <c r="BK7" s="928"/>
    </row>
    <row r="8" spans="2:63" ht="29.25" customHeight="1" x14ac:dyDescent="0.15">
      <c r="B8" s="915"/>
      <c r="C8" s="916"/>
      <c r="D8" s="916"/>
      <c r="E8" s="916"/>
      <c r="F8" s="916"/>
      <c r="G8" s="917"/>
      <c r="H8" s="918"/>
      <c r="I8" s="918"/>
      <c r="J8" s="918"/>
      <c r="K8" s="918"/>
      <c r="L8" s="918"/>
      <c r="M8" s="918"/>
      <c r="N8" s="918"/>
      <c r="O8" s="918"/>
      <c r="P8" s="919"/>
      <c r="Q8" s="920"/>
      <c r="R8" s="920"/>
      <c r="S8" s="920"/>
      <c r="T8" s="920"/>
      <c r="U8" s="920"/>
      <c r="V8" s="920"/>
      <c r="W8" s="920"/>
      <c r="X8" s="920"/>
      <c r="Y8" s="920"/>
      <c r="Z8" s="920"/>
      <c r="AA8" s="920"/>
      <c r="AB8" s="920"/>
      <c r="AC8" s="920"/>
      <c r="AD8" s="920"/>
      <c r="AE8" s="920"/>
      <c r="AF8" s="920"/>
      <c r="AG8" s="920"/>
      <c r="AH8" s="920"/>
      <c r="AI8" s="920"/>
      <c r="AJ8" s="920"/>
      <c r="AK8" s="920"/>
      <c r="AL8" s="920"/>
      <c r="AM8" s="920"/>
      <c r="AN8" s="919"/>
      <c r="AO8" s="920"/>
      <c r="AP8" s="920"/>
      <c r="AQ8" s="920"/>
      <c r="AR8" s="920"/>
      <c r="AS8" s="920"/>
      <c r="AT8" s="920"/>
      <c r="AU8" s="920"/>
      <c r="AV8" s="920"/>
      <c r="AW8" s="920"/>
      <c r="AX8" s="920"/>
      <c r="AY8" s="920"/>
      <c r="AZ8" s="920"/>
      <c r="BA8" s="920"/>
      <c r="BB8" s="920"/>
      <c r="BC8" s="920"/>
      <c r="BD8" s="920"/>
      <c r="BE8" s="920"/>
      <c r="BF8" s="920"/>
      <c r="BG8" s="920"/>
      <c r="BH8" s="920"/>
      <c r="BI8" s="920"/>
      <c r="BJ8" s="920"/>
      <c r="BK8" s="921"/>
    </row>
    <row r="9" spans="2:63" ht="29.25" customHeight="1" x14ac:dyDescent="0.15">
      <c r="B9" s="915"/>
      <c r="C9" s="916"/>
      <c r="D9" s="916"/>
      <c r="E9" s="916"/>
      <c r="F9" s="916"/>
      <c r="G9" s="917"/>
      <c r="H9" s="918"/>
      <c r="I9" s="918"/>
      <c r="J9" s="918"/>
      <c r="K9" s="918"/>
      <c r="L9" s="918"/>
      <c r="M9" s="918"/>
      <c r="N9" s="918"/>
      <c r="O9" s="918"/>
      <c r="P9" s="919"/>
      <c r="Q9" s="920"/>
      <c r="R9" s="920"/>
      <c r="S9" s="920"/>
      <c r="T9" s="920"/>
      <c r="U9" s="920"/>
      <c r="V9" s="920"/>
      <c r="W9" s="920"/>
      <c r="X9" s="920"/>
      <c r="Y9" s="920"/>
      <c r="Z9" s="920"/>
      <c r="AA9" s="920"/>
      <c r="AB9" s="920"/>
      <c r="AC9" s="920"/>
      <c r="AD9" s="920"/>
      <c r="AE9" s="920"/>
      <c r="AF9" s="920"/>
      <c r="AG9" s="920"/>
      <c r="AH9" s="920"/>
      <c r="AI9" s="920"/>
      <c r="AJ9" s="920"/>
      <c r="AK9" s="920"/>
      <c r="AL9" s="920"/>
      <c r="AM9" s="920"/>
      <c r="AN9" s="919"/>
      <c r="AO9" s="920"/>
      <c r="AP9" s="920"/>
      <c r="AQ9" s="920"/>
      <c r="AR9" s="920"/>
      <c r="AS9" s="920"/>
      <c r="AT9" s="920"/>
      <c r="AU9" s="920"/>
      <c r="AV9" s="920"/>
      <c r="AW9" s="920"/>
      <c r="AX9" s="920"/>
      <c r="AY9" s="920"/>
      <c r="AZ9" s="920"/>
      <c r="BA9" s="920"/>
      <c r="BB9" s="920"/>
      <c r="BC9" s="920"/>
      <c r="BD9" s="920"/>
      <c r="BE9" s="920"/>
      <c r="BF9" s="920"/>
      <c r="BG9" s="920"/>
      <c r="BH9" s="920"/>
      <c r="BI9" s="920"/>
      <c r="BJ9" s="920"/>
      <c r="BK9" s="921"/>
    </row>
    <row r="10" spans="2:63" ht="29.25" customHeight="1" x14ac:dyDescent="0.15">
      <c r="B10" s="915"/>
      <c r="C10" s="916"/>
      <c r="D10" s="916"/>
      <c r="E10" s="916"/>
      <c r="F10" s="916"/>
      <c r="G10" s="917"/>
      <c r="H10" s="918"/>
      <c r="I10" s="918"/>
      <c r="J10" s="918"/>
      <c r="K10" s="918"/>
      <c r="L10" s="918"/>
      <c r="M10" s="918"/>
      <c r="N10" s="918"/>
      <c r="O10" s="918"/>
      <c r="P10" s="919"/>
      <c r="Q10" s="920"/>
      <c r="R10" s="920"/>
      <c r="S10" s="920"/>
      <c r="T10" s="920"/>
      <c r="U10" s="920"/>
      <c r="V10" s="920"/>
      <c r="W10" s="920"/>
      <c r="X10" s="920"/>
      <c r="Y10" s="920"/>
      <c r="Z10" s="920"/>
      <c r="AA10" s="920"/>
      <c r="AB10" s="920"/>
      <c r="AC10" s="920"/>
      <c r="AD10" s="920"/>
      <c r="AE10" s="920"/>
      <c r="AF10" s="920"/>
      <c r="AG10" s="920"/>
      <c r="AH10" s="920"/>
      <c r="AI10" s="920"/>
      <c r="AJ10" s="920"/>
      <c r="AK10" s="920"/>
      <c r="AL10" s="920"/>
      <c r="AM10" s="920"/>
      <c r="AN10" s="919"/>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1"/>
    </row>
    <row r="11" spans="2:63" ht="29.25" customHeight="1" x14ac:dyDescent="0.15">
      <c r="B11" s="915"/>
      <c r="C11" s="916"/>
      <c r="D11" s="916"/>
      <c r="E11" s="916"/>
      <c r="F11" s="916"/>
      <c r="G11" s="917"/>
      <c r="H11" s="918"/>
      <c r="I11" s="918"/>
      <c r="J11" s="918"/>
      <c r="K11" s="918"/>
      <c r="L11" s="918"/>
      <c r="M11" s="918"/>
      <c r="N11" s="918"/>
      <c r="O11" s="918"/>
      <c r="P11" s="919"/>
      <c r="Q11" s="920"/>
      <c r="R11" s="920"/>
      <c r="S11" s="920"/>
      <c r="T11" s="920"/>
      <c r="U11" s="920"/>
      <c r="V11" s="920"/>
      <c r="W11" s="920"/>
      <c r="X11" s="920"/>
      <c r="Y11" s="920"/>
      <c r="Z11" s="920"/>
      <c r="AA11" s="920"/>
      <c r="AB11" s="920"/>
      <c r="AC11" s="920"/>
      <c r="AD11" s="920"/>
      <c r="AE11" s="920"/>
      <c r="AF11" s="920"/>
      <c r="AG11" s="920"/>
      <c r="AH11" s="920"/>
      <c r="AI11" s="920"/>
      <c r="AJ11" s="920"/>
      <c r="AK11" s="920"/>
      <c r="AL11" s="920"/>
      <c r="AM11" s="920"/>
      <c r="AN11" s="919"/>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1"/>
    </row>
    <row r="12" spans="2:63" ht="29.25" customHeight="1" x14ac:dyDescent="0.15">
      <c r="B12" s="915"/>
      <c r="C12" s="916"/>
      <c r="D12" s="916"/>
      <c r="E12" s="916"/>
      <c r="F12" s="916"/>
      <c r="G12" s="917"/>
      <c r="H12" s="918"/>
      <c r="I12" s="918"/>
      <c r="J12" s="918"/>
      <c r="K12" s="918"/>
      <c r="L12" s="918"/>
      <c r="M12" s="918"/>
      <c r="N12" s="918"/>
      <c r="O12" s="918"/>
      <c r="P12" s="919"/>
      <c r="Q12" s="920"/>
      <c r="R12" s="920"/>
      <c r="S12" s="920"/>
      <c r="T12" s="920"/>
      <c r="U12" s="920"/>
      <c r="V12" s="920"/>
      <c r="W12" s="920"/>
      <c r="X12" s="920"/>
      <c r="Y12" s="920"/>
      <c r="Z12" s="920"/>
      <c r="AA12" s="920"/>
      <c r="AB12" s="920"/>
      <c r="AC12" s="920"/>
      <c r="AD12" s="920"/>
      <c r="AE12" s="920"/>
      <c r="AF12" s="920"/>
      <c r="AG12" s="920"/>
      <c r="AH12" s="920"/>
      <c r="AI12" s="920"/>
      <c r="AJ12" s="920"/>
      <c r="AK12" s="920"/>
      <c r="AL12" s="920"/>
      <c r="AM12" s="920"/>
      <c r="AN12" s="919"/>
      <c r="AO12" s="920"/>
      <c r="AP12" s="920"/>
      <c r="AQ12" s="920"/>
      <c r="AR12" s="920"/>
      <c r="AS12" s="920"/>
      <c r="AT12" s="920"/>
      <c r="AU12" s="920"/>
      <c r="AV12" s="920"/>
      <c r="AW12" s="920"/>
      <c r="AX12" s="920"/>
      <c r="AY12" s="920"/>
      <c r="AZ12" s="920"/>
      <c r="BA12" s="920"/>
      <c r="BB12" s="920"/>
      <c r="BC12" s="920"/>
      <c r="BD12" s="920"/>
      <c r="BE12" s="920"/>
      <c r="BF12" s="920"/>
      <c r="BG12" s="920"/>
      <c r="BH12" s="920"/>
      <c r="BI12" s="920"/>
      <c r="BJ12" s="920"/>
      <c r="BK12" s="921"/>
    </row>
    <row r="13" spans="2:63" ht="29.25" customHeight="1" x14ac:dyDescent="0.15">
      <c r="B13" s="915"/>
      <c r="C13" s="916"/>
      <c r="D13" s="916"/>
      <c r="E13" s="916"/>
      <c r="F13" s="916"/>
      <c r="G13" s="917"/>
      <c r="H13" s="918"/>
      <c r="I13" s="918"/>
      <c r="J13" s="918"/>
      <c r="K13" s="918"/>
      <c r="L13" s="918"/>
      <c r="M13" s="918"/>
      <c r="N13" s="918"/>
      <c r="O13" s="918"/>
      <c r="P13" s="919"/>
      <c r="Q13" s="920"/>
      <c r="R13" s="920"/>
      <c r="S13" s="920"/>
      <c r="T13" s="920"/>
      <c r="U13" s="920"/>
      <c r="V13" s="920"/>
      <c r="W13" s="920"/>
      <c r="X13" s="920"/>
      <c r="Y13" s="920"/>
      <c r="Z13" s="920"/>
      <c r="AA13" s="920"/>
      <c r="AB13" s="920"/>
      <c r="AC13" s="920"/>
      <c r="AD13" s="920"/>
      <c r="AE13" s="920"/>
      <c r="AF13" s="920"/>
      <c r="AG13" s="920"/>
      <c r="AH13" s="920"/>
      <c r="AI13" s="920"/>
      <c r="AJ13" s="920"/>
      <c r="AK13" s="920"/>
      <c r="AL13" s="920"/>
      <c r="AM13" s="920"/>
      <c r="AN13" s="919"/>
      <c r="AO13" s="920"/>
      <c r="AP13" s="920"/>
      <c r="AQ13" s="920"/>
      <c r="AR13" s="920"/>
      <c r="AS13" s="920"/>
      <c r="AT13" s="920"/>
      <c r="AU13" s="920"/>
      <c r="AV13" s="920"/>
      <c r="AW13" s="920"/>
      <c r="AX13" s="920"/>
      <c r="AY13" s="920"/>
      <c r="AZ13" s="920"/>
      <c r="BA13" s="920"/>
      <c r="BB13" s="920"/>
      <c r="BC13" s="920"/>
      <c r="BD13" s="920"/>
      <c r="BE13" s="920"/>
      <c r="BF13" s="920"/>
      <c r="BG13" s="920"/>
      <c r="BH13" s="920"/>
      <c r="BI13" s="920"/>
      <c r="BJ13" s="920"/>
      <c r="BK13" s="921"/>
    </row>
    <row r="14" spans="2:63" ht="29.25" customHeight="1" x14ac:dyDescent="0.15">
      <c r="B14" s="915"/>
      <c r="C14" s="916"/>
      <c r="D14" s="916"/>
      <c r="E14" s="916"/>
      <c r="F14" s="916"/>
      <c r="G14" s="917"/>
      <c r="H14" s="918"/>
      <c r="I14" s="918"/>
      <c r="J14" s="918"/>
      <c r="K14" s="918"/>
      <c r="L14" s="918"/>
      <c r="M14" s="918"/>
      <c r="N14" s="918"/>
      <c r="O14" s="918"/>
      <c r="P14" s="919"/>
      <c r="Q14" s="920"/>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19"/>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1"/>
    </row>
    <row r="15" spans="2:63" ht="29.25" customHeight="1" x14ac:dyDescent="0.15">
      <c r="B15" s="915"/>
      <c r="C15" s="916"/>
      <c r="D15" s="916"/>
      <c r="E15" s="916"/>
      <c r="F15" s="916"/>
      <c r="G15" s="917"/>
      <c r="H15" s="918"/>
      <c r="I15" s="918"/>
      <c r="J15" s="918"/>
      <c r="K15" s="918"/>
      <c r="L15" s="918"/>
      <c r="M15" s="918"/>
      <c r="N15" s="918"/>
      <c r="O15" s="918"/>
      <c r="P15" s="919"/>
      <c r="Q15" s="920"/>
      <c r="R15" s="920"/>
      <c r="S15" s="920"/>
      <c r="T15" s="920"/>
      <c r="U15" s="920"/>
      <c r="V15" s="920"/>
      <c r="W15" s="920"/>
      <c r="X15" s="920"/>
      <c r="Y15" s="920"/>
      <c r="Z15" s="920"/>
      <c r="AA15" s="920"/>
      <c r="AB15" s="920"/>
      <c r="AC15" s="920"/>
      <c r="AD15" s="920"/>
      <c r="AE15" s="920"/>
      <c r="AF15" s="920"/>
      <c r="AG15" s="920"/>
      <c r="AH15" s="920"/>
      <c r="AI15" s="920"/>
      <c r="AJ15" s="920"/>
      <c r="AK15" s="920"/>
      <c r="AL15" s="920"/>
      <c r="AM15" s="920"/>
      <c r="AN15" s="919"/>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1"/>
    </row>
    <row r="16" spans="2:63" ht="29.25" customHeight="1" x14ac:dyDescent="0.15">
      <c r="B16" s="915"/>
      <c r="C16" s="916"/>
      <c r="D16" s="916"/>
      <c r="E16" s="916"/>
      <c r="F16" s="916"/>
      <c r="G16" s="917"/>
      <c r="H16" s="918"/>
      <c r="I16" s="918"/>
      <c r="J16" s="918"/>
      <c r="K16" s="918"/>
      <c r="L16" s="918"/>
      <c r="M16" s="918"/>
      <c r="N16" s="918"/>
      <c r="O16" s="918"/>
      <c r="P16" s="919"/>
      <c r="Q16" s="920"/>
      <c r="R16" s="920"/>
      <c r="S16" s="920"/>
      <c r="T16" s="920"/>
      <c r="U16" s="920"/>
      <c r="V16" s="920"/>
      <c r="W16" s="920"/>
      <c r="X16" s="920"/>
      <c r="Y16" s="920"/>
      <c r="Z16" s="920"/>
      <c r="AA16" s="920"/>
      <c r="AB16" s="920"/>
      <c r="AC16" s="920"/>
      <c r="AD16" s="920"/>
      <c r="AE16" s="920"/>
      <c r="AF16" s="920"/>
      <c r="AG16" s="920"/>
      <c r="AH16" s="920"/>
      <c r="AI16" s="920"/>
      <c r="AJ16" s="920"/>
      <c r="AK16" s="920"/>
      <c r="AL16" s="920"/>
      <c r="AM16" s="920"/>
      <c r="AN16" s="919"/>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1"/>
    </row>
    <row r="17" spans="2:63" ht="29.25" customHeight="1" x14ac:dyDescent="0.15">
      <c r="B17" s="915"/>
      <c r="C17" s="916"/>
      <c r="D17" s="916"/>
      <c r="E17" s="916"/>
      <c r="F17" s="916"/>
      <c r="G17" s="917"/>
      <c r="H17" s="918"/>
      <c r="I17" s="918"/>
      <c r="J17" s="918"/>
      <c r="K17" s="918"/>
      <c r="L17" s="918"/>
      <c r="M17" s="918"/>
      <c r="N17" s="918"/>
      <c r="O17" s="918"/>
      <c r="P17" s="919"/>
      <c r="Q17" s="920"/>
      <c r="R17" s="920"/>
      <c r="S17" s="920"/>
      <c r="T17" s="920"/>
      <c r="U17" s="920"/>
      <c r="V17" s="920"/>
      <c r="W17" s="920"/>
      <c r="X17" s="920"/>
      <c r="Y17" s="920"/>
      <c r="Z17" s="920"/>
      <c r="AA17" s="920"/>
      <c r="AB17" s="920"/>
      <c r="AC17" s="920"/>
      <c r="AD17" s="920"/>
      <c r="AE17" s="920"/>
      <c r="AF17" s="920"/>
      <c r="AG17" s="920"/>
      <c r="AH17" s="920"/>
      <c r="AI17" s="920"/>
      <c r="AJ17" s="920"/>
      <c r="AK17" s="920"/>
      <c r="AL17" s="920"/>
      <c r="AM17" s="920"/>
      <c r="AN17" s="919"/>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1"/>
    </row>
    <row r="18" spans="2:63" ht="29.25" customHeight="1" x14ac:dyDescent="0.15">
      <c r="B18" s="915"/>
      <c r="C18" s="916"/>
      <c r="D18" s="916"/>
      <c r="E18" s="916"/>
      <c r="F18" s="916"/>
      <c r="G18" s="917"/>
      <c r="H18" s="918"/>
      <c r="I18" s="918"/>
      <c r="J18" s="918"/>
      <c r="K18" s="918"/>
      <c r="L18" s="918"/>
      <c r="M18" s="918"/>
      <c r="N18" s="918"/>
      <c r="O18" s="918"/>
      <c r="P18" s="919"/>
      <c r="Q18" s="920"/>
      <c r="R18" s="920"/>
      <c r="S18" s="920"/>
      <c r="T18" s="920"/>
      <c r="U18" s="920"/>
      <c r="V18" s="920"/>
      <c r="W18" s="920"/>
      <c r="X18" s="920"/>
      <c r="Y18" s="920"/>
      <c r="Z18" s="920"/>
      <c r="AA18" s="920"/>
      <c r="AB18" s="920"/>
      <c r="AC18" s="920"/>
      <c r="AD18" s="920"/>
      <c r="AE18" s="920"/>
      <c r="AF18" s="920"/>
      <c r="AG18" s="920"/>
      <c r="AH18" s="920"/>
      <c r="AI18" s="920"/>
      <c r="AJ18" s="920"/>
      <c r="AK18" s="920"/>
      <c r="AL18" s="920"/>
      <c r="AM18" s="920"/>
      <c r="AN18" s="919"/>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1"/>
    </row>
    <row r="19" spans="2:63" ht="29.25" customHeight="1" x14ac:dyDescent="0.15">
      <c r="B19" s="915"/>
      <c r="C19" s="916"/>
      <c r="D19" s="916"/>
      <c r="E19" s="916"/>
      <c r="F19" s="916"/>
      <c r="G19" s="917"/>
      <c r="H19" s="918"/>
      <c r="I19" s="918"/>
      <c r="J19" s="918"/>
      <c r="K19" s="918"/>
      <c r="L19" s="918"/>
      <c r="M19" s="918"/>
      <c r="N19" s="918"/>
      <c r="O19" s="918"/>
      <c r="P19" s="919"/>
      <c r="Q19" s="920"/>
      <c r="R19" s="920"/>
      <c r="S19" s="920"/>
      <c r="T19" s="920"/>
      <c r="U19" s="920"/>
      <c r="V19" s="920"/>
      <c r="W19" s="920"/>
      <c r="X19" s="920"/>
      <c r="Y19" s="920"/>
      <c r="Z19" s="920"/>
      <c r="AA19" s="920"/>
      <c r="AB19" s="920"/>
      <c r="AC19" s="920"/>
      <c r="AD19" s="920"/>
      <c r="AE19" s="920"/>
      <c r="AF19" s="920"/>
      <c r="AG19" s="920"/>
      <c r="AH19" s="920"/>
      <c r="AI19" s="920"/>
      <c r="AJ19" s="920"/>
      <c r="AK19" s="920"/>
      <c r="AL19" s="920"/>
      <c r="AM19" s="920"/>
      <c r="AN19" s="919"/>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1"/>
    </row>
    <row r="20" spans="2:63" x14ac:dyDescent="0.15">
      <c r="B20" s="34"/>
      <c r="C20" s="34"/>
      <c r="D20" s="35" t="s">
        <v>278</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row>
    <row r="21" spans="2:63" x14ac:dyDescent="0.15">
      <c r="D21" s="1" t="s">
        <v>279</v>
      </c>
    </row>
  </sheetData>
  <mergeCells count="73">
    <mergeCell ref="AW3:BB4"/>
    <mergeCell ref="BC3:BK4"/>
    <mergeCell ref="B4:E4"/>
    <mergeCell ref="F4:T4"/>
    <mergeCell ref="U4:Y4"/>
    <mergeCell ref="Z4:AH4"/>
    <mergeCell ref="AO4:AV4"/>
    <mergeCell ref="B3:E3"/>
    <mergeCell ref="F3:T3"/>
    <mergeCell ref="U3:Y3"/>
    <mergeCell ref="Z3:AH3"/>
    <mergeCell ref="AI3:AN4"/>
    <mergeCell ref="AO3:AV3"/>
    <mergeCell ref="B5:G5"/>
    <mergeCell ref="H5:O5"/>
    <mergeCell ref="P5:AM5"/>
    <mergeCell ref="AN5:BK5"/>
    <mergeCell ref="B6:G6"/>
    <mergeCell ref="H6:O6"/>
    <mergeCell ref="P6:AM6"/>
    <mergeCell ref="AN6:BK6"/>
    <mergeCell ref="B7:G7"/>
    <mergeCell ref="H7:O7"/>
    <mergeCell ref="P7:AM7"/>
    <mergeCell ref="AN7:BK7"/>
    <mergeCell ref="B8:G8"/>
    <mergeCell ref="H8:O8"/>
    <mergeCell ref="P8:AM8"/>
    <mergeCell ref="AN8:BK8"/>
    <mergeCell ref="B9:G9"/>
    <mergeCell ref="H9:O9"/>
    <mergeCell ref="P9:AM9"/>
    <mergeCell ref="AN9:BK9"/>
    <mergeCell ref="B10:G10"/>
    <mergeCell ref="H10:O10"/>
    <mergeCell ref="P10:AM10"/>
    <mergeCell ref="AN10:BK10"/>
    <mergeCell ref="B11:G11"/>
    <mergeCell ref="H11:O11"/>
    <mergeCell ref="P11:AM11"/>
    <mergeCell ref="AN11:BK11"/>
    <mergeCell ref="B12:G12"/>
    <mergeCell ref="H12:O12"/>
    <mergeCell ref="P12:AM12"/>
    <mergeCell ref="AN12:BK12"/>
    <mergeCell ref="B13:G13"/>
    <mergeCell ref="H13:O13"/>
    <mergeCell ref="P13:AM13"/>
    <mergeCell ref="AN13:BK13"/>
    <mergeCell ref="B14:G14"/>
    <mergeCell ref="H14:O14"/>
    <mergeCell ref="P14:AM14"/>
    <mergeCell ref="AN14:BK14"/>
    <mergeCell ref="B15:G15"/>
    <mergeCell ref="H15:O15"/>
    <mergeCell ref="P15:AM15"/>
    <mergeCell ref="AN15:BK15"/>
    <mergeCell ref="B16:G16"/>
    <mergeCell ref="H16:O16"/>
    <mergeCell ref="P16:AM16"/>
    <mergeCell ref="AN16:BK16"/>
    <mergeCell ref="B19:G19"/>
    <mergeCell ref="H19:O19"/>
    <mergeCell ref="P19:AM19"/>
    <mergeCell ref="AN19:BK19"/>
    <mergeCell ref="B17:G17"/>
    <mergeCell ref="H17:O17"/>
    <mergeCell ref="P17:AM17"/>
    <mergeCell ref="AN17:BK17"/>
    <mergeCell ref="B18:G18"/>
    <mergeCell ref="H18:O18"/>
    <mergeCell ref="P18:AM18"/>
    <mergeCell ref="AN18:BK18"/>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4879-B558-4812-9286-E1DA5145ED4E}">
  <sheetPr codeName="Sheet108"/>
  <dimension ref="A1:AJ92"/>
  <sheetViews>
    <sheetView showGridLines="0" view="pageBreakPreview" zoomScale="90" zoomScaleNormal="85" zoomScaleSheetLayoutView="90" workbookViewId="0">
      <selection activeCell="AY1" sqref="AY1:BJ1"/>
    </sheetView>
  </sheetViews>
  <sheetFormatPr defaultColWidth="9" defaultRowHeight="12" x14ac:dyDescent="0.15"/>
  <cols>
    <col min="1" max="1" width="2.75" style="64" customWidth="1"/>
    <col min="2" max="3" width="5.75" style="79" customWidth="1"/>
    <col min="4" max="4" width="5.625" style="79" customWidth="1"/>
    <col min="5" max="16" width="4.75" style="64" customWidth="1"/>
    <col min="17" max="28" width="6.5" style="64" customWidth="1"/>
    <col min="29" max="29" width="4" style="64" customWidth="1"/>
    <col min="30" max="16384" width="9" style="64"/>
  </cols>
  <sheetData>
    <row r="1" spans="1:36" ht="20.25" customHeight="1" x14ac:dyDescent="0.15">
      <c r="B1" s="65" t="s">
        <v>344</v>
      </c>
      <c r="C1" s="66"/>
      <c r="D1" s="66"/>
      <c r="E1" s="67"/>
      <c r="F1" s="67"/>
      <c r="G1" s="67"/>
      <c r="H1" s="67"/>
      <c r="I1" s="67"/>
      <c r="J1" s="67"/>
      <c r="K1" s="67"/>
      <c r="L1" s="67"/>
      <c r="M1" s="67"/>
      <c r="N1" s="67"/>
      <c r="O1" s="67"/>
      <c r="P1" s="67"/>
      <c r="Q1" s="67"/>
      <c r="R1" s="67"/>
      <c r="S1" s="67"/>
      <c r="T1" s="67"/>
      <c r="U1" s="67"/>
      <c r="V1" s="67"/>
      <c r="W1" s="67"/>
      <c r="X1" s="67"/>
      <c r="Y1" s="67"/>
      <c r="Z1" s="67"/>
      <c r="AA1" s="67"/>
      <c r="AB1" s="67"/>
      <c r="AC1" s="67"/>
    </row>
    <row r="2" spans="1:36" x14ac:dyDescent="0.15">
      <c r="B2" s="1029" t="s">
        <v>345</v>
      </c>
      <c r="C2" s="1029"/>
      <c r="D2" s="1029"/>
      <c r="E2" s="1029"/>
      <c r="F2" s="1030" t="s">
        <v>128</v>
      </c>
      <c r="G2" s="1030"/>
      <c r="H2" s="1030"/>
      <c r="I2" s="1030"/>
      <c r="J2" s="1030"/>
      <c r="K2" s="1030"/>
      <c r="L2" s="1027" t="s">
        <v>346</v>
      </c>
      <c r="M2" s="1027"/>
      <c r="N2" s="1027"/>
      <c r="O2" s="1030" t="s">
        <v>130</v>
      </c>
      <c r="P2" s="1030"/>
      <c r="Q2" s="1030"/>
      <c r="R2" s="1030"/>
      <c r="S2" s="1030"/>
      <c r="T2" s="1031" t="s">
        <v>44</v>
      </c>
      <c r="U2" s="1032"/>
      <c r="V2" s="1035" t="s">
        <v>347</v>
      </c>
      <c r="W2" s="1036"/>
      <c r="X2" s="1036"/>
      <c r="Y2" s="1017" t="s">
        <v>348</v>
      </c>
      <c r="Z2" s="1019">
        <v>45639</v>
      </c>
      <c r="AA2" s="1020"/>
      <c r="AB2" s="1021"/>
    </row>
    <row r="3" spans="1:36" ht="12" customHeight="1" x14ac:dyDescent="0.15">
      <c r="A3" s="64" t="s">
        <v>349</v>
      </c>
      <c r="B3" s="1025" t="s">
        <v>350</v>
      </c>
      <c r="C3" s="1025"/>
      <c r="D3" s="1025"/>
      <c r="E3" s="1025"/>
      <c r="F3" s="1026" t="s">
        <v>129</v>
      </c>
      <c r="G3" s="1026"/>
      <c r="H3" s="1026"/>
      <c r="I3" s="1026"/>
      <c r="J3" s="1026"/>
      <c r="K3" s="1026"/>
      <c r="L3" s="1027" t="s">
        <v>351</v>
      </c>
      <c r="M3" s="1027"/>
      <c r="N3" s="1027"/>
      <c r="O3" s="1028" t="s">
        <v>131</v>
      </c>
      <c r="P3" s="1028"/>
      <c r="Q3" s="1028"/>
      <c r="R3" s="1028"/>
      <c r="S3" s="1028"/>
      <c r="T3" s="1033"/>
      <c r="U3" s="1034"/>
      <c r="V3" s="1037"/>
      <c r="W3" s="1038"/>
      <c r="X3" s="1038"/>
      <c r="Y3" s="1018"/>
      <c r="Z3" s="1022"/>
      <c r="AA3" s="1023"/>
      <c r="AB3" s="1024"/>
    </row>
    <row r="4" spans="1:36" ht="12" customHeight="1" x14ac:dyDescent="0.15">
      <c r="B4" s="999"/>
      <c r="C4" s="1000"/>
      <c r="D4" s="1000"/>
      <c r="E4" s="1000"/>
      <c r="F4" s="1000"/>
      <c r="G4" s="1000"/>
      <c r="H4" s="1000"/>
      <c r="I4" s="1000"/>
      <c r="J4" s="1000"/>
      <c r="K4" s="1000"/>
      <c r="L4" s="1000"/>
      <c r="M4" s="1000"/>
      <c r="N4" s="1000"/>
      <c r="O4" s="1000"/>
      <c r="P4" s="1000"/>
      <c r="Q4" s="1000"/>
      <c r="R4" s="1000"/>
      <c r="S4" s="1000"/>
      <c r="T4" s="1000"/>
      <c r="U4" s="1000"/>
      <c r="V4" s="1000"/>
      <c r="W4" s="1000"/>
      <c r="X4" s="1000"/>
      <c r="Y4" s="1000"/>
      <c r="Z4" s="69"/>
      <c r="AA4" s="70"/>
      <c r="AB4" s="71"/>
      <c r="AC4" s="72"/>
      <c r="AD4" s="18"/>
      <c r="AE4" s="18"/>
      <c r="AF4" s="18"/>
      <c r="AG4" s="18"/>
      <c r="AH4" s="18"/>
      <c r="AI4" s="18"/>
      <c r="AJ4" s="18"/>
    </row>
    <row r="5" spans="1:36" ht="12.75" customHeight="1" thickBot="1" x14ac:dyDescent="0.2">
      <c r="B5" s="1001" t="s">
        <v>352</v>
      </c>
      <c r="C5" s="1002"/>
      <c r="D5" s="1002"/>
      <c r="E5" s="1002"/>
      <c r="F5" s="1002"/>
      <c r="G5" s="1002"/>
      <c r="H5" s="1002"/>
      <c r="I5" s="1002"/>
      <c r="J5" s="1002"/>
      <c r="K5" s="1002"/>
      <c r="L5" s="1002"/>
      <c r="M5" s="1002"/>
      <c r="N5" s="1002"/>
      <c r="O5" s="1002"/>
      <c r="P5" s="1002"/>
      <c r="Q5" s="1002"/>
      <c r="R5" s="1002"/>
      <c r="S5" s="1002"/>
      <c r="T5" s="1002"/>
      <c r="U5" s="1002"/>
      <c r="V5" s="1002"/>
      <c r="W5" s="1002"/>
      <c r="X5" s="1002"/>
      <c r="Y5" s="1002"/>
      <c r="Z5" s="1002"/>
      <c r="AA5" s="1002"/>
      <c r="AB5" s="1003"/>
      <c r="AC5" s="67"/>
      <c r="AD5" s="18"/>
      <c r="AE5" s="18"/>
      <c r="AF5" s="18"/>
      <c r="AG5" s="18"/>
      <c r="AH5" s="18"/>
      <c r="AI5" s="18"/>
      <c r="AJ5" s="18"/>
    </row>
    <row r="6" spans="1:36" ht="13.5" customHeight="1" x14ac:dyDescent="0.15">
      <c r="B6" s="1004" t="s">
        <v>281</v>
      </c>
      <c r="C6" s="1005"/>
      <c r="D6" s="1006"/>
      <c r="E6" s="1007" t="s">
        <v>282</v>
      </c>
      <c r="F6" s="1008"/>
      <c r="G6" s="1008"/>
      <c r="H6" s="1008"/>
      <c r="I6" s="1008"/>
      <c r="J6" s="1008"/>
      <c r="K6" s="1008"/>
      <c r="L6" s="1008"/>
      <c r="M6" s="1008"/>
      <c r="N6" s="1008"/>
      <c r="O6" s="1008"/>
      <c r="P6" s="1008"/>
      <c r="Q6" s="1007" t="s">
        <v>283</v>
      </c>
      <c r="R6" s="1008"/>
      <c r="S6" s="1008"/>
      <c r="T6" s="1008"/>
      <c r="U6" s="1008"/>
      <c r="V6" s="1008"/>
      <c r="W6" s="1008"/>
      <c r="X6" s="1008"/>
      <c r="Y6" s="1008"/>
      <c r="Z6" s="1008"/>
      <c r="AA6" s="1008"/>
      <c r="AB6" s="1009"/>
      <c r="AC6" s="73"/>
      <c r="AD6" s="73"/>
    </row>
    <row r="7" spans="1:36" ht="13.5" x14ac:dyDescent="0.15">
      <c r="B7" s="1010" t="s">
        <v>284</v>
      </c>
      <c r="C7" s="1012" t="s">
        <v>285</v>
      </c>
      <c r="D7" s="1015" t="s">
        <v>286</v>
      </c>
      <c r="E7" s="997" t="s">
        <v>353</v>
      </c>
      <c r="F7" s="995"/>
      <c r="G7" s="995"/>
      <c r="H7" s="995"/>
      <c r="I7" s="995"/>
      <c r="J7" s="995"/>
      <c r="K7" s="995"/>
      <c r="L7" s="995"/>
      <c r="M7" s="995"/>
      <c r="N7" s="995"/>
      <c r="O7" s="995"/>
      <c r="P7" s="998"/>
      <c r="Q7" s="997" t="s">
        <v>288</v>
      </c>
      <c r="R7" s="995"/>
      <c r="S7" s="995"/>
      <c r="T7" s="995"/>
      <c r="U7" s="994" t="s">
        <v>289</v>
      </c>
      <c r="V7" s="995"/>
      <c r="W7" s="995"/>
      <c r="X7" s="995"/>
      <c r="Y7" s="995"/>
      <c r="Z7" s="995"/>
      <c r="AA7" s="995"/>
      <c r="AB7" s="996"/>
      <c r="AC7" s="73"/>
      <c r="AD7" s="73"/>
    </row>
    <row r="8" spans="1:36" ht="13.5" x14ac:dyDescent="0.15">
      <c r="B8" s="1010"/>
      <c r="C8" s="1013"/>
      <c r="D8" s="1015"/>
      <c r="E8" s="997" t="s">
        <v>291</v>
      </c>
      <c r="F8" s="995"/>
      <c r="G8" s="995"/>
      <c r="H8" s="998"/>
      <c r="I8" s="995" t="s">
        <v>292</v>
      </c>
      <c r="J8" s="995"/>
      <c r="K8" s="995"/>
      <c r="L8" s="998"/>
      <c r="M8" s="995" t="s">
        <v>293</v>
      </c>
      <c r="N8" s="995"/>
      <c r="O8" s="995"/>
      <c r="P8" s="998"/>
      <c r="Q8" s="997" t="s">
        <v>294</v>
      </c>
      <c r="R8" s="995"/>
      <c r="S8" s="995"/>
      <c r="T8" s="995"/>
      <c r="U8" s="994" t="s">
        <v>292</v>
      </c>
      <c r="V8" s="995"/>
      <c r="W8" s="995"/>
      <c r="X8" s="995"/>
      <c r="Y8" s="994" t="s">
        <v>293</v>
      </c>
      <c r="Z8" s="995"/>
      <c r="AA8" s="995"/>
      <c r="AB8" s="996"/>
      <c r="AC8" s="78"/>
      <c r="AD8" s="78"/>
      <c r="AE8" s="78"/>
      <c r="AF8" s="78"/>
      <c r="AG8" s="78"/>
      <c r="AH8" s="78"/>
      <c r="AI8" s="78"/>
      <c r="AJ8" s="78"/>
    </row>
    <row r="9" spans="1:36" s="79" customFormat="1" x14ac:dyDescent="0.15">
      <c r="B9" s="1011"/>
      <c r="C9" s="1014"/>
      <c r="D9" s="1016"/>
      <c r="E9" s="80" t="s">
        <v>296</v>
      </c>
      <c r="F9" s="81" t="s">
        <v>297</v>
      </c>
      <c r="G9" s="81" t="s">
        <v>298</v>
      </c>
      <c r="H9" s="76" t="s">
        <v>299</v>
      </c>
      <c r="I9" s="82" t="s">
        <v>296</v>
      </c>
      <c r="J9" s="81" t="s">
        <v>297</v>
      </c>
      <c r="K9" s="81" t="s">
        <v>298</v>
      </c>
      <c r="L9" s="76" t="s">
        <v>299</v>
      </c>
      <c r="M9" s="82" t="s">
        <v>296</v>
      </c>
      <c r="N9" s="81" t="s">
        <v>297</v>
      </c>
      <c r="O9" s="81" t="s">
        <v>298</v>
      </c>
      <c r="P9" s="76" t="s">
        <v>299</v>
      </c>
      <c r="Q9" s="74" t="s">
        <v>296</v>
      </c>
      <c r="R9" s="83" t="s">
        <v>297</v>
      </c>
      <c r="S9" s="81" t="s">
        <v>298</v>
      </c>
      <c r="T9" s="75" t="s">
        <v>299</v>
      </c>
      <c r="U9" s="77" t="s">
        <v>296</v>
      </c>
      <c r="V9" s="83" t="s">
        <v>297</v>
      </c>
      <c r="W9" s="81" t="s">
        <v>298</v>
      </c>
      <c r="X9" s="75" t="s">
        <v>299</v>
      </c>
      <c r="Y9" s="77" t="s">
        <v>296</v>
      </c>
      <c r="Z9" s="83" t="s">
        <v>297</v>
      </c>
      <c r="AA9" s="81" t="s">
        <v>298</v>
      </c>
      <c r="AB9" s="84" t="s">
        <v>299</v>
      </c>
      <c r="AC9" s="78"/>
      <c r="AD9" s="78"/>
      <c r="AE9" s="78"/>
      <c r="AF9" s="78"/>
      <c r="AG9" s="78"/>
      <c r="AH9" s="78"/>
      <c r="AI9" s="78"/>
      <c r="AJ9" s="78"/>
    </row>
    <row r="10" spans="1:36" x14ac:dyDescent="0.15">
      <c r="B10" s="85" t="s">
        <v>132</v>
      </c>
      <c r="C10" s="86">
        <v>8.1</v>
      </c>
      <c r="D10" s="87" t="s">
        <v>116</v>
      </c>
      <c r="E10" s="88">
        <v>0</v>
      </c>
      <c r="F10" s="89">
        <v>0</v>
      </c>
      <c r="G10" s="89">
        <v>0</v>
      </c>
      <c r="H10" s="90">
        <v>0</v>
      </c>
      <c r="I10" s="91">
        <v>0</v>
      </c>
      <c r="J10" s="89">
        <v>1</v>
      </c>
      <c r="K10" s="89">
        <v>2</v>
      </c>
      <c r="L10" s="90">
        <v>0</v>
      </c>
      <c r="M10" s="91">
        <v>0</v>
      </c>
      <c r="N10" s="89">
        <v>0</v>
      </c>
      <c r="O10" s="89">
        <v>0</v>
      </c>
      <c r="P10" s="90">
        <v>2</v>
      </c>
      <c r="Q10" s="92"/>
      <c r="R10" s="93"/>
      <c r="S10" s="93"/>
      <c r="T10" s="94"/>
      <c r="U10" s="95"/>
      <c r="V10" s="96">
        <v>0.06</v>
      </c>
      <c r="W10" s="96">
        <v>1.02</v>
      </c>
      <c r="X10" s="97"/>
      <c r="Y10" s="98"/>
      <c r="Z10" s="96"/>
      <c r="AA10" s="96"/>
      <c r="AB10" s="99">
        <v>7.04</v>
      </c>
      <c r="AC10" s="78"/>
      <c r="AD10" s="78"/>
      <c r="AE10" s="78"/>
      <c r="AF10" s="78"/>
      <c r="AG10" s="78"/>
      <c r="AH10" s="78"/>
      <c r="AI10" s="78"/>
      <c r="AJ10" s="78"/>
    </row>
    <row r="11" spans="1:36" x14ac:dyDescent="0.15">
      <c r="B11" s="85" t="s">
        <v>336</v>
      </c>
      <c r="C11" s="100">
        <v>10.3</v>
      </c>
      <c r="D11" s="87" t="s">
        <v>80</v>
      </c>
      <c r="E11" s="88">
        <v>0</v>
      </c>
      <c r="F11" s="89">
        <v>0</v>
      </c>
      <c r="G11" s="89">
        <v>0</v>
      </c>
      <c r="H11" s="90">
        <v>0</v>
      </c>
      <c r="I11" s="91">
        <v>0</v>
      </c>
      <c r="J11" s="89">
        <v>0</v>
      </c>
      <c r="K11" s="89">
        <v>0</v>
      </c>
      <c r="L11" s="90">
        <v>0</v>
      </c>
      <c r="M11" s="91">
        <v>0</v>
      </c>
      <c r="N11" s="89">
        <v>0</v>
      </c>
      <c r="O11" s="89">
        <v>0</v>
      </c>
      <c r="P11" s="90">
        <v>0</v>
      </c>
      <c r="Q11" s="101"/>
      <c r="R11" s="93"/>
      <c r="S11" s="93"/>
      <c r="T11" s="94"/>
      <c r="U11" s="95"/>
      <c r="V11" s="96"/>
      <c r="W11" s="96"/>
      <c r="X11" s="97"/>
      <c r="Y11" s="98"/>
      <c r="Z11" s="96"/>
      <c r="AA11" s="96"/>
      <c r="AB11" s="99"/>
      <c r="AC11" s="78"/>
      <c r="AD11" s="78"/>
      <c r="AE11" s="78"/>
      <c r="AF11" s="78"/>
      <c r="AG11" s="78"/>
      <c r="AH11" s="78"/>
      <c r="AI11" s="78"/>
      <c r="AJ11" s="78"/>
    </row>
    <row r="12" spans="1:36" x14ac:dyDescent="0.15">
      <c r="B12" s="85" t="s">
        <v>112</v>
      </c>
      <c r="C12" s="100">
        <v>10.3</v>
      </c>
      <c r="D12" s="87" t="s">
        <v>337</v>
      </c>
      <c r="E12" s="88">
        <v>0</v>
      </c>
      <c r="F12" s="89">
        <v>0</v>
      </c>
      <c r="G12" s="89">
        <v>0</v>
      </c>
      <c r="H12" s="90">
        <v>0</v>
      </c>
      <c r="I12" s="91">
        <v>0</v>
      </c>
      <c r="J12" s="89">
        <v>0</v>
      </c>
      <c r="K12" s="89">
        <v>0</v>
      </c>
      <c r="L12" s="90">
        <v>1</v>
      </c>
      <c r="M12" s="91">
        <v>0</v>
      </c>
      <c r="N12" s="89">
        <v>0</v>
      </c>
      <c r="O12" s="89">
        <v>0</v>
      </c>
      <c r="P12" s="90">
        <v>0</v>
      </c>
      <c r="Q12" s="92"/>
      <c r="R12" s="93"/>
      <c r="S12" s="102"/>
      <c r="T12" s="94"/>
      <c r="U12" s="95"/>
      <c r="V12" s="96"/>
      <c r="W12" s="96"/>
      <c r="X12" s="97">
        <v>0.01</v>
      </c>
      <c r="Y12" s="98"/>
      <c r="Z12" s="96"/>
      <c r="AA12" s="96"/>
      <c r="AB12" s="99"/>
      <c r="AC12" s="78"/>
      <c r="AD12" s="78"/>
      <c r="AE12" s="78"/>
      <c r="AF12" s="78"/>
      <c r="AG12" s="78"/>
      <c r="AH12" s="78"/>
      <c r="AI12" s="78"/>
      <c r="AJ12" s="78"/>
    </row>
    <row r="13" spans="1:36" x14ac:dyDescent="0.15">
      <c r="B13" s="85" t="s">
        <v>81</v>
      </c>
      <c r="C13" s="100">
        <v>10.3</v>
      </c>
      <c r="D13" s="87" t="s">
        <v>80</v>
      </c>
      <c r="E13" s="88">
        <v>0</v>
      </c>
      <c r="F13" s="89">
        <v>0</v>
      </c>
      <c r="G13" s="89">
        <v>0</v>
      </c>
      <c r="H13" s="90">
        <v>0</v>
      </c>
      <c r="I13" s="91">
        <v>0</v>
      </c>
      <c r="J13" s="89">
        <v>0</v>
      </c>
      <c r="K13" s="89">
        <v>0</v>
      </c>
      <c r="L13" s="90">
        <v>0</v>
      </c>
      <c r="M13" s="91">
        <v>0</v>
      </c>
      <c r="N13" s="89">
        <v>0</v>
      </c>
      <c r="O13" s="89">
        <v>0</v>
      </c>
      <c r="P13" s="90">
        <v>0</v>
      </c>
      <c r="Q13" s="92"/>
      <c r="R13" s="93"/>
      <c r="S13" s="102"/>
      <c r="T13" s="94"/>
      <c r="U13" s="95"/>
      <c r="V13" s="96"/>
      <c r="W13" s="96"/>
      <c r="X13" s="97"/>
      <c r="Y13" s="98"/>
      <c r="Z13" s="96"/>
      <c r="AA13" s="96"/>
      <c r="AB13" s="99"/>
      <c r="AC13" s="78"/>
      <c r="AD13" s="78"/>
      <c r="AE13" s="78"/>
      <c r="AF13" s="78"/>
      <c r="AG13" s="78"/>
      <c r="AH13" s="78"/>
      <c r="AI13" s="78"/>
      <c r="AJ13" s="78"/>
    </row>
    <row r="14" spans="1:36" x14ac:dyDescent="0.15">
      <c r="B14" s="85" t="s">
        <v>68</v>
      </c>
      <c r="C14" s="100">
        <v>10.3</v>
      </c>
      <c r="D14" s="87" t="s">
        <v>116</v>
      </c>
      <c r="E14" s="88">
        <v>0</v>
      </c>
      <c r="F14" s="89">
        <v>0</v>
      </c>
      <c r="G14" s="89">
        <v>0</v>
      </c>
      <c r="H14" s="90">
        <v>0</v>
      </c>
      <c r="I14" s="91">
        <v>0</v>
      </c>
      <c r="J14" s="89">
        <v>1</v>
      </c>
      <c r="K14" s="89">
        <v>0</v>
      </c>
      <c r="L14" s="90">
        <v>1</v>
      </c>
      <c r="M14" s="91">
        <v>0</v>
      </c>
      <c r="N14" s="89">
        <v>0</v>
      </c>
      <c r="O14" s="89">
        <v>0</v>
      </c>
      <c r="P14" s="90">
        <v>0</v>
      </c>
      <c r="Q14" s="92"/>
      <c r="R14" s="93"/>
      <c r="S14" s="93"/>
      <c r="T14" s="94"/>
      <c r="U14" s="95"/>
      <c r="V14" s="96">
        <v>0.02</v>
      </c>
      <c r="W14" s="96"/>
      <c r="X14" s="97">
        <v>0.02</v>
      </c>
      <c r="Y14" s="98"/>
      <c r="Z14" s="96"/>
      <c r="AA14" s="96"/>
      <c r="AB14" s="99"/>
      <c r="AC14" s="78"/>
      <c r="AD14" s="78"/>
      <c r="AE14" s="78"/>
      <c r="AF14" s="78"/>
      <c r="AG14" s="78"/>
      <c r="AH14" s="78"/>
      <c r="AI14" s="78"/>
      <c r="AJ14" s="78"/>
    </row>
    <row r="15" spans="1:36" x14ac:dyDescent="0.15">
      <c r="B15" s="85" t="s">
        <v>84</v>
      </c>
      <c r="C15" s="100">
        <v>10.3</v>
      </c>
      <c r="D15" s="103" t="s">
        <v>116</v>
      </c>
      <c r="E15" s="88">
        <v>0</v>
      </c>
      <c r="F15" s="89">
        <v>0</v>
      </c>
      <c r="G15" s="89">
        <v>0</v>
      </c>
      <c r="H15" s="104">
        <v>0</v>
      </c>
      <c r="I15" s="105">
        <v>0</v>
      </c>
      <c r="J15" s="89">
        <v>1</v>
      </c>
      <c r="K15" s="89">
        <v>0</v>
      </c>
      <c r="L15" s="104">
        <v>2</v>
      </c>
      <c r="M15" s="105">
        <v>0</v>
      </c>
      <c r="N15" s="89">
        <v>0</v>
      </c>
      <c r="O15" s="89">
        <v>0</v>
      </c>
      <c r="P15" s="104">
        <v>0</v>
      </c>
      <c r="Q15" s="106"/>
      <c r="R15" s="107"/>
      <c r="S15" s="108"/>
      <c r="T15" s="109"/>
      <c r="U15" s="110"/>
      <c r="V15" s="111">
        <v>0.03</v>
      </c>
      <c r="W15" s="96"/>
      <c r="X15" s="112">
        <v>0.99</v>
      </c>
      <c r="Y15" s="110"/>
      <c r="Z15" s="111"/>
      <c r="AA15" s="96"/>
      <c r="AB15" s="99"/>
      <c r="AC15" s="78"/>
      <c r="AD15" s="78"/>
      <c r="AE15" s="78"/>
      <c r="AF15" s="78"/>
      <c r="AG15" s="78"/>
      <c r="AH15" s="78"/>
      <c r="AI15" s="78"/>
      <c r="AJ15" s="78"/>
    </row>
    <row r="16" spans="1:36" x14ac:dyDescent="0.15">
      <c r="B16" s="85" t="s">
        <v>69</v>
      </c>
      <c r="C16" s="100">
        <v>10.3</v>
      </c>
      <c r="D16" s="113" t="s">
        <v>80</v>
      </c>
      <c r="E16" s="88">
        <v>0</v>
      </c>
      <c r="F16" s="89">
        <v>0</v>
      </c>
      <c r="G16" s="89">
        <v>0</v>
      </c>
      <c r="H16" s="104">
        <v>0</v>
      </c>
      <c r="I16" s="105">
        <v>0</v>
      </c>
      <c r="J16" s="89">
        <v>0</v>
      </c>
      <c r="K16" s="89">
        <v>0</v>
      </c>
      <c r="L16" s="104">
        <v>0</v>
      </c>
      <c r="M16" s="105">
        <v>0</v>
      </c>
      <c r="N16" s="89">
        <v>0</v>
      </c>
      <c r="O16" s="89">
        <v>0</v>
      </c>
      <c r="P16" s="104">
        <v>0</v>
      </c>
      <c r="Q16" s="106"/>
      <c r="R16" s="107"/>
      <c r="S16" s="108"/>
      <c r="T16" s="109"/>
      <c r="U16" s="110"/>
      <c r="V16" s="111"/>
      <c r="W16" s="96"/>
      <c r="X16" s="112"/>
      <c r="Y16" s="110"/>
      <c r="Z16" s="111"/>
      <c r="AA16" s="96"/>
      <c r="AB16" s="99"/>
      <c r="AC16" s="78"/>
      <c r="AD16" s="78"/>
      <c r="AE16" s="78"/>
      <c r="AF16" s="78"/>
      <c r="AG16" s="78"/>
      <c r="AH16" s="78"/>
      <c r="AI16" s="78"/>
      <c r="AJ16" s="78"/>
    </row>
    <row r="17" spans="2:36" x14ac:dyDescent="0.15">
      <c r="B17" s="85" t="s">
        <v>338</v>
      </c>
      <c r="C17" s="100">
        <v>10.3</v>
      </c>
      <c r="D17" s="113" t="s">
        <v>80</v>
      </c>
      <c r="E17" s="88">
        <v>0</v>
      </c>
      <c r="F17" s="89">
        <v>0</v>
      </c>
      <c r="G17" s="89">
        <v>0</v>
      </c>
      <c r="H17" s="104">
        <v>0</v>
      </c>
      <c r="I17" s="105">
        <v>0</v>
      </c>
      <c r="J17" s="89">
        <v>0</v>
      </c>
      <c r="K17" s="89">
        <v>0</v>
      </c>
      <c r="L17" s="104">
        <v>0</v>
      </c>
      <c r="M17" s="105">
        <v>0</v>
      </c>
      <c r="N17" s="89">
        <v>0</v>
      </c>
      <c r="O17" s="89">
        <v>0</v>
      </c>
      <c r="P17" s="104">
        <v>0</v>
      </c>
      <c r="Q17" s="106"/>
      <c r="R17" s="107"/>
      <c r="S17" s="108"/>
      <c r="T17" s="109"/>
      <c r="U17" s="110"/>
      <c r="V17" s="111"/>
      <c r="W17" s="96"/>
      <c r="X17" s="112"/>
      <c r="Y17" s="110"/>
      <c r="Z17" s="111"/>
      <c r="AA17" s="96"/>
      <c r="AB17" s="99"/>
      <c r="AC17" s="78"/>
      <c r="AD17" s="78"/>
      <c r="AE17" s="78"/>
      <c r="AF17" s="78"/>
      <c r="AG17" s="78"/>
      <c r="AH17" s="78"/>
      <c r="AI17" s="78"/>
      <c r="AJ17" s="78"/>
    </row>
    <row r="18" spans="2:36" x14ac:dyDescent="0.15">
      <c r="B18" s="85" t="s">
        <v>64</v>
      </c>
      <c r="C18" s="100">
        <v>10.3</v>
      </c>
      <c r="D18" s="113" t="s">
        <v>80</v>
      </c>
      <c r="E18" s="88">
        <v>0</v>
      </c>
      <c r="F18" s="89">
        <v>0</v>
      </c>
      <c r="G18" s="89">
        <v>0</v>
      </c>
      <c r="H18" s="104">
        <v>0</v>
      </c>
      <c r="I18" s="105">
        <v>0</v>
      </c>
      <c r="J18" s="89">
        <v>0</v>
      </c>
      <c r="K18" s="89">
        <v>0</v>
      </c>
      <c r="L18" s="104">
        <v>0</v>
      </c>
      <c r="M18" s="105">
        <v>0</v>
      </c>
      <c r="N18" s="89">
        <v>0</v>
      </c>
      <c r="O18" s="89">
        <v>0</v>
      </c>
      <c r="P18" s="104">
        <v>0</v>
      </c>
      <c r="Q18" s="106"/>
      <c r="R18" s="107"/>
      <c r="S18" s="108"/>
      <c r="T18" s="109"/>
      <c r="U18" s="110"/>
      <c r="V18" s="111"/>
      <c r="W18" s="96"/>
      <c r="X18" s="112"/>
      <c r="Y18" s="110"/>
      <c r="Z18" s="111"/>
      <c r="AA18" s="96"/>
      <c r="AB18" s="99"/>
      <c r="AC18" s="78"/>
      <c r="AD18" s="78"/>
      <c r="AE18" s="78"/>
      <c r="AF18" s="78"/>
      <c r="AG18" s="78"/>
      <c r="AH18" s="78"/>
      <c r="AI18" s="78"/>
      <c r="AJ18" s="78"/>
    </row>
    <row r="19" spans="2:36" x14ac:dyDescent="0.15">
      <c r="B19" s="85" t="s">
        <v>86</v>
      </c>
      <c r="C19" s="100">
        <v>10.3</v>
      </c>
      <c r="D19" s="113" t="s">
        <v>337</v>
      </c>
      <c r="E19" s="88">
        <v>0</v>
      </c>
      <c r="F19" s="89">
        <v>0</v>
      </c>
      <c r="G19" s="89">
        <v>0</v>
      </c>
      <c r="H19" s="104">
        <v>0</v>
      </c>
      <c r="I19" s="105">
        <v>0</v>
      </c>
      <c r="J19" s="89">
        <v>0</v>
      </c>
      <c r="K19" s="89">
        <v>0</v>
      </c>
      <c r="L19" s="104">
        <v>1</v>
      </c>
      <c r="M19" s="105">
        <v>0</v>
      </c>
      <c r="N19" s="89">
        <v>0</v>
      </c>
      <c r="O19" s="89">
        <v>0</v>
      </c>
      <c r="P19" s="104">
        <v>0</v>
      </c>
      <c r="Q19" s="106"/>
      <c r="R19" s="107"/>
      <c r="S19" s="108"/>
      <c r="T19" s="109"/>
      <c r="U19" s="110"/>
      <c r="V19" s="111"/>
      <c r="W19" s="96"/>
      <c r="X19" s="112">
        <v>0.03</v>
      </c>
      <c r="Y19" s="110"/>
      <c r="Z19" s="111"/>
      <c r="AA19" s="96"/>
      <c r="AB19" s="99"/>
      <c r="AC19" s="78"/>
      <c r="AD19" s="78"/>
      <c r="AE19" s="78"/>
      <c r="AF19" s="78"/>
      <c r="AG19" s="78"/>
      <c r="AH19" s="78"/>
      <c r="AI19" s="78"/>
      <c r="AJ19" s="78"/>
    </row>
    <row r="20" spans="2:36" x14ac:dyDescent="0.15">
      <c r="B20" s="85" t="s">
        <v>87</v>
      </c>
      <c r="C20" s="100">
        <v>10.3</v>
      </c>
      <c r="D20" s="113" t="s">
        <v>116</v>
      </c>
      <c r="E20" s="88">
        <v>0</v>
      </c>
      <c r="F20" s="89">
        <v>0</v>
      </c>
      <c r="G20" s="89">
        <v>0</v>
      </c>
      <c r="H20" s="104">
        <v>0</v>
      </c>
      <c r="I20" s="105">
        <v>0</v>
      </c>
      <c r="J20" s="89">
        <v>1</v>
      </c>
      <c r="K20" s="89">
        <v>0</v>
      </c>
      <c r="L20" s="104">
        <v>0</v>
      </c>
      <c r="M20" s="105">
        <v>0</v>
      </c>
      <c r="N20" s="89">
        <v>0</v>
      </c>
      <c r="O20" s="89">
        <v>0</v>
      </c>
      <c r="P20" s="104">
        <v>0</v>
      </c>
      <c r="Q20" s="106"/>
      <c r="R20" s="107"/>
      <c r="S20" s="108"/>
      <c r="T20" s="109"/>
      <c r="U20" s="110"/>
      <c r="V20" s="111">
        <v>0.04</v>
      </c>
      <c r="W20" s="96"/>
      <c r="X20" s="112"/>
      <c r="Y20" s="110"/>
      <c r="Z20" s="111"/>
      <c r="AA20" s="96"/>
      <c r="AB20" s="99"/>
      <c r="AC20" s="78"/>
      <c r="AD20" s="78"/>
      <c r="AE20" s="78"/>
      <c r="AF20" s="78"/>
      <c r="AG20" s="78"/>
      <c r="AH20" s="78"/>
      <c r="AI20" s="78"/>
      <c r="AJ20" s="78"/>
    </row>
    <row r="21" spans="2:36" x14ac:dyDescent="0.15">
      <c r="B21" s="85" t="s">
        <v>88</v>
      </c>
      <c r="C21" s="100">
        <v>10.3</v>
      </c>
      <c r="D21" s="113" t="s">
        <v>80</v>
      </c>
      <c r="E21" s="88">
        <v>0</v>
      </c>
      <c r="F21" s="89">
        <v>0</v>
      </c>
      <c r="G21" s="89">
        <v>0</v>
      </c>
      <c r="H21" s="104">
        <v>0</v>
      </c>
      <c r="I21" s="105">
        <v>0</v>
      </c>
      <c r="J21" s="89">
        <v>0</v>
      </c>
      <c r="K21" s="89">
        <v>0</v>
      </c>
      <c r="L21" s="104">
        <v>0</v>
      </c>
      <c r="M21" s="105">
        <v>0</v>
      </c>
      <c r="N21" s="89">
        <v>0</v>
      </c>
      <c r="O21" s="89">
        <v>0</v>
      </c>
      <c r="P21" s="104">
        <v>0</v>
      </c>
      <c r="Q21" s="106"/>
      <c r="R21" s="107"/>
      <c r="S21" s="108"/>
      <c r="T21" s="109"/>
      <c r="U21" s="110"/>
      <c r="V21" s="111"/>
      <c r="W21" s="96"/>
      <c r="X21" s="112"/>
      <c r="Y21" s="110"/>
      <c r="Z21" s="111"/>
      <c r="AA21" s="96"/>
      <c r="AB21" s="99"/>
      <c r="AC21" s="78"/>
      <c r="AD21" s="78"/>
      <c r="AE21" s="78"/>
      <c r="AF21" s="78"/>
      <c r="AG21" s="78"/>
      <c r="AH21" s="78"/>
      <c r="AI21" s="78"/>
      <c r="AJ21" s="78"/>
    </row>
    <row r="22" spans="2:36" x14ac:dyDescent="0.15">
      <c r="B22" s="85" t="s">
        <v>339</v>
      </c>
      <c r="C22" s="100">
        <v>10.3</v>
      </c>
      <c r="D22" s="113" t="s">
        <v>80</v>
      </c>
      <c r="E22" s="88">
        <v>0</v>
      </c>
      <c r="F22" s="89">
        <v>0</v>
      </c>
      <c r="G22" s="89">
        <v>0</v>
      </c>
      <c r="H22" s="104">
        <v>0</v>
      </c>
      <c r="I22" s="105">
        <v>0</v>
      </c>
      <c r="J22" s="89">
        <v>0</v>
      </c>
      <c r="K22" s="89">
        <v>0</v>
      </c>
      <c r="L22" s="104">
        <v>0</v>
      </c>
      <c r="M22" s="105">
        <v>0</v>
      </c>
      <c r="N22" s="89">
        <v>0</v>
      </c>
      <c r="O22" s="89">
        <v>0</v>
      </c>
      <c r="P22" s="104">
        <v>0</v>
      </c>
      <c r="Q22" s="106"/>
      <c r="R22" s="107"/>
      <c r="S22" s="108"/>
      <c r="T22" s="109"/>
      <c r="U22" s="110"/>
      <c r="V22" s="111"/>
      <c r="W22" s="96"/>
      <c r="X22" s="112"/>
      <c r="Y22" s="110"/>
      <c r="Z22" s="111"/>
      <c r="AA22" s="96"/>
      <c r="AB22" s="99"/>
      <c r="AC22" s="78"/>
      <c r="AD22" s="78"/>
      <c r="AE22" s="78"/>
      <c r="AF22" s="78"/>
      <c r="AG22" s="78"/>
      <c r="AH22" s="78"/>
      <c r="AI22" s="78"/>
      <c r="AJ22" s="78"/>
    </row>
    <row r="23" spans="2:36" x14ac:dyDescent="0.15">
      <c r="B23" s="85" t="s">
        <v>90</v>
      </c>
      <c r="C23" s="100">
        <v>10.3</v>
      </c>
      <c r="D23" s="113" t="s">
        <v>337</v>
      </c>
      <c r="E23" s="88">
        <v>0</v>
      </c>
      <c r="F23" s="89">
        <v>0</v>
      </c>
      <c r="G23" s="89">
        <v>0</v>
      </c>
      <c r="H23" s="104">
        <v>0</v>
      </c>
      <c r="I23" s="105">
        <v>0</v>
      </c>
      <c r="J23" s="89">
        <v>0</v>
      </c>
      <c r="K23" s="89">
        <v>1</v>
      </c>
      <c r="L23" s="104">
        <v>2</v>
      </c>
      <c r="M23" s="105">
        <v>0</v>
      </c>
      <c r="N23" s="89">
        <v>0</v>
      </c>
      <c r="O23" s="89">
        <v>0</v>
      </c>
      <c r="P23" s="104">
        <v>0</v>
      </c>
      <c r="Q23" s="106"/>
      <c r="R23" s="107"/>
      <c r="S23" s="108"/>
      <c r="T23" s="109"/>
      <c r="U23" s="110"/>
      <c r="V23" s="111"/>
      <c r="W23" s="96">
        <v>0.02</v>
      </c>
      <c r="X23" s="112">
        <v>1.79</v>
      </c>
      <c r="Y23" s="110"/>
      <c r="Z23" s="111"/>
      <c r="AA23" s="96"/>
      <c r="AB23" s="99"/>
      <c r="AC23" s="78"/>
      <c r="AD23" s="78"/>
      <c r="AE23" s="78"/>
      <c r="AF23" s="78"/>
      <c r="AG23" s="78"/>
      <c r="AH23" s="78"/>
      <c r="AI23" s="78"/>
      <c r="AJ23" s="78"/>
    </row>
    <row r="24" spans="2:36" x14ac:dyDescent="0.15">
      <c r="B24" s="85" t="s">
        <v>91</v>
      </c>
      <c r="C24" s="100">
        <v>10.1</v>
      </c>
      <c r="D24" s="113" t="s">
        <v>337</v>
      </c>
      <c r="E24" s="88">
        <v>0</v>
      </c>
      <c r="F24" s="89">
        <v>0</v>
      </c>
      <c r="G24" s="89">
        <v>0</v>
      </c>
      <c r="H24" s="104">
        <v>0</v>
      </c>
      <c r="I24" s="105">
        <v>0</v>
      </c>
      <c r="J24" s="89">
        <v>0</v>
      </c>
      <c r="K24" s="89">
        <v>1</v>
      </c>
      <c r="L24" s="104">
        <v>0</v>
      </c>
      <c r="M24" s="105">
        <v>0</v>
      </c>
      <c r="N24" s="89">
        <v>0</v>
      </c>
      <c r="O24" s="89">
        <v>0</v>
      </c>
      <c r="P24" s="104">
        <v>0</v>
      </c>
      <c r="Q24" s="106"/>
      <c r="R24" s="107"/>
      <c r="S24" s="108"/>
      <c r="T24" s="109"/>
      <c r="U24" s="110"/>
      <c r="V24" s="111"/>
      <c r="W24" s="96">
        <v>0.02</v>
      </c>
      <c r="X24" s="112"/>
      <c r="Y24" s="110"/>
      <c r="Z24" s="111"/>
      <c r="AA24" s="96"/>
      <c r="AB24" s="99"/>
      <c r="AC24" s="78"/>
      <c r="AD24" s="78"/>
      <c r="AE24" s="78"/>
      <c r="AF24" s="78"/>
      <c r="AG24" s="78"/>
      <c r="AH24" s="78"/>
      <c r="AI24" s="78"/>
      <c r="AJ24" s="78"/>
    </row>
    <row r="25" spans="2:36" x14ac:dyDescent="0.15">
      <c r="B25" s="85" t="s">
        <v>92</v>
      </c>
      <c r="C25" s="100">
        <v>10.3</v>
      </c>
      <c r="D25" s="113" t="s">
        <v>337</v>
      </c>
      <c r="E25" s="88">
        <v>0</v>
      </c>
      <c r="F25" s="89">
        <v>0</v>
      </c>
      <c r="G25" s="89">
        <v>0</v>
      </c>
      <c r="H25" s="104">
        <v>0</v>
      </c>
      <c r="I25" s="105">
        <v>0</v>
      </c>
      <c r="J25" s="89">
        <v>0</v>
      </c>
      <c r="K25" s="89">
        <v>0</v>
      </c>
      <c r="L25" s="104">
        <v>3</v>
      </c>
      <c r="M25" s="105">
        <v>0</v>
      </c>
      <c r="N25" s="89">
        <v>0</v>
      </c>
      <c r="O25" s="89">
        <v>0</v>
      </c>
      <c r="P25" s="104">
        <v>0</v>
      </c>
      <c r="Q25" s="106"/>
      <c r="R25" s="107"/>
      <c r="S25" s="108"/>
      <c r="T25" s="109"/>
      <c r="U25" s="110"/>
      <c r="V25" s="111"/>
      <c r="W25" s="96"/>
      <c r="X25" s="112">
        <v>7.28</v>
      </c>
      <c r="Y25" s="110"/>
      <c r="Z25" s="111"/>
      <c r="AA25" s="96"/>
      <c r="AB25" s="99"/>
      <c r="AC25" s="78"/>
      <c r="AD25" s="78"/>
      <c r="AE25" s="78"/>
      <c r="AF25" s="78"/>
      <c r="AG25" s="78"/>
      <c r="AH25" s="78"/>
      <c r="AI25" s="78"/>
      <c r="AJ25" s="78"/>
    </row>
    <row r="26" spans="2:36" x14ac:dyDescent="0.15">
      <c r="B26" s="85" t="s">
        <v>93</v>
      </c>
      <c r="C26" s="100">
        <v>10.3</v>
      </c>
      <c r="D26" s="113" t="s">
        <v>337</v>
      </c>
      <c r="E26" s="88">
        <v>0</v>
      </c>
      <c r="F26" s="89">
        <v>0</v>
      </c>
      <c r="G26" s="89">
        <v>0</v>
      </c>
      <c r="H26" s="104">
        <v>0</v>
      </c>
      <c r="I26" s="105">
        <v>0</v>
      </c>
      <c r="J26" s="89">
        <v>0</v>
      </c>
      <c r="K26" s="89">
        <v>0</v>
      </c>
      <c r="L26" s="104">
        <v>1</v>
      </c>
      <c r="M26" s="105">
        <v>0</v>
      </c>
      <c r="N26" s="89">
        <v>0</v>
      </c>
      <c r="O26" s="89">
        <v>0</v>
      </c>
      <c r="P26" s="104">
        <v>0</v>
      </c>
      <c r="Q26" s="106"/>
      <c r="R26" s="107"/>
      <c r="S26" s="108"/>
      <c r="T26" s="109"/>
      <c r="U26" s="110"/>
      <c r="V26" s="111"/>
      <c r="W26" s="96"/>
      <c r="X26" s="112">
        <v>0.96</v>
      </c>
      <c r="Y26" s="110"/>
      <c r="Z26" s="111"/>
      <c r="AA26" s="96"/>
      <c r="AB26" s="99"/>
      <c r="AC26" s="78"/>
      <c r="AD26" s="78"/>
      <c r="AE26" s="78"/>
      <c r="AF26" s="78"/>
      <c r="AG26" s="78"/>
      <c r="AH26" s="78"/>
      <c r="AI26" s="78"/>
      <c r="AJ26" s="78"/>
    </row>
    <row r="27" spans="2:36" x14ac:dyDescent="0.15">
      <c r="B27" s="85" t="s">
        <v>74</v>
      </c>
      <c r="C27" s="100">
        <v>10.3</v>
      </c>
      <c r="D27" s="113" t="s">
        <v>337</v>
      </c>
      <c r="E27" s="88">
        <v>0</v>
      </c>
      <c r="F27" s="89">
        <v>0</v>
      </c>
      <c r="G27" s="89">
        <v>0</v>
      </c>
      <c r="H27" s="104">
        <v>0</v>
      </c>
      <c r="I27" s="105">
        <v>0</v>
      </c>
      <c r="J27" s="89">
        <v>0</v>
      </c>
      <c r="K27" s="89">
        <v>0</v>
      </c>
      <c r="L27" s="104">
        <v>1</v>
      </c>
      <c r="M27" s="105">
        <v>0</v>
      </c>
      <c r="N27" s="89">
        <v>0</v>
      </c>
      <c r="O27" s="89">
        <v>0</v>
      </c>
      <c r="P27" s="104">
        <v>0</v>
      </c>
      <c r="Q27" s="106"/>
      <c r="R27" s="107"/>
      <c r="S27" s="108"/>
      <c r="T27" s="109"/>
      <c r="U27" s="110"/>
      <c r="V27" s="111"/>
      <c r="W27" s="96"/>
      <c r="X27" s="112">
        <v>0.02</v>
      </c>
      <c r="Y27" s="110"/>
      <c r="Z27" s="111"/>
      <c r="AA27" s="96"/>
      <c r="AB27" s="99"/>
      <c r="AC27" s="78"/>
      <c r="AD27" s="78"/>
      <c r="AE27" s="78"/>
      <c r="AF27" s="78"/>
      <c r="AG27" s="78"/>
      <c r="AH27" s="78"/>
      <c r="AI27" s="78"/>
      <c r="AJ27" s="78"/>
    </row>
    <row r="28" spans="2:36" x14ac:dyDescent="0.15">
      <c r="B28" s="85" t="s">
        <v>94</v>
      </c>
      <c r="C28" s="100">
        <v>10.3</v>
      </c>
      <c r="D28" s="113" t="s">
        <v>116</v>
      </c>
      <c r="E28" s="88">
        <v>0</v>
      </c>
      <c r="F28" s="89">
        <v>0</v>
      </c>
      <c r="G28" s="89">
        <v>0</v>
      </c>
      <c r="H28" s="104">
        <v>0</v>
      </c>
      <c r="I28" s="105">
        <v>0</v>
      </c>
      <c r="J28" s="89">
        <v>1</v>
      </c>
      <c r="K28" s="89">
        <v>1</v>
      </c>
      <c r="L28" s="104">
        <v>0</v>
      </c>
      <c r="M28" s="105">
        <v>0</v>
      </c>
      <c r="N28" s="89">
        <v>0</v>
      </c>
      <c r="O28" s="89">
        <v>0</v>
      </c>
      <c r="P28" s="104">
        <v>0</v>
      </c>
      <c r="Q28" s="106"/>
      <c r="R28" s="107"/>
      <c r="S28" s="108"/>
      <c r="T28" s="109"/>
      <c r="U28" s="110"/>
      <c r="V28" s="111">
        <v>0.02</v>
      </c>
      <c r="W28" s="96">
        <v>0.02</v>
      </c>
      <c r="X28" s="112"/>
      <c r="Y28" s="110"/>
      <c r="Z28" s="111"/>
      <c r="AA28" s="96"/>
      <c r="AB28" s="99"/>
      <c r="AC28" s="78"/>
      <c r="AD28" s="78"/>
      <c r="AE28" s="78"/>
      <c r="AF28" s="78"/>
      <c r="AG28" s="78"/>
      <c r="AH28" s="78"/>
      <c r="AI28" s="78"/>
      <c r="AJ28" s="78"/>
    </row>
    <row r="29" spans="2:36" x14ac:dyDescent="0.15">
      <c r="B29" s="85" t="s">
        <v>95</v>
      </c>
      <c r="C29" s="100">
        <v>10.3</v>
      </c>
      <c r="D29" s="113" t="s">
        <v>80</v>
      </c>
      <c r="E29" s="88">
        <v>0</v>
      </c>
      <c r="F29" s="89">
        <v>0</v>
      </c>
      <c r="G29" s="89">
        <v>0</v>
      </c>
      <c r="H29" s="104">
        <v>0</v>
      </c>
      <c r="I29" s="105">
        <v>0</v>
      </c>
      <c r="J29" s="89">
        <v>0</v>
      </c>
      <c r="K29" s="89">
        <v>0</v>
      </c>
      <c r="L29" s="104">
        <v>0</v>
      </c>
      <c r="M29" s="105">
        <v>0</v>
      </c>
      <c r="N29" s="89">
        <v>0</v>
      </c>
      <c r="O29" s="89">
        <v>0</v>
      </c>
      <c r="P29" s="104">
        <v>0</v>
      </c>
      <c r="Q29" s="106"/>
      <c r="R29" s="107"/>
      <c r="S29" s="108"/>
      <c r="T29" s="109"/>
      <c r="U29" s="110"/>
      <c r="V29" s="111"/>
      <c r="W29" s="96"/>
      <c r="X29" s="112"/>
      <c r="Y29" s="110"/>
      <c r="Z29" s="111"/>
      <c r="AA29" s="96"/>
      <c r="AB29" s="99"/>
      <c r="AC29" s="78"/>
      <c r="AD29" s="78"/>
      <c r="AE29" s="78"/>
      <c r="AF29" s="78"/>
      <c r="AG29" s="78"/>
      <c r="AH29" s="78"/>
      <c r="AI29" s="78"/>
      <c r="AJ29" s="78"/>
    </row>
    <row r="30" spans="2:36" x14ac:dyDescent="0.15">
      <c r="B30" s="85" t="s">
        <v>96</v>
      </c>
      <c r="C30" s="100">
        <v>10.3</v>
      </c>
      <c r="D30" s="113" t="s">
        <v>80</v>
      </c>
      <c r="E30" s="88">
        <v>0</v>
      </c>
      <c r="F30" s="89">
        <v>0</v>
      </c>
      <c r="G30" s="89">
        <v>0</v>
      </c>
      <c r="H30" s="104">
        <v>0</v>
      </c>
      <c r="I30" s="105">
        <v>0</v>
      </c>
      <c r="J30" s="89">
        <v>0</v>
      </c>
      <c r="K30" s="89">
        <v>0</v>
      </c>
      <c r="L30" s="104">
        <v>0</v>
      </c>
      <c r="M30" s="105">
        <v>0</v>
      </c>
      <c r="N30" s="89">
        <v>0</v>
      </c>
      <c r="O30" s="89">
        <v>0</v>
      </c>
      <c r="P30" s="104">
        <v>0</v>
      </c>
      <c r="Q30" s="106"/>
      <c r="R30" s="107"/>
      <c r="S30" s="108"/>
      <c r="T30" s="109"/>
      <c r="U30" s="110"/>
      <c r="V30" s="111"/>
      <c r="W30" s="96"/>
      <c r="X30" s="112"/>
      <c r="Y30" s="110"/>
      <c r="Z30" s="111"/>
      <c r="AA30" s="96"/>
      <c r="AB30" s="99"/>
      <c r="AC30" s="78"/>
      <c r="AD30" s="78"/>
      <c r="AE30" s="78"/>
      <c r="AF30" s="78"/>
      <c r="AG30" s="78"/>
      <c r="AH30" s="78"/>
      <c r="AI30" s="78"/>
      <c r="AJ30" s="78"/>
    </row>
    <row r="31" spans="2:36" x14ac:dyDescent="0.15">
      <c r="B31" s="85" t="s">
        <v>97</v>
      </c>
      <c r="C31" s="100">
        <v>10.3</v>
      </c>
      <c r="D31" s="113" t="s">
        <v>337</v>
      </c>
      <c r="E31" s="88">
        <v>0</v>
      </c>
      <c r="F31" s="89">
        <v>0</v>
      </c>
      <c r="G31" s="89">
        <v>0</v>
      </c>
      <c r="H31" s="104">
        <v>0</v>
      </c>
      <c r="I31" s="105">
        <v>0</v>
      </c>
      <c r="J31" s="89">
        <v>0</v>
      </c>
      <c r="K31" s="89">
        <v>1</v>
      </c>
      <c r="L31" s="104">
        <v>0</v>
      </c>
      <c r="M31" s="105">
        <v>0</v>
      </c>
      <c r="N31" s="89">
        <v>0</v>
      </c>
      <c r="O31" s="89">
        <v>0</v>
      </c>
      <c r="P31" s="104">
        <v>0</v>
      </c>
      <c r="Q31" s="106"/>
      <c r="R31" s="107"/>
      <c r="S31" s="108"/>
      <c r="T31" s="109"/>
      <c r="U31" s="110"/>
      <c r="V31" s="111"/>
      <c r="W31" s="96">
        <v>0.03</v>
      </c>
      <c r="X31" s="112"/>
      <c r="Y31" s="110"/>
      <c r="Z31" s="111"/>
      <c r="AA31" s="96"/>
      <c r="AB31" s="99"/>
      <c r="AC31" s="78"/>
      <c r="AD31" s="78"/>
      <c r="AE31" s="78"/>
      <c r="AF31" s="78"/>
      <c r="AG31" s="78"/>
      <c r="AH31" s="78"/>
      <c r="AI31" s="78"/>
      <c r="AJ31" s="78"/>
    </row>
    <row r="32" spans="2:36" x14ac:dyDescent="0.15">
      <c r="B32" s="85" t="s">
        <v>341</v>
      </c>
      <c r="C32" s="100">
        <v>10.3</v>
      </c>
      <c r="D32" s="113" t="s">
        <v>80</v>
      </c>
      <c r="E32" s="88">
        <v>0</v>
      </c>
      <c r="F32" s="89">
        <v>0</v>
      </c>
      <c r="G32" s="89">
        <v>0</v>
      </c>
      <c r="H32" s="104">
        <v>0</v>
      </c>
      <c r="I32" s="105">
        <v>0</v>
      </c>
      <c r="J32" s="89">
        <v>0</v>
      </c>
      <c r="K32" s="89">
        <v>0</v>
      </c>
      <c r="L32" s="104">
        <v>0</v>
      </c>
      <c r="M32" s="105">
        <v>0</v>
      </c>
      <c r="N32" s="89">
        <v>0</v>
      </c>
      <c r="O32" s="89">
        <v>0</v>
      </c>
      <c r="P32" s="104">
        <v>0</v>
      </c>
      <c r="Q32" s="106"/>
      <c r="R32" s="107"/>
      <c r="S32" s="108"/>
      <c r="T32" s="109"/>
      <c r="U32" s="110"/>
      <c r="V32" s="111"/>
      <c r="W32" s="96"/>
      <c r="X32" s="112"/>
      <c r="Y32" s="110"/>
      <c r="Z32" s="111"/>
      <c r="AA32" s="96"/>
      <c r="AB32" s="99"/>
      <c r="AC32" s="78"/>
      <c r="AD32" s="78"/>
      <c r="AE32" s="78"/>
      <c r="AF32" s="78"/>
      <c r="AG32" s="78"/>
      <c r="AH32" s="78"/>
      <c r="AI32" s="78"/>
      <c r="AJ32" s="78"/>
    </row>
    <row r="33" spans="2:36" x14ac:dyDescent="0.15">
      <c r="B33" s="85" t="s">
        <v>75</v>
      </c>
      <c r="C33" s="100">
        <v>10.3</v>
      </c>
      <c r="D33" s="113" t="s">
        <v>337</v>
      </c>
      <c r="E33" s="88">
        <v>0</v>
      </c>
      <c r="F33" s="89">
        <v>0</v>
      </c>
      <c r="G33" s="89">
        <v>0</v>
      </c>
      <c r="H33" s="104">
        <v>0</v>
      </c>
      <c r="I33" s="105">
        <v>0</v>
      </c>
      <c r="J33" s="89">
        <v>0</v>
      </c>
      <c r="K33" s="89">
        <v>1</v>
      </c>
      <c r="L33" s="104">
        <v>3</v>
      </c>
      <c r="M33" s="105">
        <v>0</v>
      </c>
      <c r="N33" s="89">
        <v>0</v>
      </c>
      <c r="O33" s="89">
        <v>0</v>
      </c>
      <c r="P33" s="104">
        <v>0</v>
      </c>
      <c r="Q33" s="106"/>
      <c r="R33" s="107"/>
      <c r="S33" s="108"/>
      <c r="T33" s="109"/>
      <c r="U33" s="110"/>
      <c r="V33" s="111"/>
      <c r="W33" s="96">
        <v>0.04</v>
      </c>
      <c r="X33" s="112">
        <v>10.77</v>
      </c>
      <c r="Y33" s="110"/>
      <c r="Z33" s="111"/>
      <c r="AA33" s="96"/>
      <c r="AB33" s="99"/>
      <c r="AC33" s="78"/>
      <c r="AD33" s="78"/>
      <c r="AE33" s="78"/>
      <c r="AF33" s="78"/>
      <c r="AG33" s="78"/>
      <c r="AH33" s="78"/>
      <c r="AI33" s="78"/>
      <c r="AJ33" s="78"/>
    </row>
    <row r="34" spans="2:36" x14ac:dyDescent="0.15">
      <c r="B34" s="85" t="s">
        <v>98</v>
      </c>
      <c r="C34" s="100">
        <v>10.199999999999999</v>
      </c>
      <c r="D34" s="113" t="s">
        <v>337</v>
      </c>
      <c r="E34" s="88">
        <v>0</v>
      </c>
      <c r="F34" s="89">
        <v>0</v>
      </c>
      <c r="G34" s="89">
        <v>0</v>
      </c>
      <c r="H34" s="104">
        <v>0</v>
      </c>
      <c r="I34" s="105">
        <v>0</v>
      </c>
      <c r="J34" s="89">
        <v>0</v>
      </c>
      <c r="K34" s="89">
        <v>3</v>
      </c>
      <c r="L34" s="104">
        <v>2</v>
      </c>
      <c r="M34" s="105">
        <v>0</v>
      </c>
      <c r="N34" s="89">
        <v>0</v>
      </c>
      <c r="O34" s="89">
        <v>0</v>
      </c>
      <c r="P34" s="104">
        <v>0</v>
      </c>
      <c r="Q34" s="106"/>
      <c r="R34" s="107"/>
      <c r="S34" s="108"/>
      <c r="T34" s="109"/>
      <c r="U34" s="110"/>
      <c r="V34" s="111"/>
      <c r="W34" s="96">
        <v>7.0000000000000007E-2</v>
      </c>
      <c r="X34" s="112">
        <v>5.25</v>
      </c>
      <c r="Y34" s="110"/>
      <c r="Z34" s="111"/>
      <c r="AA34" s="96"/>
      <c r="AB34" s="99"/>
      <c r="AC34" s="78"/>
      <c r="AD34" s="78"/>
      <c r="AE34" s="78"/>
      <c r="AF34" s="78"/>
      <c r="AG34" s="78"/>
      <c r="AH34" s="78"/>
      <c r="AI34" s="78"/>
      <c r="AJ34" s="78"/>
    </row>
    <row r="35" spans="2:36" x14ac:dyDescent="0.15">
      <c r="B35" s="85" t="s">
        <v>76</v>
      </c>
      <c r="C35" s="100">
        <v>10.3</v>
      </c>
      <c r="D35" s="113" t="s">
        <v>116</v>
      </c>
      <c r="E35" s="88">
        <v>0</v>
      </c>
      <c r="F35" s="89">
        <v>0</v>
      </c>
      <c r="G35" s="89">
        <v>0</v>
      </c>
      <c r="H35" s="104">
        <v>0</v>
      </c>
      <c r="I35" s="105">
        <v>0</v>
      </c>
      <c r="J35" s="89">
        <v>1</v>
      </c>
      <c r="K35" s="89">
        <v>2</v>
      </c>
      <c r="L35" s="104">
        <v>2</v>
      </c>
      <c r="M35" s="105">
        <v>0</v>
      </c>
      <c r="N35" s="89">
        <v>0</v>
      </c>
      <c r="O35" s="89">
        <v>0</v>
      </c>
      <c r="P35" s="104">
        <v>0</v>
      </c>
      <c r="Q35" s="106"/>
      <c r="R35" s="107"/>
      <c r="S35" s="108"/>
      <c r="T35" s="109"/>
      <c r="U35" s="110"/>
      <c r="V35" s="111">
        <v>0.03</v>
      </c>
      <c r="W35" s="96">
        <v>0.03</v>
      </c>
      <c r="X35" s="112">
        <v>1.95</v>
      </c>
      <c r="Y35" s="110"/>
      <c r="Z35" s="111"/>
      <c r="AA35" s="96"/>
      <c r="AB35" s="99"/>
      <c r="AC35" s="78"/>
      <c r="AD35" s="78"/>
      <c r="AE35" s="78"/>
      <c r="AF35" s="78"/>
      <c r="AG35" s="78"/>
      <c r="AH35" s="78"/>
      <c r="AI35" s="78"/>
      <c r="AJ35" s="78"/>
    </row>
    <row r="36" spans="2:36" x14ac:dyDescent="0.15">
      <c r="B36" s="85" t="s">
        <v>99</v>
      </c>
      <c r="C36" s="100">
        <v>10.3</v>
      </c>
      <c r="D36" s="113" t="s">
        <v>337</v>
      </c>
      <c r="E36" s="88">
        <v>0</v>
      </c>
      <c r="F36" s="89">
        <v>0</v>
      </c>
      <c r="G36" s="89">
        <v>0</v>
      </c>
      <c r="H36" s="104">
        <v>0</v>
      </c>
      <c r="I36" s="105">
        <v>0</v>
      </c>
      <c r="J36" s="89">
        <v>0</v>
      </c>
      <c r="K36" s="89">
        <v>1</v>
      </c>
      <c r="L36" s="104">
        <v>0</v>
      </c>
      <c r="M36" s="105">
        <v>0</v>
      </c>
      <c r="N36" s="89">
        <v>0</v>
      </c>
      <c r="O36" s="89">
        <v>0</v>
      </c>
      <c r="P36" s="104">
        <v>0</v>
      </c>
      <c r="Q36" s="106"/>
      <c r="R36" s="107"/>
      <c r="S36" s="108"/>
      <c r="T36" s="109"/>
      <c r="U36" s="110"/>
      <c r="V36" s="111"/>
      <c r="W36" s="96">
        <v>0.13</v>
      </c>
      <c r="X36" s="112"/>
      <c r="Y36" s="110"/>
      <c r="Z36" s="111"/>
      <c r="AA36" s="96"/>
      <c r="AB36" s="99"/>
      <c r="AC36" s="78"/>
      <c r="AD36" s="78"/>
      <c r="AE36" s="78"/>
      <c r="AF36" s="78"/>
      <c r="AG36" s="78"/>
      <c r="AH36" s="78"/>
      <c r="AI36" s="78"/>
      <c r="AJ36" s="78"/>
    </row>
    <row r="37" spans="2:36" x14ac:dyDescent="0.15">
      <c r="B37" s="85" t="s">
        <v>120</v>
      </c>
      <c r="C37" s="100">
        <v>10.199999999999999</v>
      </c>
      <c r="D37" s="113" t="s">
        <v>337</v>
      </c>
      <c r="E37" s="88">
        <v>0</v>
      </c>
      <c r="F37" s="89">
        <v>0</v>
      </c>
      <c r="G37" s="89">
        <v>0</v>
      </c>
      <c r="H37" s="104">
        <v>0</v>
      </c>
      <c r="I37" s="105">
        <v>0</v>
      </c>
      <c r="J37" s="89">
        <v>0</v>
      </c>
      <c r="K37" s="89">
        <v>1</v>
      </c>
      <c r="L37" s="104">
        <v>0</v>
      </c>
      <c r="M37" s="105">
        <v>0</v>
      </c>
      <c r="N37" s="89">
        <v>0</v>
      </c>
      <c r="O37" s="89">
        <v>0</v>
      </c>
      <c r="P37" s="104">
        <v>0</v>
      </c>
      <c r="Q37" s="106"/>
      <c r="R37" s="107"/>
      <c r="S37" s="108"/>
      <c r="T37" s="109"/>
      <c r="U37" s="110"/>
      <c r="V37" s="111"/>
      <c r="W37" s="96">
        <v>0.05</v>
      </c>
      <c r="X37" s="112"/>
      <c r="Y37" s="110"/>
      <c r="Z37" s="111"/>
      <c r="AA37" s="96"/>
      <c r="AB37" s="99"/>
      <c r="AC37" s="78"/>
      <c r="AD37" s="78"/>
      <c r="AE37" s="78"/>
      <c r="AF37" s="78"/>
      <c r="AG37" s="78"/>
      <c r="AH37" s="78"/>
      <c r="AI37" s="78"/>
      <c r="AJ37" s="78"/>
    </row>
    <row r="38" spans="2:36" x14ac:dyDescent="0.15">
      <c r="B38" s="85" t="s">
        <v>121</v>
      </c>
      <c r="C38" s="100">
        <v>10.3</v>
      </c>
      <c r="D38" s="113" t="s">
        <v>116</v>
      </c>
      <c r="E38" s="88">
        <v>0</v>
      </c>
      <c r="F38" s="89">
        <v>0</v>
      </c>
      <c r="G38" s="89">
        <v>0</v>
      </c>
      <c r="H38" s="104">
        <v>0</v>
      </c>
      <c r="I38" s="105">
        <v>0</v>
      </c>
      <c r="J38" s="89">
        <v>1</v>
      </c>
      <c r="K38" s="89">
        <v>0</v>
      </c>
      <c r="L38" s="104">
        <v>0</v>
      </c>
      <c r="M38" s="105">
        <v>0</v>
      </c>
      <c r="N38" s="89">
        <v>0</v>
      </c>
      <c r="O38" s="89">
        <v>0</v>
      </c>
      <c r="P38" s="104">
        <v>0</v>
      </c>
      <c r="Q38" s="106"/>
      <c r="R38" s="107"/>
      <c r="S38" s="108"/>
      <c r="T38" s="109"/>
      <c r="U38" s="110"/>
      <c r="V38" s="111">
        <v>0.01</v>
      </c>
      <c r="W38" s="96"/>
      <c r="X38" s="112"/>
      <c r="Y38" s="110"/>
      <c r="Z38" s="111"/>
      <c r="AA38" s="96"/>
      <c r="AB38" s="99"/>
      <c r="AC38" s="78"/>
      <c r="AD38" s="78"/>
      <c r="AE38" s="78"/>
      <c r="AF38" s="78"/>
      <c r="AG38" s="78"/>
      <c r="AH38" s="78"/>
      <c r="AI38" s="78"/>
      <c r="AJ38" s="78"/>
    </row>
    <row r="39" spans="2:36" x14ac:dyDescent="0.15">
      <c r="B39" s="85" t="s">
        <v>100</v>
      </c>
      <c r="C39" s="100">
        <v>10.3</v>
      </c>
      <c r="D39" s="113" t="s">
        <v>116</v>
      </c>
      <c r="E39" s="88">
        <v>0</v>
      </c>
      <c r="F39" s="89">
        <v>0</v>
      </c>
      <c r="G39" s="89">
        <v>0</v>
      </c>
      <c r="H39" s="104">
        <v>0</v>
      </c>
      <c r="I39" s="105">
        <v>0</v>
      </c>
      <c r="J39" s="89">
        <v>1</v>
      </c>
      <c r="K39" s="89">
        <v>0</v>
      </c>
      <c r="L39" s="104">
        <v>1</v>
      </c>
      <c r="M39" s="105">
        <v>0</v>
      </c>
      <c r="N39" s="89">
        <v>0</v>
      </c>
      <c r="O39" s="89">
        <v>0</v>
      </c>
      <c r="P39" s="104">
        <v>0</v>
      </c>
      <c r="Q39" s="106"/>
      <c r="R39" s="107"/>
      <c r="S39" s="108"/>
      <c r="T39" s="109"/>
      <c r="U39" s="110"/>
      <c r="V39" s="111">
        <v>0.02</v>
      </c>
      <c r="W39" s="96"/>
      <c r="X39" s="112">
        <v>2.38</v>
      </c>
      <c r="Y39" s="110"/>
      <c r="Z39" s="111"/>
      <c r="AA39" s="96"/>
      <c r="AB39" s="99"/>
      <c r="AC39" s="78"/>
      <c r="AD39" s="78"/>
      <c r="AE39" s="78"/>
      <c r="AF39" s="78"/>
      <c r="AG39" s="78"/>
      <c r="AH39" s="78"/>
      <c r="AI39" s="78"/>
      <c r="AJ39" s="78"/>
    </row>
    <row r="40" spans="2:36" x14ac:dyDescent="0.15">
      <c r="B40" s="85" t="s">
        <v>101</v>
      </c>
      <c r="C40" s="100">
        <v>10.3</v>
      </c>
      <c r="D40" s="113" t="s">
        <v>337</v>
      </c>
      <c r="E40" s="88">
        <v>0</v>
      </c>
      <c r="F40" s="89">
        <v>0</v>
      </c>
      <c r="G40" s="89">
        <v>0</v>
      </c>
      <c r="H40" s="104">
        <v>0</v>
      </c>
      <c r="I40" s="105">
        <v>0</v>
      </c>
      <c r="J40" s="89">
        <v>0</v>
      </c>
      <c r="K40" s="89">
        <v>1</v>
      </c>
      <c r="L40" s="104">
        <v>2</v>
      </c>
      <c r="M40" s="105">
        <v>0</v>
      </c>
      <c r="N40" s="89">
        <v>0</v>
      </c>
      <c r="O40" s="89">
        <v>0</v>
      </c>
      <c r="P40" s="104">
        <v>0</v>
      </c>
      <c r="Q40" s="106"/>
      <c r="R40" s="107"/>
      <c r="S40" s="108"/>
      <c r="T40" s="109"/>
      <c r="U40" s="110"/>
      <c r="V40" s="111"/>
      <c r="W40" s="96">
        <v>0.42</v>
      </c>
      <c r="X40" s="112">
        <v>2.12</v>
      </c>
      <c r="Y40" s="110"/>
      <c r="Z40" s="111"/>
      <c r="AA40" s="96"/>
      <c r="AB40" s="99"/>
      <c r="AC40" s="78"/>
      <c r="AD40" s="78"/>
      <c r="AE40" s="78"/>
      <c r="AF40" s="78"/>
      <c r="AG40" s="78"/>
      <c r="AH40" s="78"/>
      <c r="AI40" s="78"/>
      <c r="AJ40" s="78"/>
    </row>
    <row r="41" spans="2:36" x14ac:dyDescent="0.15">
      <c r="B41" s="85" t="s">
        <v>122</v>
      </c>
      <c r="C41" s="100">
        <v>10.3</v>
      </c>
      <c r="D41" s="113" t="s">
        <v>337</v>
      </c>
      <c r="E41" s="88">
        <v>0</v>
      </c>
      <c r="F41" s="89">
        <v>0</v>
      </c>
      <c r="G41" s="89">
        <v>0</v>
      </c>
      <c r="H41" s="104">
        <v>0</v>
      </c>
      <c r="I41" s="105">
        <v>0</v>
      </c>
      <c r="J41" s="89">
        <v>0</v>
      </c>
      <c r="K41" s="89">
        <v>0</v>
      </c>
      <c r="L41" s="104">
        <v>2</v>
      </c>
      <c r="M41" s="105">
        <v>0</v>
      </c>
      <c r="N41" s="89">
        <v>0</v>
      </c>
      <c r="O41" s="89">
        <v>0</v>
      </c>
      <c r="P41" s="104">
        <v>0</v>
      </c>
      <c r="Q41" s="106"/>
      <c r="R41" s="107"/>
      <c r="S41" s="108"/>
      <c r="T41" s="109"/>
      <c r="U41" s="110"/>
      <c r="V41" s="111"/>
      <c r="W41" s="96"/>
      <c r="X41" s="112">
        <v>3.34</v>
      </c>
      <c r="Y41" s="110"/>
      <c r="Z41" s="111"/>
      <c r="AA41" s="96"/>
      <c r="AB41" s="99"/>
      <c r="AC41" s="78"/>
      <c r="AD41" s="78"/>
      <c r="AE41" s="78"/>
      <c r="AF41" s="78"/>
      <c r="AG41" s="78"/>
      <c r="AH41" s="78"/>
      <c r="AI41" s="78"/>
      <c r="AJ41" s="78"/>
    </row>
    <row r="42" spans="2:36" x14ac:dyDescent="0.15">
      <c r="B42" s="85" t="s">
        <v>102</v>
      </c>
      <c r="C42" s="86">
        <v>10.3</v>
      </c>
      <c r="D42" s="103" t="s">
        <v>337</v>
      </c>
      <c r="E42" s="88">
        <v>0</v>
      </c>
      <c r="F42" s="89">
        <v>0</v>
      </c>
      <c r="G42" s="89">
        <v>0</v>
      </c>
      <c r="H42" s="104">
        <v>0</v>
      </c>
      <c r="I42" s="105">
        <v>0</v>
      </c>
      <c r="J42" s="89">
        <v>0</v>
      </c>
      <c r="K42" s="89">
        <v>4</v>
      </c>
      <c r="L42" s="104">
        <v>0</v>
      </c>
      <c r="M42" s="105">
        <v>0</v>
      </c>
      <c r="N42" s="89">
        <v>0</v>
      </c>
      <c r="O42" s="89">
        <v>0</v>
      </c>
      <c r="P42" s="104">
        <v>0</v>
      </c>
      <c r="Q42" s="106"/>
      <c r="R42" s="107"/>
      <c r="S42" s="108"/>
      <c r="T42" s="109"/>
      <c r="U42" s="110"/>
      <c r="V42" s="111"/>
      <c r="W42" s="96">
        <v>0.62</v>
      </c>
      <c r="X42" s="112"/>
      <c r="Y42" s="110"/>
      <c r="Z42" s="111"/>
      <c r="AA42" s="96"/>
      <c r="AB42" s="99"/>
      <c r="AC42" s="78"/>
      <c r="AD42" s="78"/>
      <c r="AE42" s="78"/>
      <c r="AF42" s="78"/>
      <c r="AG42" s="78"/>
      <c r="AH42" s="78"/>
      <c r="AI42" s="78"/>
      <c r="AJ42" s="78"/>
    </row>
    <row r="43" spans="2:36" x14ac:dyDescent="0.15">
      <c r="B43" s="85" t="s">
        <v>77</v>
      </c>
      <c r="C43" s="86">
        <v>10.3</v>
      </c>
      <c r="D43" s="103" t="s">
        <v>337</v>
      </c>
      <c r="E43" s="88">
        <v>0</v>
      </c>
      <c r="F43" s="89">
        <v>0</v>
      </c>
      <c r="G43" s="89">
        <v>0</v>
      </c>
      <c r="H43" s="104">
        <v>0</v>
      </c>
      <c r="I43" s="105">
        <v>0</v>
      </c>
      <c r="J43" s="89">
        <v>0</v>
      </c>
      <c r="K43" s="89">
        <v>1</v>
      </c>
      <c r="L43" s="104">
        <v>0</v>
      </c>
      <c r="M43" s="105">
        <v>0</v>
      </c>
      <c r="N43" s="89">
        <v>0</v>
      </c>
      <c r="O43" s="89">
        <v>0</v>
      </c>
      <c r="P43" s="104">
        <v>0</v>
      </c>
      <c r="Q43" s="106"/>
      <c r="R43" s="107"/>
      <c r="S43" s="108"/>
      <c r="T43" s="109"/>
      <c r="U43" s="110"/>
      <c r="V43" s="111"/>
      <c r="W43" s="96">
        <v>1.08</v>
      </c>
      <c r="X43" s="112"/>
      <c r="Y43" s="110"/>
      <c r="Z43" s="111"/>
      <c r="AA43" s="96"/>
      <c r="AB43" s="99"/>
      <c r="AC43" s="78"/>
      <c r="AD43" s="78"/>
      <c r="AE43" s="78"/>
      <c r="AF43" s="78"/>
      <c r="AG43" s="78"/>
      <c r="AH43" s="78"/>
      <c r="AI43" s="78"/>
      <c r="AJ43" s="78"/>
    </row>
    <row r="44" spans="2:36" x14ac:dyDescent="0.15">
      <c r="B44" s="85" t="s">
        <v>103</v>
      </c>
      <c r="C44" s="86">
        <v>10.3</v>
      </c>
      <c r="D44" s="103" t="s">
        <v>80</v>
      </c>
      <c r="E44" s="88">
        <v>0</v>
      </c>
      <c r="F44" s="89">
        <v>0</v>
      </c>
      <c r="G44" s="89">
        <v>0</v>
      </c>
      <c r="H44" s="104">
        <v>0</v>
      </c>
      <c r="I44" s="105">
        <v>0</v>
      </c>
      <c r="J44" s="89">
        <v>0</v>
      </c>
      <c r="K44" s="89">
        <v>0</v>
      </c>
      <c r="L44" s="104">
        <v>0</v>
      </c>
      <c r="M44" s="105">
        <v>0</v>
      </c>
      <c r="N44" s="89">
        <v>0</v>
      </c>
      <c r="O44" s="89">
        <v>0</v>
      </c>
      <c r="P44" s="104">
        <v>0</v>
      </c>
      <c r="Q44" s="106"/>
      <c r="R44" s="107"/>
      <c r="S44" s="108"/>
      <c r="T44" s="109"/>
      <c r="U44" s="110"/>
      <c r="V44" s="111"/>
      <c r="W44" s="96"/>
      <c r="X44" s="112"/>
      <c r="Y44" s="110"/>
      <c r="Z44" s="111"/>
      <c r="AA44" s="96"/>
      <c r="AB44" s="99"/>
      <c r="AC44" s="78"/>
      <c r="AD44" s="78"/>
      <c r="AE44" s="78"/>
      <c r="AF44" s="78"/>
      <c r="AG44" s="78"/>
      <c r="AH44" s="78"/>
      <c r="AI44" s="78"/>
      <c r="AJ44" s="78"/>
    </row>
    <row r="45" spans="2:36" x14ac:dyDescent="0.15">
      <c r="B45" s="85" t="s">
        <v>78</v>
      </c>
      <c r="C45" s="86">
        <v>10.3</v>
      </c>
      <c r="D45" s="103" t="s">
        <v>337</v>
      </c>
      <c r="E45" s="88">
        <v>0</v>
      </c>
      <c r="F45" s="89">
        <v>0</v>
      </c>
      <c r="G45" s="89">
        <v>0</v>
      </c>
      <c r="H45" s="104">
        <v>0</v>
      </c>
      <c r="I45" s="105">
        <v>0</v>
      </c>
      <c r="J45" s="89">
        <v>0</v>
      </c>
      <c r="K45" s="89">
        <v>0</v>
      </c>
      <c r="L45" s="104">
        <v>1</v>
      </c>
      <c r="M45" s="105">
        <v>0</v>
      </c>
      <c r="N45" s="89">
        <v>0</v>
      </c>
      <c r="O45" s="89">
        <v>0</v>
      </c>
      <c r="P45" s="104">
        <v>0</v>
      </c>
      <c r="Q45" s="106"/>
      <c r="R45" s="107"/>
      <c r="S45" s="108"/>
      <c r="T45" s="109"/>
      <c r="U45" s="110"/>
      <c r="V45" s="111"/>
      <c r="W45" s="96"/>
      <c r="X45" s="112">
        <v>1.5</v>
      </c>
      <c r="Y45" s="110"/>
      <c r="Z45" s="111"/>
      <c r="AA45" s="96"/>
      <c r="AB45" s="99"/>
      <c r="AC45" s="78"/>
      <c r="AD45" s="78"/>
      <c r="AE45" s="78"/>
      <c r="AF45" s="78"/>
      <c r="AG45" s="78"/>
      <c r="AH45" s="78"/>
      <c r="AI45" s="78"/>
      <c r="AJ45" s="78"/>
    </row>
    <row r="46" spans="2:36" x14ac:dyDescent="0.15">
      <c r="B46" s="85" t="s">
        <v>342</v>
      </c>
      <c r="C46" s="86">
        <v>10.3</v>
      </c>
      <c r="D46" s="103" t="s">
        <v>80</v>
      </c>
      <c r="E46" s="88">
        <v>0</v>
      </c>
      <c r="F46" s="89">
        <v>0</v>
      </c>
      <c r="G46" s="89">
        <v>0</v>
      </c>
      <c r="H46" s="104">
        <v>0</v>
      </c>
      <c r="I46" s="105">
        <v>0</v>
      </c>
      <c r="J46" s="89">
        <v>0</v>
      </c>
      <c r="K46" s="89">
        <v>0</v>
      </c>
      <c r="L46" s="104">
        <v>0</v>
      </c>
      <c r="M46" s="105">
        <v>0</v>
      </c>
      <c r="N46" s="89">
        <v>0</v>
      </c>
      <c r="O46" s="89">
        <v>0</v>
      </c>
      <c r="P46" s="104">
        <v>0</v>
      </c>
      <c r="Q46" s="106"/>
      <c r="R46" s="107"/>
      <c r="S46" s="108"/>
      <c r="T46" s="109"/>
      <c r="U46" s="110"/>
      <c r="V46" s="111"/>
      <c r="W46" s="96"/>
      <c r="X46" s="112"/>
      <c r="Y46" s="110"/>
      <c r="Z46" s="111"/>
      <c r="AA46" s="96"/>
      <c r="AB46" s="99"/>
      <c r="AC46" s="78"/>
      <c r="AD46" s="78"/>
      <c r="AE46" s="78"/>
      <c r="AF46" s="78"/>
      <c r="AG46" s="78"/>
      <c r="AH46" s="78"/>
      <c r="AI46" s="78"/>
      <c r="AJ46" s="78"/>
    </row>
    <row r="47" spans="2:36" x14ac:dyDescent="0.15">
      <c r="B47" s="85" t="s">
        <v>79</v>
      </c>
      <c r="C47" s="86">
        <v>10.3</v>
      </c>
      <c r="D47" s="103" t="s">
        <v>337</v>
      </c>
      <c r="E47" s="88">
        <v>0</v>
      </c>
      <c r="F47" s="89">
        <v>0</v>
      </c>
      <c r="G47" s="89">
        <v>0</v>
      </c>
      <c r="H47" s="104">
        <v>0</v>
      </c>
      <c r="I47" s="105">
        <v>0</v>
      </c>
      <c r="J47" s="89">
        <v>0</v>
      </c>
      <c r="K47" s="89">
        <v>0</v>
      </c>
      <c r="L47" s="104">
        <v>1</v>
      </c>
      <c r="M47" s="105">
        <v>0</v>
      </c>
      <c r="N47" s="89">
        <v>0</v>
      </c>
      <c r="O47" s="89">
        <v>0</v>
      </c>
      <c r="P47" s="104">
        <v>0</v>
      </c>
      <c r="Q47" s="106"/>
      <c r="R47" s="107"/>
      <c r="S47" s="108"/>
      <c r="T47" s="109"/>
      <c r="U47" s="110"/>
      <c r="V47" s="111"/>
      <c r="W47" s="96"/>
      <c r="X47" s="112">
        <v>1.35</v>
      </c>
      <c r="Y47" s="110"/>
      <c r="Z47" s="111"/>
      <c r="AA47" s="96"/>
      <c r="AB47" s="99"/>
      <c r="AC47" s="78"/>
      <c r="AD47" s="78"/>
      <c r="AE47" s="78"/>
      <c r="AF47" s="78"/>
      <c r="AG47" s="78"/>
      <c r="AH47" s="78"/>
      <c r="AI47" s="78"/>
      <c r="AJ47" s="78"/>
    </row>
    <row r="48" spans="2:36" x14ac:dyDescent="0.15">
      <c r="B48" s="85" t="s">
        <v>104</v>
      </c>
      <c r="C48" s="86">
        <v>10.3</v>
      </c>
      <c r="D48" s="103" t="s">
        <v>80</v>
      </c>
      <c r="E48" s="88">
        <v>0</v>
      </c>
      <c r="F48" s="89">
        <v>0</v>
      </c>
      <c r="G48" s="89">
        <v>0</v>
      </c>
      <c r="H48" s="104">
        <v>0</v>
      </c>
      <c r="I48" s="105">
        <v>0</v>
      </c>
      <c r="J48" s="89">
        <v>0</v>
      </c>
      <c r="K48" s="89">
        <v>0</v>
      </c>
      <c r="L48" s="104">
        <v>0</v>
      </c>
      <c r="M48" s="105">
        <v>0</v>
      </c>
      <c r="N48" s="89">
        <v>0</v>
      </c>
      <c r="O48" s="89">
        <v>0</v>
      </c>
      <c r="P48" s="104">
        <v>0</v>
      </c>
      <c r="Q48" s="106"/>
      <c r="R48" s="107"/>
      <c r="S48" s="108"/>
      <c r="T48" s="109"/>
      <c r="U48" s="110"/>
      <c r="V48" s="111"/>
      <c r="W48" s="96"/>
      <c r="X48" s="112"/>
      <c r="Y48" s="110"/>
      <c r="Z48" s="111"/>
      <c r="AA48" s="96"/>
      <c r="AB48" s="99"/>
      <c r="AC48" s="78"/>
      <c r="AD48" s="78"/>
      <c r="AE48" s="78"/>
      <c r="AF48" s="78"/>
      <c r="AG48" s="78"/>
      <c r="AH48" s="78"/>
      <c r="AI48" s="78"/>
      <c r="AJ48" s="78"/>
    </row>
    <row r="49" spans="2:36" x14ac:dyDescent="0.15">
      <c r="B49" s="85" t="s">
        <v>125</v>
      </c>
      <c r="C49" s="86">
        <v>10.5</v>
      </c>
      <c r="D49" s="103" t="s">
        <v>337</v>
      </c>
      <c r="E49" s="88">
        <v>0</v>
      </c>
      <c r="F49" s="89">
        <v>0</v>
      </c>
      <c r="G49" s="89">
        <v>0</v>
      </c>
      <c r="H49" s="104">
        <v>0</v>
      </c>
      <c r="I49" s="105">
        <v>0</v>
      </c>
      <c r="J49" s="89">
        <v>0</v>
      </c>
      <c r="K49" s="89">
        <v>1</v>
      </c>
      <c r="L49" s="104">
        <v>0</v>
      </c>
      <c r="M49" s="105">
        <v>0</v>
      </c>
      <c r="N49" s="89">
        <v>0</v>
      </c>
      <c r="O49" s="89">
        <v>0</v>
      </c>
      <c r="P49" s="104">
        <v>0</v>
      </c>
      <c r="Q49" s="106"/>
      <c r="R49" s="107"/>
      <c r="S49" s="108"/>
      <c r="T49" s="109"/>
      <c r="U49" s="110"/>
      <c r="V49" s="111"/>
      <c r="W49" s="96">
        <v>0.01</v>
      </c>
      <c r="X49" s="112"/>
      <c r="Y49" s="110"/>
      <c r="Z49" s="111"/>
      <c r="AA49" s="96"/>
      <c r="AB49" s="99"/>
      <c r="AC49" s="78"/>
      <c r="AD49" s="78"/>
      <c r="AE49" s="78"/>
      <c r="AF49" s="78"/>
      <c r="AG49" s="78"/>
      <c r="AH49" s="78"/>
      <c r="AI49" s="78"/>
      <c r="AJ49" s="78"/>
    </row>
    <row r="50" spans="2:36" x14ac:dyDescent="0.15">
      <c r="B50" s="85" t="s">
        <v>343</v>
      </c>
      <c r="C50" s="86">
        <v>10.3</v>
      </c>
      <c r="D50" s="103" t="s">
        <v>80</v>
      </c>
      <c r="E50" s="88">
        <v>0</v>
      </c>
      <c r="F50" s="89">
        <v>0</v>
      </c>
      <c r="G50" s="89">
        <v>0</v>
      </c>
      <c r="H50" s="104">
        <v>0</v>
      </c>
      <c r="I50" s="105">
        <v>0</v>
      </c>
      <c r="J50" s="89">
        <v>0</v>
      </c>
      <c r="K50" s="89">
        <v>0</v>
      </c>
      <c r="L50" s="104">
        <v>0</v>
      </c>
      <c r="M50" s="105">
        <v>0</v>
      </c>
      <c r="N50" s="89">
        <v>0</v>
      </c>
      <c r="O50" s="89">
        <v>0</v>
      </c>
      <c r="P50" s="104">
        <v>0</v>
      </c>
      <c r="Q50" s="106"/>
      <c r="R50" s="107"/>
      <c r="S50" s="108"/>
      <c r="T50" s="109"/>
      <c r="U50" s="110"/>
      <c r="V50" s="111"/>
      <c r="W50" s="96"/>
      <c r="X50" s="112"/>
      <c r="Y50" s="110"/>
      <c r="Z50" s="111"/>
      <c r="AA50" s="96"/>
      <c r="AB50" s="99"/>
      <c r="AC50" s="78"/>
      <c r="AD50" s="78"/>
      <c r="AE50" s="78"/>
      <c r="AF50" s="78"/>
      <c r="AG50" s="78"/>
      <c r="AH50" s="78"/>
      <c r="AI50" s="78"/>
      <c r="AJ50" s="78"/>
    </row>
    <row r="51" spans="2:36" x14ac:dyDescent="0.15">
      <c r="B51" s="85" t="s">
        <v>105</v>
      </c>
      <c r="C51" s="86">
        <v>10.3</v>
      </c>
      <c r="D51" s="103" t="s">
        <v>116</v>
      </c>
      <c r="E51" s="88">
        <v>0</v>
      </c>
      <c r="F51" s="89">
        <v>0</v>
      </c>
      <c r="G51" s="89">
        <v>0</v>
      </c>
      <c r="H51" s="104">
        <v>0</v>
      </c>
      <c r="I51" s="105">
        <v>0</v>
      </c>
      <c r="J51" s="89">
        <v>1</v>
      </c>
      <c r="K51" s="89">
        <v>1</v>
      </c>
      <c r="L51" s="104">
        <v>0</v>
      </c>
      <c r="M51" s="105">
        <v>0</v>
      </c>
      <c r="N51" s="89">
        <v>0</v>
      </c>
      <c r="O51" s="89">
        <v>0</v>
      </c>
      <c r="P51" s="104">
        <v>0</v>
      </c>
      <c r="Q51" s="106"/>
      <c r="R51" s="107"/>
      <c r="S51" s="108"/>
      <c r="T51" s="109"/>
      <c r="U51" s="110"/>
      <c r="V51" s="111">
        <v>0.02</v>
      </c>
      <c r="W51" s="96">
        <v>0.03</v>
      </c>
      <c r="X51" s="112"/>
      <c r="Y51" s="110"/>
      <c r="Z51" s="111"/>
      <c r="AA51" s="96"/>
      <c r="AB51" s="99"/>
      <c r="AC51" s="78"/>
      <c r="AD51" s="78"/>
      <c r="AE51" s="78"/>
      <c r="AF51" s="78"/>
      <c r="AG51" s="78"/>
      <c r="AH51" s="78"/>
      <c r="AI51" s="78"/>
      <c r="AJ51" s="78"/>
    </row>
    <row r="52" spans="2:36" x14ac:dyDescent="0.15">
      <c r="B52" s="85" t="s">
        <v>106</v>
      </c>
      <c r="C52" s="86">
        <v>10.3</v>
      </c>
      <c r="D52" s="103" t="s">
        <v>80</v>
      </c>
      <c r="E52" s="88">
        <v>0</v>
      </c>
      <c r="F52" s="89">
        <v>0</v>
      </c>
      <c r="G52" s="89">
        <v>0</v>
      </c>
      <c r="H52" s="104">
        <v>0</v>
      </c>
      <c r="I52" s="105">
        <v>0</v>
      </c>
      <c r="J52" s="89">
        <v>0</v>
      </c>
      <c r="K52" s="89">
        <v>0</v>
      </c>
      <c r="L52" s="104">
        <v>0</v>
      </c>
      <c r="M52" s="105">
        <v>0</v>
      </c>
      <c r="N52" s="89">
        <v>0</v>
      </c>
      <c r="O52" s="89">
        <v>0</v>
      </c>
      <c r="P52" s="104">
        <v>0</v>
      </c>
      <c r="Q52" s="106"/>
      <c r="R52" s="107"/>
      <c r="S52" s="108"/>
      <c r="T52" s="109"/>
      <c r="U52" s="110"/>
      <c r="V52" s="111"/>
      <c r="W52" s="96"/>
      <c r="X52" s="112"/>
      <c r="Y52" s="110"/>
      <c r="Z52" s="111"/>
      <c r="AA52" s="96"/>
      <c r="AB52" s="99"/>
      <c r="AC52" s="78"/>
      <c r="AD52" s="78"/>
      <c r="AE52" s="78"/>
      <c r="AF52" s="78"/>
      <c r="AG52" s="78"/>
      <c r="AH52" s="78"/>
      <c r="AI52" s="78"/>
      <c r="AJ52" s="78"/>
    </row>
    <row r="53" spans="2:36" x14ac:dyDescent="0.15">
      <c r="B53" s="85" t="s">
        <v>244</v>
      </c>
      <c r="C53" s="86">
        <v>10.3</v>
      </c>
      <c r="D53" s="103" t="s">
        <v>80</v>
      </c>
      <c r="E53" s="88">
        <v>0</v>
      </c>
      <c r="F53" s="89">
        <v>0</v>
      </c>
      <c r="G53" s="89">
        <v>0</v>
      </c>
      <c r="H53" s="104">
        <v>0</v>
      </c>
      <c r="I53" s="105">
        <v>0</v>
      </c>
      <c r="J53" s="89">
        <v>0</v>
      </c>
      <c r="K53" s="89">
        <v>0</v>
      </c>
      <c r="L53" s="104">
        <v>0</v>
      </c>
      <c r="M53" s="105">
        <v>0</v>
      </c>
      <c r="N53" s="89">
        <v>0</v>
      </c>
      <c r="O53" s="89">
        <v>0</v>
      </c>
      <c r="P53" s="104">
        <v>0</v>
      </c>
      <c r="Q53" s="106"/>
      <c r="R53" s="107"/>
      <c r="S53" s="108"/>
      <c r="T53" s="109"/>
      <c r="U53" s="110"/>
      <c r="V53" s="111"/>
      <c r="W53" s="96"/>
      <c r="X53" s="112"/>
      <c r="Y53" s="110"/>
      <c r="Z53" s="111"/>
      <c r="AA53" s="96"/>
      <c r="AB53" s="99"/>
      <c r="AC53" s="78"/>
      <c r="AD53" s="78"/>
      <c r="AE53" s="78"/>
      <c r="AF53" s="78"/>
      <c r="AG53" s="78"/>
      <c r="AH53" s="78"/>
      <c r="AI53" s="78"/>
      <c r="AJ53" s="78"/>
    </row>
    <row r="54" spans="2:36" x14ac:dyDescent="0.15">
      <c r="B54" s="85" t="s">
        <v>247</v>
      </c>
      <c r="C54" s="86">
        <v>10.3</v>
      </c>
      <c r="D54" s="103" t="s">
        <v>337</v>
      </c>
      <c r="E54" s="88">
        <v>0</v>
      </c>
      <c r="F54" s="89">
        <v>0</v>
      </c>
      <c r="G54" s="89">
        <v>0</v>
      </c>
      <c r="H54" s="104">
        <v>0</v>
      </c>
      <c r="I54" s="105">
        <v>0</v>
      </c>
      <c r="J54" s="89">
        <v>0</v>
      </c>
      <c r="K54" s="89">
        <v>2</v>
      </c>
      <c r="L54" s="104">
        <v>0</v>
      </c>
      <c r="M54" s="105">
        <v>0</v>
      </c>
      <c r="N54" s="89">
        <v>0</v>
      </c>
      <c r="O54" s="89">
        <v>0</v>
      </c>
      <c r="P54" s="104">
        <v>0</v>
      </c>
      <c r="Q54" s="106"/>
      <c r="R54" s="107"/>
      <c r="S54" s="108"/>
      <c r="T54" s="109"/>
      <c r="U54" s="110"/>
      <c r="V54" s="111"/>
      <c r="W54" s="96">
        <v>0.49</v>
      </c>
      <c r="X54" s="112"/>
      <c r="Y54" s="110"/>
      <c r="Z54" s="111"/>
      <c r="AA54" s="96"/>
      <c r="AB54" s="99"/>
      <c r="AC54" s="78"/>
      <c r="AD54" s="78"/>
      <c r="AE54" s="78"/>
      <c r="AF54" s="78"/>
      <c r="AG54" s="78"/>
      <c r="AH54" s="78"/>
      <c r="AI54" s="78"/>
      <c r="AJ54" s="78"/>
    </row>
    <row r="55" spans="2:36" x14ac:dyDescent="0.15">
      <c r="B55" s="85" t="s">
        <v>251</v>
      </c>
      <c r="C55" s="86">
        <v>10.3</v>
      </c>
      <c r="D55" s="103" t="s">
        <v>80</v>
      </c>
      <c r="E55" s="88">
        <v>0</v>
      </c>
      <c r="F55" s="89">
        <v>0</v>
      </c>
      <c r="G55" s="89">
        <v>0</v>
      </c>
      <c r="H55" s="104">
        <v>0</v>
      </c>
      <c r="I55" s="105">
        <v>0</v>
      </c>
      <c r="J55" s="89">
        <v>0</v>
      </c>
      <c r="K55" s="89">
        <v>0</v>
      </c>
      <c r="L55" s="104">
        <v>0</v>
      </c>
      <c r="M55" s="105">
        <v>0</v>
      </c>
      <c r="N55" s="89">
        <v>0</v>
      </c>
      <c r="O55" s="89">
        <v>0</v>
      </c>
      <c r="P55" s="104">
        <v>0</v>
      </c>
      <c r="Q55" s="106"/>
      <c r="R55" s="107"/>
      <c r="S55" s="108"/>
      <c r="T55" s="109"/>
      <c r="U55" s="110"/>
      <c r="V55" s="111"/>
      <c r="W55" s="96"/>
      <c r="X55" s="112"/>
      <c r="Y55" s="110"/>
      <c r="Z55" s="111"/>
      <c r="AA55" s="96"/>
      <c r="AB55" s="99"/>
      <c r="AC55" s="78"/>
      <c r="AD55" s="78"/>
      <c r="AE55" s="78"/>
      <c r="AF55" s="78"/>
      <c r="AG55" s="78"/>
      <c r="AH55" s="78"/>
      <c r="AI55" s="78"/>
      <c r="AJ55" s="78"/>
    </row>
    <row r="56" spans="2:36" x14ac:dyDescent="0.15">
      <c r="B56" s="85" t="s">
        <v>107</v>
      </c>
      <c r="C56" s="86">
        <v>8.6</v>
      </c>
      <c r="D56" s="103" t="s">
        <v>337</v>
      </c>
      <c r="E56" s="88">
        <v>0</v>
      </c>
      <c r="F56" s="89">
        <v>0</v>
      </c>
      <c r="G56" s="89">
        <v>0</v>
      </c>
      <c r="H56" s="104">
        <v>0</v>
      </c>
      <c r="I56" s="105">
        <v>0</v>
      </c>
      <c r="J56" s="89">
        <v>0</v>
      </c>
      <c r="K56" s="89">
        <v>2</v>
      </c>
      <c r="L56" s="104">
        <v>0</v>
      </c>
      <c r="M56" s="105">
        <v>0</v>
      </c>
      <c r="N56" s="89">
        <v>0</v>
      </c>
      <c r="O56" s="89">
        <v>0</v>
      </c>
      <c r="P56" s="104">
        <v>2</v>
      </c>
      <c r="Q56" s="106"/>
      <c r="R56" s="107"/>
      <c r="S56" s="108"/>
      <c r="T56" s="109"/>
      <c r="U56" s="110"/>
      <c r="V56" s="111"/>
      <c r="W56" s="96">
        <v>0.62</v>
      </c>
      <c r="X56" s="112"/>
      <c r="Y56" s="110"/>
      <c r="Z56" s="111"/>
      <c r="AA56" s="96"/>
      <c r="AB56" s="99">
        <v>4.5</v>
      </c>
      <c r="AC56" s="78"/>
      <c r="AD56" s="78"/>
      <c r="AE56" s="78"/>
      <c r="AF56" s="78"/>
      <c r="AG56" s="78"/>
      <c r="AH56" s="78"/>
      <c r="AI56" s="78"/>
      <c r="AJ56" s="78"/>
    </row>
    <row r="57" spans="2:36" x14ac:dyDescent="0.15">
      <c r="B57" s="85"/>
      <c r="C57" s="86"/>
      <c r="D57" s="103"/>
      <c r="E57" s="88"/>
      <c r="F57" s="89"/>
      <c r="G57" s="89"/>
      <c r="H57" s="104"/>
      <c r="I57" s="105"/>
      <c r="J57" s="89"/>
      <c r="K57" s="89"/>
      <c r="L57" s="104"/>
      <c r="M57" s="105"/>
      <c r="N57" s="89"/>
      <c r="O57" s="89"/>
      <c r="P57" s="104"/>
      <c r="Q57" s="106"/>
      <c r="R57" s="107"/>
      <c r="S57" s="108"/>
      <c r="T57" s="109"/>
      <c r="U57" s="110"/>
      <c r="V57" s="111"/>
      <c r="W57" s="96"/>
      <c r="X57" s="112"/>
      <c r="Y57" s="110"/>
      <c r="Z57" s="111"/>
      <c r="AA57" s="96"/>
      <c r="AB57" s="99"/>
      <c r="AC57" s="78"/>
      <c r="AD57" s="78"/>
      <c r="AE57" s="78"/>
      <c r="AF57" s="78"/>
      <c r="AG57" s="78"/>
      <c r="AH57" s="78"/>
      <c r="AI57" s="78"/>
      <c r="AJ57" s="78"/>
    </row>
    <row r="58" spans="2:36" x14ac:dyDescent="0.15">
      <c r="B58" s="85"/>
      <c r="C58" s="86"/>
      <c r="D58" s="103"/>
      <c r="E58" s="88"/>
      <c r="F58" s="89"/>
      <c r="G58" s="89"/>
      <c r="H58" s="104"/>
      <c r="I58" s="105"/>
      <c r="J58" s="89"/>
      <c r="K58" s="89"/>
      <c r="L58" s="104"/>
      <c r="M58" s="105"/>
      <c r="N58" s="89"/>
      <c r="O58" s="89"/>
      <c r="P58" s="104"/>
      <c r="Q58" s="106"/>
      <c r="R58" s="107"/>
      <c r="S58" s="108"/>
      <c r="T58" s="109"/>
      <c r="U58" s="110"/>
      <c r="V58" s="111"/>
      <c r="W58" s="96"/>
      <c r="X58" s="112"/>
      <c r="Y58" s="110"/>
      <c r="Z58" s="111"/>
      <c r="AA58" s="96"/>
      <c r="AB58" s="99"/>
      <c r="AC58" s="78"/>
      <c r="AD58" s="78"/>
      <c r="AE58" s="78"/>
      <c r="AF58" s="78"/>
      <c r="AG58" s="78"/>
      <c r="AH58" s="78"/>
      <c r="AI58" s="78"/>
      <c r="AJ58" s="78"/>
    </row>
    <row r="59" spans="2:36" x14ac:dyDescent="0.15">
      <c r="B59" s="85"/>
      <c r="C59" s="86"/>
      <c r="D59" s="103"/>
      <c r="E59" s="88"/>
      <c r="F59" s="89"/>
      <c r="G59" s="89"/>
      <c r="H59" s="104"/>
      <c r="I59" s="105"/>
      <c r="J59" s="89"/>
      <c r="K59" s="89"/>
      <c r="L59" s="104"/>
      <c r="M59" s="105"/>
      <c r="N59" s="89"/>
      <c r="O59" s="89"/>
      <c r="P59" s="104"/>
      <c r="Q59" s="106"/>
      <c r="R59" s="107"/>
      <c r="S59" s="108"/>
      <c r="T59" s="109"/>
      <c r="U59" s="110"/>
      <c r="V59" s="111"/>
      <c r="W59" s="96"/>
      <c r="X59" s="112"/>
      <c r="Y59" s="110"/>
      <c r="Z59" s="111"/>
      <c r="AA59" s="96"/>
      <c r="AB59" s="99"/>
      <c r="AC59" s="78"/>
      <c r="AD59" s="78"/>
      <c r="AE59" s="78"/>
      <c r="AF59" s="78"/>
      <c r="AG59" s="78"/>
      <c r="AH59" s="78"/>
      <c r="AI59" s="78"/>
      <c r="AJ59" s="78"/>
    </row>
    <row r="60" spans="2:36" x14ac:dyDescent="0.15">
      <c r="B60" s="85"/>
      <c r="C60" s="86"/>
      <c r="D60" s="103"/>
      <c r="E60" s="88"/>
      <c r="F60" s="89"/>
      <c r="G60" s="89"/>
      <c r="H60" s="104"/>
      <c r="I60" s="105"/>
      <c r="J60" s="89"/>
      <c r="K60" s="89"/>
      <c r="L60" s="104"/>
      <c r="M60" s="105"/>
      <c r="N60" s="89"/>
      <c r="O60" s="89"/>
      <c r="P60" s="104"/>
      <c r="Q60" s="106"/>
      <c r="R60" s="107"/>
      <c r="S60" s="108"/>
      <c r="T60" s="109"/>
      <c r="U60" s="110"/>
      <c r="V60" s="111"/>
      <c r="W60" s="96"/>
      <c r="X60" s="112"/>
      <c r="Y60" s="110"/>
      <c r="Z60" s="111"/>
      <c r="AA60" s="96"/>
      <c r="AB60" s="99"/>
      <c r="AC60" s="78"/>
      <c r="AD60" s="78"/>
      <c r="AE60" s="78"/>
      <c r="AF60" s="78"/>
      <c r="AG60" s="78"/>
      <c r="AH60" s="78"/>
      <c r="AI60" s="78"/>
      <c r="AJ60" s="78"/>
    </row>
    <row r="61" spans="2:36" x14ac:dyDescent="0.15">
      <c r="B61" s="85"/>
      <c r="C61" s="86"/>
      <c r="D61" s="103"/>
      <c r="E61" s="88"/>
      <c r="F61" s="89"/>
      <c r="G61" s="89"/>
      <c r="H61" s="104"/>
      <c r="I61" s="105"/>
      <c r="J61" s="89"/>
      <c r="K61" s="89"/>
      <c r="L61" s="104"/>
      <c r="M61" s="105"/>
      <c r="N61" s="89"/>
      <c r="O61" s="89"/>
      <c r="P61" s="104"/>
      <c r="Q61" s="106"/>
      <c r="R61" s="107"/>
      <c r="S61" s="108"/>
      <c r="T61" s="109"/>
      <c r="U61" s="110"/>
      <c r="V61" s="111"/>
      <c r="W61" s="96"/>
      <c r="X61" s="112"/>
      <c r="Y61" s="110"/>
      <c r="Z61" s="111"/>
      <c r="AA61" s="96"/>
      <c r="AB61" s="99"/>
      <c r="AC61" s="78"/>
      <c r="AD61" s="78"/>
      <c r="AE61" s="78"/>
      <c r="AF61" s="78"/>
      <c r="AG61" s="78"/>
      <c r="AH61" s="78"/>
      <c r="AI61" s="78"/>
      <c r="AJ61" s="78"/>
    </row>
    <row r="62" spans="2:36" x14ac:dyDescent="0.15">
      <c r="B62" s="85"/>
      <c r="C62" s="86"/>
      <c r="D62" s="103"/>
      <c r="E62" s="88"/>
      <c r="F62" s="89"/>
      <c r="G62" s="89"/>
      <c r="H62" s="104"/>
      <c r="I62" s="105"/>
      <c r="J62" s="89"/>
      <c r="K62" s="89"/>
      <c r="L62" s="104"/>
      <c r="M62" s="105"/>
      <c r="N62" s="89"/>
      <c r="O62" s="89"/>
      <c r="P62" s="104"/>
      <c r="Q62" s="106"/>
      <c r="R62" s="107"/>
      <c r="S62" s="108"/>
      <c r="T62" s="109"/>
      <c r="U62" s="110"/>
      <c r="V62" s="111"/>
      <c r="W62" s="96"/>
      <c r="X62" s="112"/>
      <c r="Y62" s="110"/>
      <c r="Z62" s="111"/>
      <c r="AA62" s="96"/>
      <c r="AB62" s="99"/>
      <c r="AC62" s="78"/>
      <c r="AD62" s="78"/>
      <c r="AE62" s="78"/>
      <c r="AF62" s="78"/>
      <c r="AG62" s="78"/>
      <c r="AH62" s="78"/>
      <c r="AI62" s="78"/>
      <c r="AJ62" s="78"/>
    </row>
    <row r="63" spans="2:36" x14ac:dyDescent="0.15">
      <c r="B63" s="85"/>
      <c r="C63" s="86"/>
      <c r="D63" s="103"/>
      <c r="E63" s="88"/>
      <c r="F63" s="89"/>
      <c r="G63" s="89"/>
      <c r="H63" s="104"/>
      <c r="I63" s="105"/>
      <c r="J63" s="89"/>
      <c r="K63" s="89"/>
      <c r="L63" s="104"/>
      <c r="M63" s="105"/>
      <c r="N63" s="89"/>
      <c r="O63" s="89"/>
      <c r="P63" s="104"/>
      <c r="Q63" s="106"/>
      <c r="R63" s="107"/>
      <c r="S63" s="108"/>
      <c r="T63" s="109"/>
      <c r="U63" s="110"/>
      <c r="V63" s="111"/>
      <c r="W63" s="96"/>
      <c r="X63" s="112"/>
      <c r="Y63" s="110"/>
      <c r="Z63" s="111"/>
      <c r="AA63" s="96"/>
      <c r="AB63" s="99"/>
      <c r="AC63" s="78"/>
      <c r="AD63" s="78"/>
      <c r="AE63" s="78"/>
      <c r="AF63" s="78"/>
      <c r="AG63" s="78"/>
      <c r="AH63" s="78"/>
      <c r="AI63" s="78"/>
      <c r="AJ63" s="78"/>
    </row>
    <row r="64" spans="2:36" x14ac:dyDescent="0.15">
      <c r="B64" s="85"/>
      <c r="C64" s="86"/>
      <c r="D64" s="103"/>
      <c r="E64" s="88"/>
      <c r="F64" s="89"/>
      <c r="G64" s="89"/>
      <c r="H64" s="104"/>
      <c r="I64" s="105"/>
      <c r="J64" s="89"/>
      <c r="K64" s="89"/>
      <c r="L64" s="104"/>
      <c r="M64" s="105"/>
      <c r="N64" s="89"/>
      <c r="O64" s="89"/>
      <c r="P64" s="104"/>
      <c r="Q64" s="106"/>
      <c r="R64" s="107"/>
      <c r="S64" s="108"/>
      <c r="T64" s="109"/>
      <c r="U64" s="110"/>
      <c r="V64" s="111"/>
      <c r="W64" s="96"/>
      <c r="X64" s="112"/>
      <c r="Y64" s="110"/>
      <c r="Z64" s="111"/>
      <c r="AA64" s="96"/>
      <c r="AB64" s="99"/>
      <c r="AC64" s="78"/>
      <c r="AD64" s="78"/>
      <c r="AE64" s="78"/>
      <c r="AF64" s="78"/>
      <c r="AG64" s="78"/>
      <c r="AH64" s="78"/>
      <c r="AI64" s="78"/>
      <c r="AJ64" s="78"/>
    </row>
    <row r="65" spans="2:36" x14ac:dyDescent="0.15">
      <c r="B65" s="85"/>
      <c r="C65" s="86"/>
      <c r="D65" s="103"/>
      <c r="E65" s="88"/>
      <c r="F65" s="89"/>
      <c r="G65" s="89"/>
      <c r="H65" s="104"/>
      <c r="I65" s="105"/>
      <c r="J65" s="89"/>
      <c r="K65" s="89"/>
      <c r="L65" s="104"/>
      <c r="M65" s="105"/>
      <c r="N65" s="89"/>
      <c r="O65" s="89"/>
      <c r="P65" s="104"/>
      <c r="Q65" s="106"/>
      <c r="R65" s="107"/>
      <c r="S65" s="108"/>
      <c r="T65" s="109"/>
      <c r="U65" s="110"/>
      <c r="V65" s="111"/>
      <c r="W65" s="96"/>
      <c r="X65" s="112"/>
      <c r="Y65" s="110"/>
      <c r="Z65" s="111"/>
      <c r="AA65" s="96"/>
      <c r="AB65" s="99"/>
      <c r="AC65" s="78"/>
      <c r="AD65" s="78"/>
      <c r="AE65" s="78"/>
      <c r="AF65" s="78"/>
      <c r="AG65" s="78"/>
      <c r="AH65" s="78"/>
      <c r="AI65" s="78"/>
      <c r="AJ65" s="78"/>
    </row>
    <row r="66" spans="2:36" x14ac:dyDescent="0.15">
      <c r="B66" s="85"/>
      <c r="C66" s="86"/>
      <c r="D66" s="103"/>
      <c r="E66" s="88"/>
      <c r="F66" s="89"/>
      <c r="G66" s="89"/>
      <c r="H66" s="104"/>
      <c r="I66" s="105"/>
      <c r="J66" s="89"/>
      <c r="K66" s="89"/>
      <c r="L66" s="104"/>
      <c r="M66" s="105"/>
      <c r="N66" s="89"/>
      <c r="O66" s="89"/>
      <c r="P66" s="104"/>
      <c r="Q66" s="106"/>
      <c r="R66" s="107"/>
      <c r="S66" s="108"/>
      <c r="T66" s="109"/>
      <c r="U66" s="110"/>
      <c r="V66" s="111"/>
      <c r="W66" s="96"/>
      <c r="X66" s="112"/>
      <c r="Y66" s="110"/>
      <c r="Z66" s="111"/>
      <c r="AA66" s="96"/>
      <c r="AB66" s="99"/>
      <c r="AC66" s="78"/>
      <c r="AD66" s="78"/>
      <c r="AE66" s="78"/>
      <c r="AF66" s="78"/>
      <c r="AG66" s="78"/>
      <c r="AH66" s="78"/>
      <c r="AI66" s="78"/>
      <c r="AJ66" s="78"/>
    </row>
    <row r="67" spans="2:36" x14ac:dyDescent="0.15">
      <c r="B67" s="85"/>
      <c r="C67" s="86"/>
      <c r="D67" s="103"/>
      <c r="E67" s="88"/>
      <c r="F67" s="89"/>
      <c r="G67" s="89"/>
      <c r="H67" s="104"/>
      <c r="I67" s="105"/>
      <c r="J67" s="89"/>
      <c r="K67" s="89"/>
      <c r="L67" s="104"/>
      <c r="M67" s="105"/>
      <c r="N67" s="89"/>
      <c r="O67" s="89"/>
      <c r="P67" s="104"/>
      <c r="Q67" s="106"/>
      <c r="R67" s="107"/>
      <c r="S67" s="108"/>
      <c r="T67" s="109"/>
      <c r="U67" s="110"/>
      <c r="V67" s="111"/>
      <c r="W67" s="96"/>
      <c r="X67" s="112"/>
      <c r="Y67" s="110"/>
      <c r="Z67" s="111"/>
      <c r="AA67" s="96"/>
      <c r="AB67" s="99"/>
      <c r="AC67" s="78"/>
      <c r="AD67" s="78"/>
      <c r="AE67" s="78"/>
      <c r="AF67" s="78"/>
      <c r="AG67" s="78"/>
      <c r="AH67" s="78"/>
      <c r="AI67" s="78"/>
      <c r="AJ67" s="78"/>
    </row>
    <row r="68" spans="2:36" x14ac:dyDescent="0.15">
      <c r="B68" s="85"/>
      <c r="C68" s="86"/>
      <c r="D68" s="103"/>
      <c r="E68" s="88"/>
      <c r="F68" s="89"/>
      <c r="G68" s="89"/>
      <c r="H68" s="104"/>
      <c r="I68" s="105"/>
      <c r="J68" s="89"/>
      <c r="K68" s="89"/>
      <c r="L68" s="104"/>
      <c r="M68" s="105"/>
      <c r="N68" s="89"/>
      <c r="O68" s="89"/>
      <c r="P68" s="104"/>
      <c r="Q68" s="106"/>
      <c r="R68" s="107"/>
      <c r="S68" s="108"/>
      <c r="T68" s="109"/>
      <c r="U68" s="110"/>
      <c r="V68" s="111"/>
      <c r="W68" s="96"/>
      <c r="X68" s="112"/>
      <c r="Y68" s="110"/>
      <c r="Z68" s="111"/>
      <c r="AA68" s="96"/>
      <c r="AB68" s="99"/>
      <c r="AC68" s="78"/>
      <c r="AD68" s="78"/>
      <c r="AE68" s="78"/>
      <c r="AF68" s="78"/>
      <c r="AG68" s="78"/>
      <c r="AH68" s="78"/>
      <c r="AI68" s="78"/>
      <c r="AJ68" s="78"/>
    </row>
    <row r="69" spans="2:36" x14ac:dyDescent="0.15">
      <c r="B69" s="85"/>
      <c r="C69" s="86"/>
      <c r="D69" s="103"/>
      <c r="E69" s="88"/>
      <c r="F69" s="89"/>
      <c r="G69" s="89"/>
      <c r="H69" s="104"/>
      <c r="I69" s="105"/>
      <c r="J69" s="89"/>
      <c r="K69" s="89"/>
      <c r="L69" s="104"/>
      <c r="M69" s="105"/>
      <c r="N69" s="89"/>
      <c r="O69" s="89"/>
      <c r="P69" s="104"/>
      <c r="Q69" s="106"/>
      <c r="R69" s="107"/>
      <c r="S69" s="108"/>
      <c r="T69" s="109"/>
      <c r="U69" s="110"/>
      <c r="V69" s="111"/>
      <c r="W69" s="96"/>
      <c r="X69" s="112"/>
      <c r="Y69" s="110"/>
      <c r="Z69" s="111"/>
      <c r="AA69" s="96"/>
      <c r="AB69" s="99"/>
      <c r="AC69" s="78"/>
      <c r="AD69" s="78"/>
      <c r="AE69" s="78"/>
      <c r="AF69" s="78"/>
      <c r="AG69" s="78"/>
      <c r="AH69" s="78"/>
      <c r="AI69" s="78"/>
      <c r="AJ69" s="78"/>
    </row>
    <row r="70" spans="2:36" x14ac:dyDescent="0.15">
      <c r="B70" s="85"/>
      <c r="C70" s="86"/>
      <c r="D70" s="103"/>
      <c r="E70" s="88"/>
      <c r="F70" s="89"/>
      <c r="G70" s="89"/>
      <c r="H70" s="104"/>
      <c r="I70" s="105"/>
      <c r="J70" s="89"/>
      <c r="K70" s="89"/>
      <c r="L70" s="104"/>
      <c r="M70" s="105"/>
      <c r="N70" s="89"/>
      <c r="O70" s="89"/>
      <c r="P70" s="104"/>
      <c r="Q70" s="106"/>
      <c r="R70" s="107"/>
      <c r="S70" s="108"/>
      <c r="T70" s="109"/>
      <c r="U70" s="110"/>
      <c r="V70" s="111"/>
      <c r="W70" s="96"/>
      <c r="X70" s="112"/>
      <c r="Y70" s="110"/>
      <c r="Z70" s="111"/>
      <c r="AA70" s="96"/>
      <c r="AB70" s="99"/>
      <c r="AC70" s="78"/>
      <c r="AD70" s="78"/>
      <c r="AE70" s="78"/>
      <c r="AF70" s="78"/>
      <c r="AG70" s="78"/>
      <c r="AH70" s="78"/>
      <c r="AI70" s="78"/>
      <c r="AJ70" s="78"/>
    </row>
    <row r="71" spans="2:36" x14ac:dyDescent="0.15">
      <c r="B71" s="85"/>
      <c r="C71" s="86"/>
      <c r="D71" s="103"/>
      <c r="E71" s="88"/>
      <c r="F71" s="89"/>
      <c r="G71" s="89"/>
      <c r="H71" s="104"/>
      <c r="I71" s="105"/>
      <c r="J71" s="89"/>
      <c r="K71" s="89"/>
      <c r="L71" s="104"/>
      <c r="M71" s="105"/>
      <c r="N71" s="89"/>
      <c r="O71" s="89"/>
      <c r="P71" s="104"/>
      <c r="Q71" s="106"/>
      <c r="R71" s="107"/>
      <c r="S71" s="108"/>
      <c r="T71" s="109"/>
      <c r="U71" s="110"/>
      <c r="V71" s="111"/>
      <c r="W71" s="96"/>
      <c r="X71" s="112"/>
      <c r="Y71" s="110"/>
      <c r="Z71" s="111"/>
      <c r="AA71" s="96"/>
      <c r="AB71" s="99"/>
      <c r="AC71" s="78"/>
      <c r="AD71" s="78"/>
      <c r="AE71" s="78"/>
      <c r="AF71" s="78"/>
      <c r="AG71" s="78"/>
      <c r="AH71" s="78"/>
      <c r="AI71" s="78"/>
      <c r="AJ71" s="78"/>
    </row>
    <row r="72" spans="2:36" x14ac:dyDescent="0.15">
      <c r="B72" s="85"/>
      <c r="C72" s="86"/>
      <c r="D72" s="103"/>
      <c r="E72" s="88"/>
      <c r="F72" s="89"/>
      <c r="G72" s="89"/>
      <c r="H72" s="104"/>
      <c r="I72" s="105"/>
      <c r="J72" s="89"/>
      <c r="K72" s="89"/>
      <c r="L72" s="104"/>
      <c r="M72" s="105"/>
      <c r="N72" s="89"/>
      <c r="O72" s="89"/>
      <c r="P72" s="104"/>
      <c r="Q72" s="106"/>
      <c r="R72" s="107"/>
      <c r="S72" s="108"/>
      <c r="T72" s="109"/>
      <c r="U72" s="110"/>
      <c r="V72" s="111"/>
      <c r="W72" s="96"/>
      <c r="X72" s="112"/>
      <c r="Y72" s="110"/>
      <c r="Z72" s="111"/>
      <c r="AA72" s="96"/>
      <c r="AB72" s="99"/>
      <c r="AC72" s="78"/>
      <c r="AD72" s="78"/>
      <c r="AE72" s="78"/>
      <c r="AF72" s="78"/>
      <c r="AG72" s="78"/>
      <c r="AH72" s="78"/>
      <c r="AI72" s="78"/>
      <c r="AJ72" s="78"/>
    </row>
    <row r="73" spans="2:36" x14ac:dyDescent="0.15">
      <c r="B73" s="85"/>
      <c r="C73" s="86"/>
      <c r="D73" s="103"/>
      <c r="E73" s="88"/>
      <c r="F73" s="89"/>
      <c r="G73" s="89"/>
      <c r="H73" s="104"/>
      <c r="I73" s="105"/>
      <c r="J73" s="89"/>
      <c r="K73" s="89"/>
      <c r="L73" s="104"/>
      <c r="M73" s="105"/>
      <c r="N73" s="89"/>
      <c r="O73" s="89"/>
      <c r="P73" s="104"/>
      <c r="Q73" s="106"/>
      <c r="R73" s="107"/>
      <c r="S73" s="108"/>
      <c r="T73" s="109"/>
      <c r="U73" s="110"/>
      <c r="V73" s="111"/>
      <c r="W73" s="96"/>
      <c r="X73" s="112"/>
      <c r="Y73" s="110"/>
      <c r="Z73" s="111"/>
      <c r="AA73" s="96"/>
      <c r="AB73" s="99"/>
      <c r="AC73" s="78"/>
      <c r="AD73" s="78"/>
      <c r="AE73" s="78"/>
      <c r="AF73" s="78"/>
      <c r="AG73" s="78"/>
      <c r="AH73" s="78"/>
      <c r="AI73" s="78"/>
      <c r="AJ73" s="78"/>
    </row>
    <row r="74" spans="2:36" x14ac:dyDescent="0.15">
      <c r="B74" s="85"/>
      <c r="C74" s="86"/>
      <c r="D74" s="103"/>
      <c r="E74" s="88"/>
      <c r="F74" s="89"/>
      <c r="G74" s="89"/>
      <c r="H74" s="104"/>
      <c r="I74" s="105"/>
      <c r="J74" s="89"/>
      <c r="K74" s="89"/>
      <c r="L74" s="104"/>
      <c r="M74" s="105"/>
      <c r="N74" s="89"/>
      <c r="O74" s="89"/>
      <c r="P74" s="104"/>
      <c r="Q74" s="106"/>
      <c r="R74" s="107"/>
      <c r="S74" s="108"/>
      <c r="T74" s="109"/>
      <c r="U74" s="110"/>
      <c r="V74" s="111"/>
      <c r="W74" s="96"/>
      <c r="X74" s="112"/>
      <c r="Y74" s="110"/>
      <c r="Z74" s="111"/>
      <c r="AA74" s="96"/>
      <c r="AB74" s="99"/>
      <c r="AC74" s="78"/>
      <c r="AD74" s="78"/>
      <c r="AE74" s="78"/>
      <c r="AF74" s="78"/>
      <c r="AG74" s="78"/>
      <c r="AH74" s="78"/>
      <c r="AI74" s="78"/>
      <c r="AJ74" s="78"/>
    </row>
    <row r="75" spans="2:36" x14ac:dyDescent="0.15">
      <c r="B75" s="85"/>
      <c r="C75" s="86"/>
      <c r="D75" s="103"/>
      <c r="E75" s="88"/>
      <c r="F75" s="89"/>
      <c r="G75" s="89"/>
      <c r="H75" s="104"/>
      <c r="I75" s="105"/>
      <c r="J75" s="89"/>
      <c r="K75" s="89"/>
      <c r="L75" s="104"/>
      <c r="M75" s="105"/>
      <c r="N75" s="89"/>
      <c r="O75" s="89"/>
      <c r="P75" s="104"/>
      <c r="Q75" s="106"/>
      <c r="R75" s="107"/>
      <c r="S75" s="108"/>
      <c r="T75" s="109"/>
      <c r="U75" s="110"/>
      <c r="V75" s="111"/>
      <c r="W75" s="96"/>
      <c r="X75" s="112"/>
      <c r="Y75" s="110"/>
      <c r="Z75" s="111"/>
      <c r="AA75" s="96"/>
      <c r="AB75" s="99"/>
      <c r="AC75" s="78"/>
      <c r="AD75" s="78"/>
      <c r="AE75" s="78"/>
      <c r="AF75" s="78"/>
      <c r="AG75" s="78"/>
      <c r="AH75" s="78"/>
      <c r="AI75" s="78"/>
      <c r="AJ75" s="78"/>
    </row>
    <row r="76" spans="2:36" x14ac:dyDescent="0.15">
      <c r="B76" s="85"/>
      <c r="C76" s="86"/>
      <c r="D76" s="103"/>
      <c r="E76" s="88"/>
      <c r="F76" s="89"/>
      <c r="G76" s="89"/>
      <c r="H76" s="104"/>
      <c r="I76" s="105"/>
      <c r="J76" s="89"/>
      <c r="K76" s="89"/>
      <c r="L76" s="104"/>
      <c r="M76" s="105"/>
      <c r="N76" s="89"/>
      <c r="O76" s="89"/>
      <c r="P76" s="104"/>
      <c r="Q76" s="106"/>
      <c r="R76" s="107"/>
      <c r="S76" s="108"/>
      <c r="T76" s="109"/>
      <c r="U76" s="110"/>
      <c r="V76" s="111"/>
      <c r="W76" s="96"/>
      <c r="X76" s="112"/>
      <c r="Y76" s="110"/>
      <c r="Z76" s="111"/>
      <c r="AA76" s="96"/>
      <c r="AB76" s="99"/>
      <c r="AC76" s="78"/>
      <c r="AD76" s="78"/>
      <c r="AE76" s="78"/>
      <c r="AF76" s="78"/>
      <c r="AG76" s="78"/>
      <c r="AH76" s="78"/>
      <c r="AI76" s="78"/>
      <c r="AJ76" s="78"/>
    </row>
    <row r="77" spans="2:36" x14ac:dyDescent="0.15">
      <c r="B77" s="85"/>
      <c r="C77" s="86"/>
      <c r="D77" s="103"/>
      <c r="E77" s="88"/>
      <c r="F77" s="89"/>
      <c r="G77" s="89"/>
      <c r="H77" s="104"/>
      <c r="I77" s="105"/>
      <c r="J77" s="89"/>
      <c r="K77" s="89"/>
      <c r="L77" s="104"/>
      <c r="M77" s="105"/>
      <c r="N77" s="89"/>
      <c r="O77" s="89"/>
      <c r="P77" s="104"/>
      <c r="Q77" s="106"/>
      <c r="R77" s="107"/>
      <c r="S77" s="108"/>
      <c r="T77" s="109"/>
      <c r="U77" s="110"/>
      <c r="V77" s="111"/>
      <c r="W77" s="96"/>
      <c r="X77" s="112"/>
      <c r="Y77" s="110"/>
      <c r="Z77" s="111"/>
      <c r="AA77" s="96"/>
      <c r="AB77" s="99"/>
      <c r="AC77" s="78"/>
      <c r="AD77" s="78"/>
      <c r="AE77" s="78"/>
      <c r="AF77" s="78"/>
      <c r="AG77" s="78"/>
      <c r="AH77" s="78"/>
      <c r="AI77" s="78"/>
      <c r="AJ77" s="78"/>
    </row>
    <row r="78" spans="2:36" x14ac:dyDescent="0.15">
      <c r="B78" s="85"/>
      <c r="C78" s="86"/>
      <c r="D78" s="103"/>
      <c r="E78" s="88"/>
      <c r="F78" s="89"/>
      <c r="G78" s="89"/>
      <c r="H78" s="104"/>
      <c r="I78" s="105"/>
      <c r="J78" s="89"/>
      <c r="K78" s="89"/>
      <c r="L78" s="104"/>
      <c r="M78" s="105"/>
      <c r="N78" s="89"/>
      <c r="O78" s="89"/>
      <c r="P78" s="104"/>
      <c r="Q78" s="106"/>
      <c r="R78" s="107"/>
      <c r="S78" s="108"/>
      <c r="T78" s="109"/>
      <c r="U78" s="110"/>
      <c r="V78" s="111"/>
      <c r="W78" s="96"/>
      <c r="X78" s="112"/>
      <c r="Y78" s="110"/>
      <c r="Z78" s="111"/>
      <c r="AA78" s="96"/>
      <c r="AB78" s="99"/>
      <c r="AC78" s="78"/>
      <c r="AD78" s="78"/>
      <c r="AE78" s="78"/>
      <c r="AF78" s="78"/>
      <c r="AG78" s="78"/>
      <c r="AH78" s="78"/>
      <c r="AI78" s="78"/>
      <c r="AJ78" s="78"/>
    </row>
    <row r="79" spans="2:36" x14ac:dyDescent="0.15">
      <c r="B79" s="85"/>
      <c r="C79" s="86"/>
      <c r="D79" s="103"/>
      <c r="E79" s="88"/>
      <c r="F79" s="89"/>
      <c r="G79" s="89"/>
      <c r="H79" s="104"/>
      <c r="I79" s="105"/>
      <c r="J79" s="89"/>
      <c r="K79" s="89"/>
      <c r="L79" s="104"/>
      <c r="M79" s="105"/>
      <c r="N79" s="89"/>
      <c r="O79" s="89"/>
      <c r="P79" s="104"/>
      <c r="Q79" s="106"/>
      <c r="R79" s="107"/>
      <c r="S79" s="108"/>
      <c r="T79" s="109"/>
      <c r="U79" s="110"/>
      <c r="V79" s="111"/>
      <c r="W79" s="96"/>
      <c r="X79" s="112"/>
      <c r="Y79" s="110"/>
      <c r="Z79" s="111"/>
      <c r="AA79" s="96"/>
      <c r="AB79" s="99"/>
      <c r="AC79" s="78"/>
      <c r="AD79" s="78"/>
      <c r="AE79" s="78"/>
      <c r="AF79" s="78"/>
      <c r="AG79" s="78"/>
      <c r="AH79" s="78"/>
      <c r="AI79" s="78"/>
      <c r="AJ79" s="78"/>
    </row>
    <row r="80" spans="2:36" x14ac:dyDescent="0.15">
      <c r="B80" s="85"/>
      <c r="C80" s="86"/>
      <c r="D80" s="103"/>
      <c r="E80" s="88"/>
      <c r="F80" s="89"/>
      <c r="G80" s="89"/>
      <c r="H80" s="104"/>
      <c r="I80" s="105"/>
      <c r="J80" s="89"/>
      <c r="K80" s="89"/>
      <c r="L80" s="104"/>
      <c r="M80" s="105"/>
      <c r="N80" s="89"/>
      <c r="O80" s="89"/>
      <c r="P80" s="104"/>
      <c r="Q80" s="106"/>
      <c r="R80" s="107"/>
      <c r="S80" s="108"/>
      <c r="T80" s="109"/>
      <c r="U80" s="110"/>
      <c r="V80" s="111"/>
      <c r="W80" s="96"/>
      <c r="X80" s="112"/>
      <c r="Y80" s="110"/>
      <c r="Z80" s="111"/>
      <c r="AA80" s="96"/>
      <c r="AB80" s="99"/>
      <c r="AC80" s="78"/>
      <c r="AD80" s="78"/>
      <c r="AE80" s="78"/>
      <c r="AF80" s="78"/>
      <c r="AG80" s="78"/>
      <c r="AH80" s="78"/>
      <c r="AI80" s="78"/>
      <c r="AJ80" s="78"/>
    </row>
    <row r="81" spans="2:36" x14ac:dyDescent="0.15">
      <c r="B81" s="85"/>
      <c r="C81" s="86"/>
      <c r="D81" s="103"/>
      <c r="E81" s="88"/>
      <c r="F81" s="89"/>
      <c r="G81" s="89"/>
      <c r="H81" s="104"/>
      <c r="I81" s="105"/>
      <c r="J81" s="89"/>
      <c r="K81" s="89"/>
      <c r="L81" s="104"/>
      <c r="M81" s="105"/>
      <c r="N81" s="89"/>
      <c r="O81" s="89"/>
      <c r="P81" s="104"/>
      <c r="Q81" s="106"/>
      <c r="R81" s="107"/>
      <c r="S81" s="108"/>
      <c r="T81" s="109"/>
      <c r="U81" s="110"/>
      <c r="V81" s="111"/>
      <c r="W81" s="96"/>
      <c r="X81" s="112"/>
      <c r="Y81" s="110"/>
      <c r="Z81" s="111"/>
      <c r="AA81" s="96"/>
      <c r="AB81" s="99"/>
      <c r="AC81" s="78"/>
      <c r="AD81" s="78"/>
      <c r="AE81" s="78"/>
      <c r="AF81" s="78"/>
      <c r="AG81" s="78"/>
      <c r="AH81" s="78"/>
      <c r="AI81" s="78"/>
      <c r="AJ81" s="78"/>
    </row>
    <row r="82" spans="2:36" x14ac:dyDescent="0.15">
      <c r="B82" s="85"/>
      <c r="C82" s="86"/>
      <c r="D82" s="103"/>
      <c r="E82" s="88"/>
      <c r="F82" s="89"/>
      <c r="G82" s="89"/>
      <c r="H82" s="104"/>
      <c r="I82" s="105"/>
      <c r="J82" s="89"/>
      <c r="K82" s="89"/>
      <c r="L82" s="104"/>
      <c r="M82" s="105"/>
      <c r="N82" s="89"/>
      <c r="O82" s="89"/>
      <c r="P82" s="104"/>
      <c r="Q82" s="106"/>
      <c r="R82" s="107"/>
      <c r="S82" s="108"/>
      <c r="T82" s="109"/>
      <c r="U82" s="110"/>
      <c r="V82" s="111"/>
      <c r="W82" s="96"/>
      <c r="X82" s="112"/>
      <c r="Y82" s="110"/>
      <c r="Z82" s="111"/>
      <c r="AA82" s="96"/>
      <c r="AB82" s="99"/>
      <c r="AC82" s="78"/>
      <c r="AD82" s="78"/>
      <c r="AE82" s="78"/>
      <c r="AF82" s="78"/>
      <c r="AG82" s="78"/>
      <c r="AH82" s="78"/>
      <c r="AI82" s="78"/>
      <c r="AJ82" s="78"/>
    </row>
    <row r="83" spans="2:36" x14ac:dyDescent="0.15">
      <c r="B83" s="85"/>
      <c r="C83" s="86"/>
      <c r="D83" s="103"/>
      <c r="E83" s="88"/>
      <c r="F83" s="89"/>
      <c r="G83" s="89"/>
      <c r="H83" s="104"/>
      <c r="I83" s="105"/>
      <c r="J83" s="89"/>
      <c r="K83" s="89"/>
      <c r="L83" s="104"/>
      <c r="M83" s="105"/>
      <c r="N83" s="89"/>
      <c r="O83" s="89"/>
      <c r="P83" s="104"/>
      <c r="Q83" s="106"/>
      <c r="R83" s="107"/>
      <c r="S83" s="108"/>
      <c r="T83" s="109"/>
      <c r="U83" s="110"/>
      <c r="V83" s="111"/>
      <c r="W83" s="96"/>
      <c r="X83" s="112"/>
      <c r="Y83" s="110"/>
      <c r="Z83" s="111"/>
      <c r="AA83" s="96"/>
      <c r="AB83" s="99"/>
      <c r="AC83" s="78"/>
      <c r="AD83" s="78"/>
      <c r="AE83" s="78"/>
      <c r="AF83" s="78"/>
      <c r="AG83" s="78"/>
      <c r="AH83" s="78"/>
      <c r="AI83" s="78"/>
      <c r="AJ83" s="78"/>
    </row>
    <row r="84" spans="2:36" ht="12.75" thickBot="1" x14ac:dyDescent="0.2">
      <c r="B84" s="114"/>
      <c r="C84" s="115"/>
      <c r="D84" s="68"/>
      <c r="E84" s="116"/>
      <c r="F84" s="117"/>
      <c r="G84" s="117"/>
      <c r="H84" s="118"/>
      <c r="I84" s="119"/>
      <c r="J84" s="117"/>
      <c r="K84" s="117"/>
      <c r="L84" s="118"/>
      <c r="M84" s="119"/>
      <c r="N84" s="117"/>
      <c r="O84" s="117"/>
      <c r="P84" s="118"/>
      <c r="Q84" s="106"/>
      <c r="R84" s="107"/>
      <c r="S84" s="108"/>
      <c r="T84" s="109"/>
      <c r="U84" s="110"/>
      <c r="V84" s="111"/>
      <c r="W84" s="96"/>
      <c r="X84" s="112"/>
      <c r="Y84" s="110"/>
      <c r="Z84" s="111"/>
      <c r="AA84" s="120"/>
      <c r="AB84" s="121"/>
      <c r="AC84" s="78"/>
      <c r="AD84" s="78"/>
      <c r="AE84" s="78"/>
      <c r="AF84" s="78"/>
      <c r="AG84" s="78"/>
      <c r="AH84" s="78"/>
      <c r="AI84" s="78"/>
      <c r="AJ84" s="78"/>
    </row>
    <row r="85" spans="2:36" ht="15" customHeight="1" thickTop="1" x14ac:dyDescent="0.15">
      <c r="B85" s="987" t="s">
        <v>354</v>
      </c>
      <c r="C85" s="988"/>
      <c r="D85" s="989"/>
      <c r="E85" s="992">
        <f>SUM(E10:E84)</f>
        <v>0</v>
      </c>
      <c r="F85" s="976">
        <f t="shared" ref="F85:X85" si="0">SUM(F10:F84)</f>
        <v>0</v>
      </c>
      <c r="G85" s="122">
        <f>SUM(G10:G84)</f>
        <v>0</v>
      </c>
      <c r="H85" s="123">
        <f t="shared" si="0"/>
        <v>0</v>
      </c>
      <c r="I85" s="985">
        <f t="shared" si="0"/>
        <v>0</v>
      </c>
      <c r="J85" s="976">
        <f>SUM(J10:J84)</f>
        <v>9</v>
      </c>
      <c r="K85" s="122">
        <f t="shared" si="0"/>
        <v>26</v>
      </c>
      <c r="L85" s="123">
        <f t="shared" si="0"/>
        <v>26</v>
      </c>
      <c r="M85" s="985">
        <f>SUM(M10:M84)</f>
        <v>0</v>
      </c>
      <c r="N85" s="976">
        <f t="shared" si="0"/>
        <v>0</v>
      </c>
      <c r="O85" s="124">
        <f t="shared" si="0"/>
        <v>0</v>
      </c>
      <c r="P85" s="125">
        <f t="shared" si="0"/>
        <v>4</v>
      </c>
      <c r="Q85" s="126">
        <f t="shared" si="0"/>
        <v>0</v>
      </c>
      <c r="R85" s="127">
        <f t="shared" si="0"/>
        <v>0</v>
      </c>
      <c r="S85" s="128">
        <f t="shared" si="0"/>
        <v>0</v>
      </c>
      <c r="T85" s="129">
        <f t="shared" si="0"/>
        <v>0</v>
      </c>
      <c r="U85" s="130">
        <f t="shared" si="0"/>
        <v>0</v>
      </c>
      <c r="V85" s="131">
        <f t="shared" si="0"/>
        <v>0.24999999999999997</v>
      </c>
      <c r="W85" s="132">
        <f t="shared" si="0"/>
        <v>4.7</v>
      </c>
      <c r="X85" s="133">
        <f t="shared" si="0"/>
        <v>39.76</v>
      </c>
      <c r="Y85" s="130">
        <f>SUM(Y10:Y84)</f>
        <v>0</v>
      </c>
      <c r="Z85" s="131">
        <f>SUM(Z10:Z84)</f>
        <v>0</v>
      </c>
      <c r="AA85" s="132">
        <f>SUM(AA10:AA84)</f>
        <v>0</v>
      </c>
      <c r="AB85" s="134">
        <f>SUM(AB10:AB84)</f>
        <v>11.54</v>
      </c>
      <c r="AC85" s="135"/>
      <c r="AD85" s="135"/>
      <c r="AE85" s="135"/>
      <c r="AF85" s="135"/>
      <c r="AG85" s="135"/>
      <c r="AH85" s="135"/>
      <c r="AI85" s="135"/>
    </row>
    <row r="86" spans="2:36" ht="15" customHeight="1" thickBot="1" x14ac:dyDescent="0.2">
      <c r="B86" s="990"/>
      <c r="C86" s="991"/>
      <c r="D86" s="981"/>
      <c r="E86" s="993"/>
      <c r="F86" s="977"/>
      <c r="G86" s="978">
        <f>G85+H85</f>
        <v>0</v>
      </c>
      <c r="H86" s="979"/>
      <c r="I86" s="986"/>
      <c r="J86" s="977"/>
      <c r="K86" s="978">
        <f>K85+L85</f>
        <v>52</v>
      </c>
      <c r="L86" s="979"/>
      <c r="M86" s="986"/>
      <c r="N86" s="977"/>
      <c r="O86" s="980">
        <f>O85+P85</f>
        <v>4</v>
      </c>
      <c r="P86" s="981"/>
      <c r="Q86" s="982"/>
      <c r="R86" s="983"/>
      <c r="S86" s="983"/>
      <c r="T86" s="983"/>
      <c r="U86" s="983"/>
      <c r="V86" s="983"/>
      <c r="W86" s="983"/>
      <c r="X86" s="983"/>
      <c r="Y86" s="983"/>
      <c r="Z86" s="983"/>
      <c r="AA86" s="983"/>
      <c r="AB86" s="984"/>
    </row>
    <row r="87" spans="2:36" x14ac:dyDescent="0.15">
      <c r="B87" s="136" t="s">
        <v>355</v>
      </c>
      <c r="C87" s="66"/>
      <c r="D87" s="66"/>
      <c r="E87" s="67"/>
      <c r="F87" s="67"/>
      <c r="G87" s="67"/>
      <c r="H87" s="67"/>
      <c r="I87" s="67"/>
      <c r="J87" s="67"/>
      <c r="K87" s="67"/>
      <c r="L87" s="67"/>
      <c r="M87" s="67"/>
      <c r="N87" s="67"/>
      <c r="O87" s="67"/>
      <c r="P87" s="67"/>
      <c r="Q87" s="67"/>
      <c r="R87" s="67"/>
      <c r="S87" s="67"/>
      <c r="T87" s="67"/>
      <c r="U87" s="67"/>
      <c r="V87" s="67"/>
      <c r="W87" s="67"/>
      <c r="X87" s="67"/>
      <c r="Y87" s="67"/>
      <c r="Z87" s="67"/>
      <c r="AA87" s="67"/>
      <c r="AB87" s="67"/>
    </row>
    <row r="88" spans="2:36" x14ac:dyDescent="0.15">
      <c r="B88" s="136" t="s">
        <v>356</v>
      </c>
      <c r="C88" s="66"/>
      <c r="D88" s="66"/>
      <c r="E88" s="67"/>
      <c r="F88" s="67"/>
      <c r="G88" s="67"/>
      <c r="H88" s="67"/>
      <c r="I88" s="67"/>
      <c r="J88" s="67"/>
      <c r="K88" s="67"/>
      <c r="L88" s="67"/>
      <c r="M88" s="67"/>
      <c r="N88" s="67"/>
      <c r="O88" s="67"/>
      <c r="P88" s="67"/>
      <c r="Q88" s="67"/>
      <c r="R88" s="67"/>
      <c r="S88" s="67"/>
      <c r="T88" s="67"/>
      <c r="U88" s="67"/>
      <c r="V88" s="67"/>
      <c r="W88" s="67"/>
      <c r="X88" s="67"/>
      <c r="Y88" s="67"/>
      <c r="Z88" s="67"/>
      <c r="AA88" s="67"/>
      <c r="AB88" s="67"/>
    </row>
    <row r="89" spans="2:36" x14ac:dyDescent="0.15">
      <c r="B89" s="136" t="s">
        <v>357</v>
      </c>
      <c r="C89" s="66"/>
      <c r="D89" s="66"/>
      <c r="E89" s="67"/>
      <c r="F89" s="67"/>
      <c r="G89" s="67"/>
      <c r="H89" s="67"/>
      <c r="I89" s="67"/>
      <c r="J89" s="67"/>
      <c r="K89" s="67"/>
      <c r="L89" s="67"/>
      <c r="M89" s="67"/>
      <c r="N89" s="67"/>
      <c r="O89" s="67"/>
      <c r="P89" s="67"/>
      <c r="Q89" s="67"/>
      <c r="R89" s="67"/>
      <c r="S89" s="67"/>
      <c r="T89" s="67"/>
      <c r="U89" s="67"/>
      <c r="V89" s="67"/>
      <c r="W89" s="67"/>
      <c r="X89" s="67"/>
      <c r="Y89" s="67"/>
      <c r="Z89" s="67"/>
      <c r="AA89" s="67"/>
      <c r="AB89" s="67"/>
    </row>
    <row r="90" spans="2:36" x14ac:dyDescent="0.15">
      <c r="B90" s="136" t="s">
        <v>358</v>
      </c>
      <c r="C90" s="66"/>
      <c r="D90" s="66"/>
      <c r="E90" s="67"/>
      <c r="F90" s="67"/>
      <c r="G90" s="67"/>
      <c r="H90" s="67"/>
      <c r="I90" s="67"/>
      <c r="J90" s="67"/>
      <c r="K90" s="67"/>
      <c r="L90" s="67"/>
      <c r="M90" s="67"/>
      <c r="N90" s="67"/>
      <c r="O90" s="67"/>
      <c r="P90" s="67"/>
      <c r="Q90" s="67"/>
      <c r="R90" s="67"/>
      <c r="S90" s="67"/>
      <c r="T90" s="67"/>
      <c r="U90" s="67"/>
      <c r="V90" s="67"/>
      <c r="W90" s="67"/>
      <c r="X90" s="67"/>
      <c r="Y90" s="67"/>
      <c r="Z90" s="67"/>
      <c r="AA90" s="67"/>
      <c r="AB90" s="67"/>
    </row>
    <row r="91" spans="2:36" x14ac:dyDescent="0.15">
      <c r="B91" s="136" t="s">
        <v>359</v>
      </c>
      <c r="C91" s="66"/>
      <c r="D91" s="66"/>
      <c r="E91" s="67"/>
      <c r="F91" s="67"/>
      <c r="G91" s="67"/>
      <c r="H91" s="67"/>
      <c r="I91" s="67"/>
      <c r="J91" s="67"/>
      <c r="K91" s="67"/>
      <c r="L91" s="67"/>
      <c r="M91" s="67"/>
      <c r="N91" s="67"/>
      <c r="O91" s="67"/>
      <c r="P91" s="67"/>
      <c r="Q91" s="67"/>
      <c r="R91" s="67"/>
      <c r="S91" s="67"/>
      <c r="T91" s="67"/>
      <c r="U91" s="67"/>
      <c r="V91" s="67"/>
      <c r="W91" s="67"/>
      <c r="X91" s="67"/>
      <c r="Y91" s="67"/>
      <c r="Z91" s="67"/>
      <c r="AA91" s="67"/>
      <c r="AB91" s="67"/>
    </row>
    <row r="92" spans="2:36" x14ac:dyDescent="0.15">
      <c r="F92" s="66"/>
      <c r="G92" s="67"/>
      <c r="H92" s="67"/>
      <c r="I92" s="67"/>
      <c r="J92" s="67"/>
      <c r="K92" s="67"/>
      <c r="L92" s="67"/>
      <c r="M92" s="67"/>
      <c r="N92" s="67"/>
      <c r="O92" s="67"/>
      <c r="P92" s="67"/>
      <c r="Q92" s="67"/>
      <c r="R92" s="67"/>
      <c r="S92" s="67"/>
      <c r="T92" s="67"/>
      <c r="U92" s="67"/>
      <c r="V92" s="67"/>
      <c r="W92" s="67"/>
      <c r="X92" s="67"/>
    </row>
  </sheetData>
  <mergeCells count="40">
    <mergeCell ref="Y2:Y3"/>
    <mergeCell ref="Z2:AB3"/>
    <mergeCell ref="B3:E3"/>
    <mergeCell ref="F3:K3"/>
    <mergeCell ref="L3:N3"/>
    <mergeCell ref="O3:S3"/>
    <mergeCell ref="B2:E2"/>
    <mergeCell ref="F2:K2"/>
    <mergeCell ref="L2:N2"/>
    <mergeCell ref="O2:S2"/>
    <mergeCell ref="T2:U3"/>
    <mergeCell ref="V2:X3"/>
    <mergeCell ref="B7:B9"/>
    <mergeCell ref="C7:C9"/>
    <mergeCell ref="D7:D9"/>
    <mergeCell ref="E7:P7"/>
    <mergeCell ref="Q7:T7"/>
    <mergeCell ref="B4:Y4"/>
    <mergeCell ref="B5:AB5"/>
    <mergeCell ref="B6:D6"/>
    <mergeCell ref="E6:P6"/>
    <mergeCell ref="Q6:AB6"/>
    <mergeCell ref="U7:AB7"/>
    <mergeCell ref="E8:H8"/>
    <mergeCell ref="I8:L8"/>
    <mergeCell ref="M8:P8"/>
    <mergeCell ref="Q8:T8"/>
    <mergeCell ref="U8:X8"/>
    <mergeCell ref="Y8:AB8"/>
    <mergeCell ref="B85:D86"/>
    <mergeCell ref="E85:E86"/>
    <mergeCell ref="F85:F86"/>
    <mergeCell ref="I85:I86"/>
    <mergeCell ref="J85:J86"/>
    <mergeCell ref="N85:N86"/>
    <mergeCell ref="G86:H86"/>
    <mergeCell ref="K86:L86"/>
    <mergeCell ref="O86:P86"/>
    <mergeCell ref="Q86:AB86"/>
    <mergeCell ref="M85:M86"/>
  </mergeCells>
  <phoneticPr fontId="11"/>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rowBreaks count="1" manualBreakCount="1">
    <brk id="50" min="1" max="27"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BAAAA-1838-44FD-815E-ECB77874CF78}">
  <sheetPr codeName="Sheet109"/>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15" customWidth="1"/>
    <col min="2" max="13" width="8.75" style="15" customWidth="1"/>
    <col min="14" max="14" width="10.75" style="15" customWidth="1"/>
    <col min="15" max="26" width="8.75" style="15" customWidth="1"/>
    <col min="27" max="27" width="1.375" style="15" customWidth="1"/>
    <col min="28" max="16384" width="9" style="15"/>
  </cols>
  <sheetData>
    <row r="1" spans="2:26" x14ac:dyDescent="0.15">
      <c r="Z1" s="16"/>
    </row>
    <row r="2" spans="2:26" ht="24.95" customHeight="1" x14ac:dyDescent="0.15">
      <c r="B2" s="17" t="s">
        <v>262</v>
      </c>
      <c r="C2" s="18"/>
      <c r="D2" s="18"/>
      <c r="E2" s="18"/>
      <c r="F2" s="18"/>
      <c r="G2" s="18"/>
      <c r="H2" s="18"/>
      <c r="I2" s="18"/>
      <c r="J2" s="18"/>
      <c r="K2" s="18"/>
      <c r="L2" s="18"/>
      <c r="M2" s="18"/>
      <c r="N2" s="18"/>
      <c r="O2" s="19"/>
      <c r="P2" s="20"/>
      <c r="Q2" s="1051"/>
      <c r="R2" s="1052"/>
      <c r="S2" s="1052"/>
      <c r="T2" s="1052"/>
      <c r="U2" s="1053" t="s">
        <v>37</v>
      </c>
      <c r="V2" s="1054"/>
      <c r="W2" s="1055"/>
      <c r="X2" s="346" t="s">
        <v>675</v>
      </c>
      <c r="Y2" s="344"/>
      <c r="Z2" s="347"/>
    </row>
    <row r="3" spans="2:26" s="24" customFormat="1" ht="25.15" customHeight="1" x14ac:dyDescent="0.15">
      <c r="B3" s="481" t="s">
        <v>263</v>
      </c>
      <c r="C3" s="482"/>
      <c r="D3" s="483"/>
      <c r="E3" s="374" t="s">
        <v>128</v>
      </c>
      <c r="F3" s="375"/>
      <c r="G3" s="375"/>
      <c r="H3" s="376"/>
      <c r="I3" s="609" t="s">
        <v>264</v>
      </c>
      <c r="J3" s="1056"/>
      <c r="K3" s="610"/>
      <c r="L3" s="346" t="s">
        <v>130</v>
      </c>
      <c r="M3" s="344"/>
      <c r="N3" s="347"/>
      <c r="O3" s="489" t="s">
        <v>265</v>
      </c>
      <c r="P3" s="490"/>
      <c r="Q3" s="491"/>
      <c r="R3" s="626" t="s">
        <v>66</v>
      </c>
      <c r="S3" s="379"/>
      <c r="T3" s="380"/>
      <c r="U3" s="501" t="s">
        <v>10</v>
      </c>
      <c r="V3" s="502"/>
      <c r="W3" s="502"/>
      <c r="X3" s="366">
        <v>45639</v>
      </c>
      <c r="Y3" s="367"/>
      <c r="Z3" s="368"/>
    </row>
    <row r="4" spans="2:26" s="24" customFormat="1" ht="25.15" customHeight="1" x14ac:dyDescent="0.15">
      <c r="B4" s="513" t="s">
        <v>266</v>
      </c>
      <c r="C4" s="514"/>
      <c r="D4" s="515"/>
      <c r="E4" s="348" t="s">
        <v>129</v>
      </c>
      <c r="F4" s="349"/>
      <c r="G4" s="349"/>
      <c r="H4" s="350"/>
      <c r="I4" s="600" t="s">
        <v>267</v>
      </c>
      <c r="J4" s="652"/>
      <c r="K4" s="601"/>
      <c r="L4" s="346" t="s">
        <v>131</v>
      </c>
      <c r="M4" s="344"/>
      <c r="N4" s="347"/>
      <c r="O4" s="492"/>
      <c r="P4" s="493"/>
      <c r="Q4" s="494"/>
      <c r="R4" s="381" t="s">
        <v>67</v>
      </c>
      <c r="S4" s="382"/>
      <c r="T4" s="383"/>
      <c r="U4" s="504"/>
      <c r="V4" s="505"/>
      <c r="W4" s="505"/>
      <c r="X4" s="369"/>
      <c r="Y4" s="370"/>
      <c r="Z4" s="371"/>
    </row>
    <row r="5" spans="2:26" ht="49.9" customHeight="1" x14ac:dyDescent="0.15">
      <c r="B5" s="1039" t="s">
        <v>268</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1"/>
    </row>
    <row r="6" spans="2:26" ht="49.9" customHeight="1" x14ac:dyDescent="0.15">
      <c r="B6" s="1042" t="s">
        <v>269</v>
      </c>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4"/>
    </row>
    <row r="7" spans="2:26" ht="100.15" customHeight="1" x14ac:dyDescent="0.15">
      <c r="B7" s="1045"/>
      <c r="C7" s="1046"/>
      <c r="D7" s="1046"/>
      <c r="E7" s="1046"/>
      <c r="F7" s="1046"/>
      <c r="G7" s="1046"/>
      <c r="H7" s="1046"/>
      <c r="I7" s="1046"/>
      <c r="J7" s="1046"/>
      <c r="K7" s="1046"/>
      <c r="L7" s="1046"/>
      <c r="M7" s="1046"/>
      <c r="N7" s="1046"/>
      <c r="O7" s="1046"/>
      <c r="P7" s="1046"/>
      <c r="Q7" s="1046"/>
      <c r="R7" s="1046"/>
      <c r="S7" s="1046"/>
      <c r="T7" s="1046"/>
      <c r="U7" s="1046"/>
      <c r="V7" s="1046"/>
      <c r="W7" s="1046"/>
      <c r="X7" s="1046"/>
      <c r="Y7" s="1046"/>
      <c r="Z7" s="1047"/>
    </row>
    <row r="8" spans="2:26" ht="49.9" customHeight="1" x14ac:dyDescent="0.15">
      <c r="B8" s="1045"/>
      <c r="C8" s="1046"/>
      <c r="D8" s="1046"/>
      <c r="E8" s="1046"/>
      <c r="F8" s="1046"/>
      <c r="G8" s="1046"/>
      <c r="H8" s="1046"/>
      <c r="I8" s="1046"/>
      <c r="J8" s="1046"/>
      <c r="K8" s="1046"/>
      <c r="L8" s="1046"/>
      <c r="M8" s="1046"/>
      <c r="N8" s="1046"/>
      <c r="O8" s="1046"/>
      <c r="P8" s="1046"/>
      <c r="Q8" s="1046"/>
      <c r="R8" s="1046"/>
      <c r="S8" s="1046"/>
      <c r="T8" s="1046"/>
      <c r="U8" s="1046"/>
      <c r="V8" s="1046"/>
      <c r="W8" s="1046"/>
      <c r="X8" s="1046"/>
      <c r="Y8" s="1046"/>
      <c r="Z8" s="1047"/>
    </row>
    <row r="9" spans="2:26" ht="100.15" customHeight="1" x14ac:dyDescent="0.15">
      <c r="B9" s="1045"/>
      <c r="C9" s="1046"/>
      <c r="D9" s="1046"/>
      <c r="E9" s="1046"/>
      <c r="F9" s="1046"/>
      <c r="G9" s="1046"/>
      <c r="H9" s="1046"/>
      <c r="I9" s="1046"/>
      <c r="J9" s="1046"/>
      <c r="K9" s="1046"/>
      <c r="L9" s="1046"/>
      <c r="M9" s="1046"/>
      <c r="N9" s="1046"/>
      <c r="O9" s="1046"/>
      <c r="P9" s="1046"/>
      <c r="Q9" s="1046"/>
      <c r="R9" s="1046"/>
      <c r="S9" s="1046"/>
      <c r="T9" s="1046"/>
      <c r="U9" s="1046"/>
      <c r="V9" s="1046"/>
      <c r="W9" s="1046"/>
      <c r="X9" s="1046"/>
      <c r="Y9" s="1046"/>
      <c r="Z9" s="1047"/>
    </row>
    <row r="10" spans="2:26" ht="49.9" customHeight="1" x14ac:dyDescent="0.15">
      <c r="B10" s="1045"/>
      <c r="C10" s="1046"/>
      <c r="D10" s="1046"/>
      <c r="E10" s="1046"/>
      <c r="F10" s="1046"/>
      <c r="G10" s="1046"/>
      <c r="H10" s="1046"/>
      <c r="I10" s="1046"/>
      <c r="J10" s="1046"/>
      <c r="K10" s="1046"/>
      <c r="L10" s="1046"/>
      <c r="M10" s="1046"/>
      <c r="N10" s="1046"/>
      <c r="O10" s="1046"/>
      <c r="P10" s="1046"/>
      <c r="Q10" s="1046"/>
      <c r="R10" s="1046"/>
      <c r="S10" s="1046"/>
      <c r="T10" s="1046"/>
      <c r="U10" s="1046"/>
      <c r="V10" s="1046"/>
      <c r="W10" s="1046"/>
      <c r="X10" s="1046"/>
      <c r="Y10" s="1046"/>
      <c r="Z10" s="1047"/>
    </row>
    <row r="11" spans="2:26" ht="100.15" customHeight="1" x14ac:dyDescent="0.15">
      <c r="B11" s="1045"/>
      <c r="C11" s="1046"/>
      <c r="D11" s="1046"/>
      <c r="E11" s="1046"/>
      <c r="F11" s="1046"/>
      <c r="G11" s="1046"/>
      <c r="H11" s="1046"/>
      <c r="I11" s="1046"/>
      <c r="J11" s="1046"/>
      <c r="K11" s="1046"/>
      <c r="L11" s="1046"/>
      <c r="M11" s="1046"/>
      <c r="N11" s="1046"/>
      <c r="O11" s="1046"/>
      <c r="P11" s="1046"/>
      <c r="Q11" s="1046"/>
      <c r="R11" s="1046"/>
      <c r="S11" s="1046"/>
      <c r="T11" s="1046"/>
      <c r="U11" s="1046"/>
      <c r="V11" s="1046"/>
      <c r="W11" s="1046"/>
      <c r="X11" s="1046"/>
      <c r="Y11" s="1046"/>
      <c r="Z11" s="1047"/>
    </row>
    <row r="12" spans="2:26" ht="49.9" customHeight="1" x14ac:dyDescent="0.15">
      <c r="B12" s="1045"/>
      <c r="C12" s="1046"/>
      <c r="D12" s="1046"/>
      <c r="E12" s="1046"/>
      <c r="F12" s="1046"/>
      <c r="G12" s="1046"/>
      <c r="H12" s="1046"/>
      <c r="I12" s="1046"/>
      <c r="J12" s="1046"/>
      <c r="K12" s="1046"/>
      <c r="L12" s="1046"/>
      <c r="M12" s="1046"/>
      <c r="N12" s="1046"/>
      <c r="O12" s="1046"/>
      <c r="P12" s="1046"/>
      <c r="Q12" s="1046"/>
      <c r="R12" s="1046"/>
      <c r="S12" s="1046"/>
      <c r="T12" s="1046"/>
      <c r="U12" s="1046"/>
      <c r="V12" s="1046"/>
      <c r="W12" s="1046"/>
      <c r="X12" s="1046"/>
      <c r="Y12" s="1046"/>
      <c r="Z12" s="1047"/>
    </row>
    <row r="13" spans="2:26" ht="100.15" customHeight="1" x14ac:dyDescent="0.15">
      <c r="B13" s="1045"/>
      <c r="C13" s="1046"/>
      <c r="D13" s="1046"/>
      <c r="E13" s="1046"/>
      <c r="F13" s="1046"/>
      <c r="G13" s="1046"/>
      <c r="H13" s="1046"/>
      <c r="I13" s="1046"/>
      <c r="J13" s="1046"/>
      <c r="K13" s="1046"/>
      <c r="L13" s="1046"/>
      <c r="M13" s="1046"/>
      <c r="N13" s="1046"/>
      <c r="O13" s="1046"/>
      <c r="P13" s="1046"/>
      <c r="Q13" s="1046"/>
      <c r="R13" s="1046"/>
      <c r="S13" s="1046"/>
      <c r="T13" s="1046"/>
      <c r="U13" s="1046"/>
      <c r="V13" s="1046"/>
      <c r="W13" s="1046"/>
      <c r="X13" s="1046"/>
      <c r="Y13" s="1046"/>
      <c r="Z13" s="1047"/>
    </row>
    <row r="14" spans="2:26" ht="49.9" customHeight="1" x14ac:dyDescent="0.15">
      <c r="B14" s="1045"/>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7"/>
    </row>
    <row r="15" spans="2:26" ht="100.15" customHeight="1" x14ac:dyDescent="0.15">
      <c r="B15" s="1048"/>
      <c r="C15" s="1049"/>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50"/>
    </row>
    <row r="16" spans="2:26" ht="9.75" customHeight="1" x14ac:dyDescent="0.15">
      <c r="B16" s="26"/>
      <c r="C16" s="26"/>
      <c r="D16" s="27"/>
      <c r="E16" s="28"/>
      <c r="F16" s="28"/>
      <c r="G16" s="28"/>
      <c r="H16" s="28"/>
      <c r="I16" s="28"/>
      <c r="J16" s="28"/>
      <c r="K16" s="28"/>
      <c r="L16" s="28"/>
      <c r="M16" s="28"/>
      <c r="N16" s="28"/>
      <c r="O16" s="28"/>
      <c r="P16" s="28"/>
      <c r="Q16" s="28"/>
      <c r="R16" s="28"/>
      <c r="S16" s="28"/>
      <c r="T16" s="28"/>
      <c r="U16" s="28"/>
      <c r="V16" s="28"/>
      <c r="W16" s="28"/>
      <c r="X16" s="28"/>
      <c r="Y16" s="28"/>
      <c r="Z16" s="28"/>
    </row>
    <row r="17" spans="3:3" x14ac:dyDescent="0.15">
      <c r="C17" s="24"/>
    </row>
  </sheetData>
  <mergeCells count="18">
    <mergeCell ref="Q2:T2"/>
    <mergeCell ref="U2:W2"/>
    <mergeCell ref="X2:Z2"/>
    <mergeCell ref="B3:D3"/>
    <mergeCell ref="E3:H3"/>
    <mergeCell ref="I3:K3"/>
    <mergeCell ref="L3:N3"/>
    <mergeCell ref="O3:Q4"/>
    <mergeCell ref="R3:T3"/>
    <mergeCell ref="U3:W4"/>
    <mergeCell ref="B5:Z5"/>
    <mergeCell ref="B6:Z15"/>
    <mergeCell ref="X3:Z4"/>
    <mergeCell ref="B4:D4"/>
    <mergeCell ref="E4:H4"/>
    <mergeCell ref="I4:K4"/>
    <mergeCell ref="L4:N4"/>
    <mergeCell ref="R4:T4"/>
  </mergeCells>
  <phoneticPr fontId="11"/>
  <printOptions horizontalCentered="1" verticalCentered="1"/>
  <pageMargins left="0.23622047244094491" right="0.23622047244094491"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109</vt:i4>
      </vt:variant>
      <vt:variant>
        <vt:lpstr>名前付き一覧</vt:lpstr>
      </vt:variant>
      <vt:variant>
        <vt:i4>188</vt:i4>
      </vt:variant>
    </vt:vector>
  </HeadingPairs>
  <TitlesOfParts>
    <vt:vector size="297" baseType="lpstr">
      <vt:lpstr>様式A-1</vt:lpstr>
      <vt:lpstr>様式A-2</vt:lpstr>
      <vt:lpstr>様式A-3</vt:lpstr>
      <vt:lpstr>様式B_001</vt:lpstr>
      <vt:lpstr>様式B_002</vt:lpstr>
      <vt:lpstr>様式B_003</vt:lpstr>
      <vt:lpstr>様式B_004</vt:lpstr>
      <vt:lpstr>様式B_005</vt:lpstr>
      <vt:lpstr>様式B_006</vt:lpstr>
      <vt:lpstr>様式B_007</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様式D-1-2_001</vt:lpstr>
      <vt:lpstr>様式D-1-2_002</vt:lpstr>
      <vt:lpstr>様式D-2-1_001</vt:lpstr>
      <vt:lpstr>様式D-2-1_002</vt:lpstr>
      <vt:lpstr>様式D-2-1_003</vt:lpstr>
      <vt:lpstr>様式D-2-1_004</vt:lpstr>
      <vt:lpstr>様式D-2-1_005</vt:lpstr>
      <vt:lpstr>様式D-2-1_006</vt:lpstr>
      <vt:lpstr>様式D-2-1_007</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様式D-3_PE</vt:lpstr>
      <vt:lpstr>様式E</vt:lpstr>
      <vt:lpstr>様式F </vt:lpstr>
      <vt:lpstr>様式G</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'様式D-1-2_001'!Print_Area</vt:lpstr>
      <vt:lpstr>'様式D-1-2_002'!Print_Area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'様式D-1-2_001'!Print_Titles</vt:lpstr>
      <vt:lpstr>'様式D-1-2_002'!Print_Titles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053　日野</cp:lastModifiedBy>
  <cp:lastPrinted>2025-02-09T02:39:03Z</cp:lastPrinted>
  <dcterms:created xsi:type="dcterms:W3CDTF">2012-04-09T00:49:26Z</dcterms:created>
  <dcterms:modified xsi:type="dcterms:W3CDTF">2025-04-11T04:52:53Z</dcterms:modified>
</cp:coreProperties>
</file>